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Med.DESKTOP-NT0M642\Desktop\PROWADZONE POSTĘPOWANIA\31_CRO_tso 10.07\07_Pytania i Wyjaśnienia treści SWZ_19.06.2024\"/>
    </mc:Choice>
  </mc:AlternateContent>
  <xr:revisionPtr revIDLastSave="0" documentId="13_ncr:1_{6EE49B3F-0C45-4D0C-970B-57BF0AD5BD85}" xr6:coauthVersionLast="36" xr6:coauthVersionMax="36" xr10:uidLastSave="{00000000-0000-0000-0000-000000000000}"/>
  <bookViews>
    <workbookView xWindow="0" yWindow="0" windowWidth="28800" windowHeight="12105" xr2:uid="{F9406C98-8BB9-49BD-B81B-B038FF0A500E}"/>
  </bookViews>
  <sheets>
    <sheet name="Załącznik nr 2" sheetId="1" r:id="rId1"/>
  </sheets>
  <definedNames>
    <definedName name="_xlnm.Print_Area" localSheetId="0">'Załącznik nr 2'!$A$1:$K$41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8" i="1" l="1"/>
  <c r="I8" i="1" s="1"/>
  <c r="G7" i="1"/>
  <c r="I7" i="1" s="1"/>
  <c r="G37" i="1"/>
  <c r="I37" i="1" s="1"/>
  <c r="G36" i="1"/>
  <c r="I36" i="1" s="1"/>
  <c r="G35" i="1"/>
  <c r="I35" i="1" s="1"/>
  <c r="G34" i="1"/>
  <c r="I34" i="1" s="1"/>
  <c r="G25" i="1"/>
  <c r="I25" i="1" s="1"/>
  <c r="G24" i="1"/>
  <c r="I24" i="1" s="1"/>
  <c r="G23" i="1"/>
  <c r="I23" i="1" s="1"/>
  <c r="I22" i="1"/>
  <c r="G21" i="1"/>
  <c r="I21" i="1" s="1"/>
  <c r="G6" i="1"/>
  <c r="I6" i="1" s="1"/>
  <c r="G5" i="1"/>
  <c r="I5" i="1" s="1"/>
  <c r="G38" i="1" l="1"/>
  <c r="I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Monika Puchowska</author>
    <author>Jakub Jedrzejewski</author>
  </authors>
  <commentList>
    <comment ref="B14" authorId="0" shapeId="0" xr:uid="{5982AC27-7A4B-4C3A-A132-72C1CA9018B4}">
      <text>
        <r>
          <rPr>
            <b/>
            <sz val="9"/>
            <color rgb="FF000000"/>
            <rFont val="Tahoma"/>
            <family val="2"/>
            <charset val="238"/>
          </rPr>
          <t>Monika Puchowska: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Czyszczenie bazy danych może następowac na bieżąco, ale zamknięcie faktycznie następuje po zakończeniu badania
</t>
        </r>
      </text>
    </comment>
    <comment ref="K22" authorId="1" shapeId="0" xr:uid="{C336D75E-93E5-4225-95BB-2589A660682F}">
      <text>
        <r>
          <rPr>
            <b/>
            <sz val="9"/>
            <color rgb="FF000000"/>
            <rFont val="Tahoma"/>
            <family val="2"/>
            <charset val="238"/>
          </rPr>
          <t>Jakub Jedrzejewski: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Zastąpiłem "Raport z Otwaricia Ośodka" "Raportem z Inicjacji Ośrodka" - zgodnie z z OPZ.</t>
        </r>
      </text>
    </comment>
  </commentList>
</comments>
</file>

<file path=xl/sharedStrings.xml><?xml version="1.0" encoding="utf-8"?>
<sst xmlns="http://schemas.openxmlformats.org/spreadsheetml/2006/main" count="130" uniqueCount="108">
  <si>
    <t>L.p.</t>
  </si>
  <si>
    <t>Czynności</t>
  </si>
  <si>
    <t xml:space="preserve">Cena jedn. netto
</t>
  </si>
  <si>
    <t>Ilość*</t>
  </si>
  <si>
    <t>Jm.</t>
  </si>
  <si>
    <t>Wartość netto 
PLN</t>
  </si>
  <si>
    <t>Stawka 
VAT 
w %</t>
  </si>
  <si>
    <t>Wartość brutto
 PLN</t>
  </si>
  <si>
    <t>Harmonogram wykonania zadania</t>
  </si>
  <si>
    <t xml:space="preserve">Harmonogram płatności </t>
  </si>
  <si>
    <t>Nazwa w OPZ</t>
  </si>
  <si>
    <t>Pozycja
w OPZ</t>
  </si>
  <si>
    <t>sztuka</t>
  </si>
  <si>
    <t>6</t>
  </si>
  <si>
    <t>ośrodek</t>
  </si>
  <si>
    <t>pakiet</t>
  </si>
  <si>
    <t>11</t>
  </si>
  <si>
    <t>Pełnienie nadzoru nad realizacją Badania - zapewnienie zgodności sposobu jego prowadzenia z protokołem, standardowymi procedurami postępowania, wymaganiami GCP i obowiązującymi przepisami, normami i zaleceniami w trakcie trwania Badania:</t>
  </si>
  <si>
    <t>`</t>
  </si>
  <si>
    <t>miesiąc</t>
  </si>
  <si>
    <t>Zadanie realizowane przez cały czas trwania umowy od momentu jej zawarcia</t>
  </si>
  <si>
    <r>
      <rPr>
        <sz val="12"/>
        <color theme="1"/>
        <rFont val="Arial"/>
        <family val="2"/>
        <charset val="238"/>
      </rPr>
      <t>Wynagrodzenie ryczałtowe za każdy miesiąc świadczenia usług, płatne z dołu,</t>
    </r>
    <r>
      <rPr>
        <sz val="12"/>
        <color indexed="8"/>
        <rFont val="Arial"/>
        <family val="2"/>
        <charset val="238"/>
      </rPr>
      <t xml:space="preserve"> w terminie 30 dni od doręczenia Zamawiającemu faktury (fakturowanie w cyklach miesięcznych zgodnie z Umową) oraz protokołu odbioru częściowego za dany miesiąc.</t>
    </r>
    <r>
      <rPr>
        <sz val="12"/>
        <color rgb="FF000000"/>
        <rFont val="Arial"/>
        <family val="2"/>
        <charset val="238"/>
      </rPr>
      <t xml:space="preserve">                                                                                             Wynagrodzenie wypłacane od momentu podpisania Umowy, przy czym jeśli w danym miesiącu usługi nie były realizowane przez pełen miesiąc, wynagrodzenie za taki miesiąc naliczone zostanie proporcjonalnie do liczby dni świadczenia usług w tym miesiącu.</t>
    </r>
  </si>
  <si>
    <t>a) Informowanie Sponsora na bieżąco o wszystkich zmianach legislacyjnych mających wpływ na badanie.</t>
  </si>
  <si>
    <t>b) Wsparcie kierownika adminstracyjnego w projekcie w czynnościach związanych z realizacją badania, szczegółnie w obszarach związanych z komunikacją, zarządzaniem informacją w badaniu, oceną ryzyka, oceną osiągnięcia podstawowych kamieni milowych w badaniu, koordynacją współpracy pomiędzy ośrodkami.</t>
  </si>
  <si>
    <t>c) Ustanowienie punktu kontaktowego i informacyjnego dla badaczy oraz człónków zespołów badawczego, pracowników administracyjnych ośrodków, pracowników laboratoriów, farmaceutów, koordynatorów, etc</t>
  </si>
  <si>
    <t>e) Sprawowanie kontroli nad jakością danych w eCRFie, wsparcie w rozwiązywaniu queries.</t>
  </si>
  <si>
    <t>f) Czyszczenie i zamknięcie bazy danych.</t>
  </si>
  <si>
    <t>g) Nadzór nad jakością danych statystycznych w badaniu i opracowaniu wyników statystycznych w badaniu.</t>
  </si>
  <si>
    <t>h) Nadzór nad zapewnieniem jakości w badaniu (Quality Assurance).</t>
  </si>
  <si>
    <t>i) Prowadzenie aktywnej komunikacji ze wszystkimi osobami zaangażowanymi w przeprowadzenie badania klinicznego w każdym z ośrodków.</t>
  </si>
  <si>
    <t>12</t>
  </si>
  <si>
    <t>komplet</t>
  </si>
  <si>
    <t>Nie później niż do otwarcia każdego z ośrodków</t>
  </si>
  <si>
    <t>Wynagrodzenie płatne w terminie 30 dni od doręczenia Zamawiającemu faktury (fakturowanie w cyklach miesięcznych zgodnie z Umową) oraz odpowiednich protokołów odbiorów.</t>
  </si>
  <si>
    <t>13</t>
  </si>
  <si>
    <t>14</t>
  </si>
  <si>
    <t>Przygotowanie wizyty otwierającej badanie kliniczne w ośrodku badawczym, skompletowanie dokumentacji Badania (Investigator Site File, ISF) wraz z dostarczeniem jej do Ośrodków oraz uzupełnienie głównej dokumentacji badania (eTrial Master File, eTMF).</t>
  </si>
  <si>
    <t>W terminie maksymalnie 4 tygodni od zawarcia umowy trójstronnej z Badaczem i Ośrodkiem (o czym Wykonawca zostanie poinformowany przez Zamawiającego). W przypadku otwartych Ośrodków w terminie 14 dni od otrzymania wezwania od Zamawiającego.</t>
  </si>
  <si>
    <t>zespół badawczy</t>
  </si>
  <si>
    <t>wizyta</t>
  </si>
  <si>
    <t>Wynagrodzenie płatne w terminie 30 dni od doręczenia Zamawiającemu faktury (fakturowanie w cyklach miesięcznych zgodnie z Umową) oraz odpowiednich protokołów odbiorów.                                                                                    Zrealizowanie Wizyt Monitoriujących w zakresie przekraczającym założone minimum nie uprawnia Wykonawcy do żądania dodatkowego wynagrodzenia.</t>
  </si>
  <si>
    <t>Weryfikacji danych źródłowych.</t>
  </si>
  <si>
    <t xml:space="preserve">Weryfikacji kwalifikacji badacza i pozostałych członków zespołów badawczych, </t>
  </si>
  <si>
    <t xml:space="preserve">Zebrania norm laboratoryjnych, CV kierownika laboratorium oraz certyfikatów jakościowych (sprzętów używanych w Badaniu Klinicznym). </t>
  </si>
  <si>
    <t>Sprawdzenia poprawności procesu uzyskiwania Świadomej Zgody;</t>
  </si>
  <si>
    <t>Kontroli przestrzegania założeń Protokołu, Dobrej Praktyki Klinicznej oraz innych obowiązujących regulacji prawnych przez zespoły badawcze.</t>
  </si>
  <si>
    <t>Kontroli czasu i sposobu raportowania ciężkich zdarzeń niepożądanych oraz odstępstw od Protokołu.</t>
  </si>
  <si>
    <t>Kontroli wypełniania karty obserwacji klinicznej (Case Report Form, CRF) oraz w przypadku wykrycia rozbieżności pomiędzy zapisami karty a dokumentacją źródłową przygotowanie zapytań (tzw. Query) skierowanych do Badacza.</t>
  </si>
  <si>
    <t>Wykonywania innych obowiązków Monitora Badania Klinicznego wynikających z Dobrej Praktyki Klinicznej, innych przepisów prawa lub wyszczególnionych w Planie Monitorowania.</t>
  </si>
  <si>
    <t>W terminie 30 dni od ostatniej wizyty ostatniego pacjenta w Ośrodku.</t>
  </si>
  <si>
    <t>raport</t>
  </si>
  <si>
    <t>Wynagrodzenie płatne w terminie 30 dni od doręczenia Zamawiającemu faktury (fakturowanie w cyklach miesięcznych zgodnie z Umową) oraz odpowiedniego protokołu odbioru.</t>
  </si>
  <si>
    <t>Zadanie realizowane przez cały czas trwania umowy od momentu jej zawarcia.</t>
  </si>
  <si>
    <t>Wynagrodzenie ryczałtowe za każdy miesiąc świadczenia usług, płatne z dołu, w terminie 30 dni od doręczenia Zamawiającemu faktury (fakturowanie w cyklach miesięcznych zgodnie z Umową) oraz protokołu odbioru częściowego za dany miesiąc.                                                                                             Wynagrodzenie wypłacane od momentu podpisania Umowy, przy czym jeśli w danym miesiącu usługi nie były realizowane przez pełen miesiąc, wynagrodzenie za taki miesiąc naliczone zostanie proporcjonalnie do liczby dni świadczenia usług w tym miesiącu.</t>
  </si>
  <si>
    <t>RAZEM:</t>
  </si>
  <si>
    <t xml:space="preserve"> </t>
  </si>
  <si>
    <t>.</t>
  </si>
  <si>
    <t>Kompleksowy nadzór nad realizacją niekomercyjnego  badania klinicznego pn. „Skuteczność i bezpieczeństwo metoprololu jako leczenie uzupełniające standardową terapię w prewencji rozwoju kardiomiopatii u pacjentów z dystrofią mięśniową Duchenne’a w wieku 8-17 lat. Badanie randomizowane, podwójnie zaślepione, z równoległymi grupami i placebo w grupie kontrolnej.” ("The efficacy and safety of Metoprolol as add-on treatment to standard of care in preventing cardiomyopathy in patients with Duchenne Muscular Dystrophy aged 8-17 years. A randomized, double-blind, placebo controlled study") Akronim: MeDMD</t>
  </si>
  <si>
    <t>Przeszkolenie zespołów badawczych w prowadzonym badaniu m.in. z zakresu protokołu, procedur i zasad GCP wraz z wydaniem certyfikatu oraz prowadzenie szkoleń w trakcie trwania badania do maks. 3 Ośrodków.</t>
  </si>
  <si>
    <t>Sporządzenie i przedłożenie raportu końcowego z przeprowadzonego badania do Regulatorów UK.</t>
  </si>
  <si>
    <t>1</t>
  </si>
  <si>
    <t>2</t>
  </si>
  <si>
    <t>7</t>
  </si>
  <si>
    <t>8</t>
  </si>
  <si>
    <t>9</t>
  </si>
  <si>
    <t>10</t>
  </si>
  <si>
    <t>Przeprowadzenie Wizyt Zamykających (Site Close-Out Visit) Ośrodki zakończonych Raportami z Wizyt Zamykających zaakceptowanych przez Zamawiającego.</t>
  </si>
  <si>
    <t xml:space="preserve">Przygotowanie zgodnie z zasadami Dobrej Praktyki Klinicznej (GCP - Good Clinical Practice) dokumentacji badania (ISF – Investigator Study File) dla każdego z maksymalnie 3 Ośrodków zakontraktowanych w badaniu. </t>
  </si>
  <si>
    <t>Wynagrodzenie płatne za każdy zakontraktowany ośrodek w terminie 30 dni od doręczenia Zamawiającemu faktury (fakturowanie w cyklach miesięcznych zgodnie z Umową) oraz odpowiednich protokołów odbiorów.</t>
  </si>
  <si>
    <t>Przeprowadzenie Wizyt Inicjujących (Site Initiation Visit) w Ośrodkach zakończonych Raportami z Inicjacji Ośrodków zaakceptowanych przez Zamawiającego.
W przypadku otwartego już Ośrodka przeprowadzenie audytu procesu inicjacji Ośrodka (aktywność w max 3 Ośrodkach).</t>
  </si>
  <si>
    <r>
      <t xml:space="preserve">Przeprowadzenie </t>
    </r>
    <r>
      <rPr>
        <b/>
        <sz val="12"/>
        <color rgb="FF000000"/>
        <rFont val="Arial"/>
        <family val="2"/>
        <charset val="238"/>
      </rPr>
      <t xml:space="preserve">Wizyt Monitorujących: 2 onsite Monitoring Visits, 15 online Monitoring Visits </t>
    </r>
    <r>
      <rPr>
        <sz val="12"/>
        <color rgb="FF000000"/>
        <rFont val="Arial"/>
        <family val="2"/>
        <charset val="238"/>
      </rPr>
      <t xml:space="preserve">(2 wizyty onsite na Ośrodek w każdym z 5 lat trwania Badania w każdym z 3 Ośrodków) zakończonych Raportami z Wizyt Monitorujących zaakceptowanych przez Zamawiającego. </t>
    </r>
    <r>
      <rPr>
        <i/>
        <sz val="12"/>
        <color rgb="FF000000"/>
        <rFont val="Arial"/>
        <family val="2"/>
      </rPr>
      <t xml:space="preserve">(płatne po dostarczeniu raportu z wizyt do Sponsora) </t>
    </r>
    <r>
      <rPr>
        <sz val="12"/>
        <color rgb="FF000000"/>
        <rFont val="Arial"/>
        <family val="2"/>
        <charset val="238"/>
      </rPr>
      <t>Raport powinien zawierać co najmniej:
i. datę wizyty, oznaczenie ośrodka badawczego, imię i nazwisko osoby monitorującej, imię i nazwisko badacza lub innych osób, z którymi się kontaktowano,
ii. opis wykonanych czynności, stwierdzone błędy, odchylenia i niedociągnięcia, wnioski i opis działań podjętych, planowanych lub zalecanych dla zapewnienia prowadzenia badania klinicznego zgodnie z protokołem badania klinicznego, ze       standardowymi procedurami postępowania (SOP) oraz wymaganiami Dobrej Praktyki Klinicznej,
iii. wnioski z przeprowadzonej wizyty.
W ramach wizyt monitorujących monitor zobowiązany jest do:</t>
    </r>
  </si>
  <si>
    <t>Płatne po przekazaniu Sponsorowi badania</t>
  </si>
  <si>
    <t>Płatne za każdy dostarczony do Sponsora formularz, kwalifikujący Ośrodek na terenie UK</t>
  </si>
  <si>
    <t xml:space="preserve"> Płatne po zakończonej rejestracji badania</t>
  </si>
  <si>
    <t>Przygotowanie i przedkładanie wymaganych raportów do Organów Regulatorowych w UK</t>
  </si>
  <si>
    <t>I. 1.</t>
  </si>
  <si>
    <t>I.2.</t>
  </si>
  <si>
    <t xml:space="preserve">I.6. </t>
  </si>
  <si>
    <t>I.21</t>
  </si>
  <si>
    <t>I.25.</t>
  </si>
  <si>
    <t>I.17</t>
  </si>
  <si>
    <t>Przygotowanie planu zarządzania jakością w badaniu (Quality Assurance Plan) na terenie UK</t>
  </si>
  <si>
    <t>I.8.</t>
  </si>
  <si>
    <t>Przygotowanie Planu Komunikacji komunikacji z wszystkimi osobami zaangażowanymi w przeprowadzenie badania klinicznego między ośrodkiem w UK a pozostałymi ośrodkami</t>
  </si>
  <si>
    <t>Przygotowanie podręcznika postępowania dla farmaceuty w języku angielskim w badaniu oraz informacji dotyczącej postępowania z lekami w tym z placebo (Pharmacy Manual).</t>
  </si>
  <si>
    <t>I.9.</t>
  </si>
  <si>
    <t>I.22.</t>
  </si>
  <si>
    <t>I.23.</t>
  </si>
  <si>
    <t>I.14.</t>
  </si>
  <si>
    <t>I.12.</t>
  </si>
  <si>
    <t>I.7.</t>
  </si>
  <si>
    <t>I.17.</t>
  </si>
  <si>
    <t>II.</t>
  </si>
  <si>
    <t>I.15.</t>
  </si>
  <si>
    <t>I.19.</t>
  </si>
  <si>
    <t>I.13-14</t>
  </si>
  <si>
    <t>I.20, I.24.</t>
  </si>
  <si>
    <r>
      <t xml:space="preserve">minimum 15 osobistych Wizyt Monitorujących </t>
    </r>
    <r>
      <rPr>
        <b/>
        <sz val="12"/>
        <color rgb="FF000000"/>
        <rFont val="Arial"/>
        <family val="2"/>
        <charset val="238"/>
      </rPr>
      <t>(minimum 2 wizyty onsite na Ośrodek w każdym z 5 lat trwania Badania w każdym z 3 Ośrodków)</t>
    </r>
  </si>
  <si>
    <t>j) Wydruk Informacji dla pacjenta wraz z Formularzem Świadomej Zgody oraz dokumentów dla Badacza wraz z ich dostarczeniem do Ośrodka – dla maksymalnie 3 Ośrodków (20-60 pacjentów wraz ze screen failures)</t>
  </si>
  <si>
    <t>5</t>
  </si>
  <si>
    <t>Rejestracja badania w Wielkiej Brytanii – złożenie wniosku do właściwego organu i komisji bioetycznej. Działania następcze takie jak wysyłanie dodatkowych informacji lub dokumentów, aktualizowanie lub korygowanie wniosku, organizowanie spotkań z przedstawicielami właściwego organu oraz wdrażanie zaleceń organów regulacyjnych. Weryfikacja i złożenie dokumentacji badaniowej poprzez Integrated Research Application System (IRAS) celem uzyskania zgody agencji regulatorowej (MHRA) oraz opinii komisji etycznej (REC). Odpowiadanie na pytania lub uwagi organów regulacyjnych. Informowanie Sponsora o postępach.</t>
  </si>
  <si>
    <t xml:space="preserve"> *. Zamawiający zapłaci Wykonawcy za rzeczywistą liczbę monitorowanych ośrodków i zrealizowanych zmian w dokumentacji i instytucjach regulatorowych (w granicach określonych powyżej). Przewidziana liczba pacjentów -20-60 pacjentów łącznie w max. 3 ośrodkach na terenie UK Liczba pacjentów w ośrodku uzależniona od występowania w nim badanej jednostki chorobowej. Liczba miesięcy dla indywidualnego uczestnika w badaniu klinicnzym wynosi 76 miesięcy.</t>
  </si>
  <si>
    <t>W terminie 60 dni od zakończenia Badania, nie później niż do dnia 31.11.2030</t>
  </si>
  <si>
    <t>Szacowany do wyceny miesięczny ryczałt dla 76 miesięcy.</t>
  </si>
  <si>
    <r>
      <t xml:space="preserve">Kontakt ze Sponsorem (Zamawiającym) oraz osobami zaangażowanymi z ramienia Zamawiającego w realizację Badania:  
1. Telefoniczny i mailowy z częstotliwością wymaganą przez postępy w realizacji zamówienia.
2. Regularne informowanie Zamawiającego o postępie Badania i ewentualnych problemach w formie comiesięcznych raportów pisemnych oraz cotygodniowych videokonferencji.
3. Gotowość Wykonawcy do spotkań z przedstawicielami Zamawiającego w celu omawiania zagadnień związanych z przedmiotem zamówienia. Spotkania będą odbywały się głównie on-line (telekonferencje).
4. Sporządzanie raportów ze spotkań (tzw. minutek).
</t>
    </r>
    <r>
      <rPr>
        <i/>
        <sz val="12"/>
        <color rgb="FFFF0000"/>
        <rFont val="Arial"/>
        <family val="2"/>
        <charset val="238"/>
      </rPr>
      <t xml:space="preserve">Szacowany do wyceny miesięczny ryczałt dla 76 miesięcy.  </t>
    </r>
  </si>
  <si>
    <r>
      <t xml:space="preserve">Rozpoczęcie procesu przygotowania dokumentacji do rejestracji oraz złożenie dokumentów powinno nastąpić niezwłocznie po podpisaniu umowy o współpracy </t>
    </r>
    <r>
      <rPr>
        <sz val="12"/>
        <color rgb="FFFF0000"/>
        <rFont val="Arial"/>
        <family val="2"/>
        <charset val="238"/>
      </rPr>
      <t>nie później niż w terminie wskazanym w ofercie</t>
    </r>
  </si>
  <si>
    <r>
      <t xml:space="preserve">Nadzór nad bezpieczeństwem farmakoterapii w ramach Badania.
</t>
    </r>
    <r>
      <rPr>
        <i/>
        <sz val="12"/>
        <color rgb="FFFF0000"/>
        <rFont val="Arial"/>
        <family val="2"/>
        <charset val="238"/>
      </rPr>
      <t xml:space="preserve">Szacowany do wyceny miesięczny ryczałt dla 76 miesięcy.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</si>
  <si>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Arial"/>
        <family val="2"/>
        <charset val="238"/>
      </rPr>
      <t xml:space="preserve">Modyfikacja 17.07.2024     </t>
    </r>
    <r>
      <rPr>
        <b/>
        <sz val="14"/>
        <color rgb="FF000000"/>
        <rFont val="Arial"/>
        <family val="2"/>
        <charset val="238"/>
      </rPr>
      <t xml:space="preserve">                         Załącznik nr 2 do SWZ - Kosztorys szczegółowy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</si>
</sst>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2"/>
      <name val="Arial"/>
      <family val="2"/>
      <charset val="238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8"/>
      <name val="Calibri"/>
      <family val="2"/>
      <charset val="238"/>
    </font>
    <font>
      <i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Border="0" applyProtection="0"/>
  </cellStyleXfs>
  <cellXfs count="125">
    <xf numFmtId="0" fontId="0" fillId="0" borderId="0" xfId="0"/>
    <xf numFmtId="0" fontId="3" fillId="0" borderId="0" xfId="0" applyFont="1" applyAlignment="1">
      <alignment vertical="center"/>
    </xf>
    <xf numFmtId="0" fontId="5" fillId="0" borderId="6" xfId="3" applyFont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 wrapText="1"/>
    </xf>
    <xf numFmtId="49" fontId="3" fillId="0" borderId="6" xfId="3" applyNumberFormat="1" applyFont="1" applyBorder="1" applyAlignment="1">
      <alignment horizontal="center" vertical="center"/>
    </xf>
    <xf numFmtId="0" fontId="3" fillId="0" borderId="6" xfId="3" applyFont="1" applyBorder="1" applyAlignment="1">
      <alignment horizontal="left" vertical="center" wrapText="1"/>
    </xf>
    <xf numFmtId="0" fontId="3" fillId="2" borderId="6" xfId="3" applyFont="1" applyFill="1" applyBorder="1" applyAlignment="1">
      <alignment horizontal="center" vertical="center" wrapText="1"/>
    </xf>
    <xf numFmtId="164" fontId="3" fillId="0" borderId="6" xfId="3" applyNumberFormat="1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9" fontId="3" fillId="0" borderId="6" xfId="2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3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2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0" fillId="2" borderId="5" xfId="3" applyFont="1" applyFill="1" applyBorder="1" applyAlignment="1">
      <alignment horizontal="center" vertical="center" wrapText="1"/>
    </xf>
    <xf numFmtId="49" fontId="3" fillId="2" borderId="5" xfId="3" applyNumberFormat="1" applyFont="1" applyFill="1" applyBorder="1" applyAlignment="1">
      <alignment horizontal="center" vertical="center"/>
    </xf>
    <xf numFmtId="0" fontId="8" fillId="0" borderId="5" xfId="3" applyFont="1" applyBorder="1" applyAlignment="1">
      <alignment horizontal="left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9" fontId="3" fillId="0" borderId="5" xfId="2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3" applyNumberFormat="1" applyFont="1" applyBorder="1" applyAlignment="1">
      <alignment vertical="center" wrapText="1"/>
    </xf>
    <xf numFmtId="44" fontId="3" fillId="0" borderId="6" xfId="1" applyFont="1" applyBorder="1" applyAlignment="1">
      <alignment vertical="center"/>
    </xf>
    <xf numFmtId="0" fontId="3" fillId="0" borderId="2" xfId="3" applyFont="1" applyBorder="1" applyAlignment="1">
      <alignment horizontal="left" vertical="center" wrapText="1"/>
    </xf>
    <xf numFmtId="0" fontId="3" fillId="0" borderId="7" xfId="3" applyFont="1" applyBorder="1" applyAlignment="1">
      <alignment horizontal="left" vertical="center" wrapText="1" indent="2"/>
    </xf>
    <xf numFmtId="0" fontId="3" fillId="0" borderId="5" xfId="3" applyFont="1" applyBorder="1" applyAlignment="1">
      <alignment horizontal="left" vertical="center" wrapText="1" indent="2"/>
    </xf>
    <xf numFmtId="0" fontId="3" fillId="2" borderId="5" xfId="3" applyFont="1" applyFill="1" applyBorder="1" applyAlignment="1">
      <alignment horizontal="center" vertical="center" wrapText="1"/>
    </xf>
    <xf numFmtId="164" fontId="3" fillId="0" borderId="6" xfId="3" applyNumberFormat="1" applyFont="1" applyBorder="1" applyAlignment="1">
      <alignment horizontal="center" vertical="center"/>
    </xf>
    <xf numFmtId="49" fontId="3" fillId="2" borderId="6" xfId="3" applyNumberFormat="1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9" fontId="3" fillId="0" borderId="9" xfId="2" applyFont="1" applyBorder="1" applyAlignment="1">
      <alignment vertical="center"/>
    </xf>
    <xf numFmtId="164" fontId="3" fillId="0" borderId="9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9" fontId="3" fillId="0" borderId="0" xfId="2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14" fontId="3" fillId="0" borderId="0" xfId="3" applyNumberFormat="1" applyFont="1" applyBorder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9" fontId="3" fillId="0" borderId="0" xfId="2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9" fontId="3" fillId="0" borderId="0" xfId="2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4" fillId="0" borderId="6" xfId="3" applyFont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0" borderId="6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 wrapText="1"/>
    </xf>
    <xf numFmtId="44" fontId="5" fillId="0" borderId="5" xfId="1" applyFont="1" applyBorder="1" applyAlignment="1">
      <alignment horizontal="center" vertical="center" wrapText="1"/>
    </xf>
    <xf numFmtId="9" fontId="5" fillId="0" borderId="2" xfId="2" applyFont="1" applyBorder="1" applyAlignment="1">
      <alignment horizontal="center" vertical="center" wrapText="1"/>
    </xf>
    <xf numFmtId="9" fontId="5" fillId="0" borderId="5" xfId="2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/>
    </xf>
    <xf numFmtId="9" fontId="3" fillId="0" borderId="7" xfId="2" applyFont="1" applyBorder="1" applyAlignment="1">
      <alignment horizontal="center" vertical="center"/>
    </xf>
    <xf numFmtId="9" fontId="3" fillId="0" borderId="5" xfId="2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2" borderId="2" xfId="3" applyNumberFormat="1" applyFont="1" applyFill="1" applyBorder="1" applyAlignment="1">
      <alignment horizontal="center" vertical="center"/>
    </xf>
    <xf numFmtId="49" fontId="3" fillId="2" borderId="7" xfId="3" applyNumberFormat="1" applyFont="1" applyFill="1" applyBorder="1" applyAlignment="1">
      <alignment horizontal="center" vertical="center"/>
    </xf>
    <xf numFmtId="49" fontId="3" fillId="2" borderId="5" xfId="3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right" vertical="center"/>
    </xf>
    <xf numFmtId="0" fontId="5" fillId="0" borderId="8" xfId="3" applyFont="1" applyBorder="1" applyAlignment="1">
      <alignment horizontal="right" vertical="center"/>
    </xf>
    <xf numFmtId="0" fontId="5" fillId="0" borderId="4" xfId="3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49" fontId="3" fillId="0" borderId="2" xfId="3" applyNumberFormat="1" applyFont="1" applyBorder="1" applyAlignment="1">
      <alignment horizontal="center" vertical="center"/>
    </xf>
    <xf numFmtId="49" fontId="3" fillId="0" borderId="7" xfId="3" applyNumberFormat="1" applyFont="1" applyBorder="1" applyAlignment="1">
      <alignment horizontal="center" vertical="center"/>
    </xf>
    <xf numFmtId="49" fontId="3" fillId="0" borderId="5" xfId="3" applyNumberFormat="1" applyFont="1" applyBorder="1" applyAlignment="1">
      <alignment horizontal="center" vertical="center"/>
    </xf>
    <xf numFmtId="164" fontId="3" fillId="0" borderId="2" xfId="3" applyNumberFormat="1" applyFont="1" applyBorder="1" applyAlignment="1">
      <alignment horizontal="center" vertical="center" wrapText="1"/>
    </xf>
    <xf numFmtId="164" fontId="3" fillId="0" borderId="7" xfId="3" applyNumberFormat="1" applyFont="1" applyBorder="1" applyAlignment="1">
      <alignment horizontal="center" vertical="center" wrapText="1"/>
    </xf>
    <xf numFmtId="164" fontId="3" fillId="0" borderId="5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</cellXfs>
  <cellStyles count="4">
    <cellStyle name="Normalny" xfId="0" builtinId="0"/>
    <cellStyle name="Normalny 2" xfId="3" xr:uid="{A9EF1082-E1E2-4D2E-B94B-B26DF9E2D24A}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B2B3-F206-43B3-93B4-4EDD58C63B56}">
  <sheetPr>
    <pageSetUpPr fitToPage="1"/>
  </sheetPr>
  <dimension ref="A1:L59"/>
  <sheetViews>
    <sheetView tabSelected="1" zoomScale="62" zoomScaleNormal="93" zoomScaleSheetLayoutView="64" workbookViewId="0">
      <selection activeCell="E9" sqref="E9:E20"/>
    </sheetView>
  </sheetViews>
  <sheetFormatPr defaultColWidth="9.140625" defaultRowHeight="15"/>
  <cols>
    <col min="1" max="1" width="8.85546875" style="1" bestFit="1" customWidth="1"/>
    <col min="2" max="2" width="71.28515625" style="1" customWidth="1"/>
    <col min="3" max="3" width="11.28515625" style="57" customWidth="1"/>
    <col min="4" max="4" width="21.42578125" style="1" customWidth="1"/>
    <col min="5" max="5" width="13.85546875" style="1" customWidth="1"/>
    <col min="6" max="6" width="15.7109375" style="1" customWidth="1"/>
    <col min="7" max="7" width="19.28515625" style="58" customWidth="1"/>
    <col min="8" max="8" width="10.42578125" style="59" customWidth="1"/>
    <col min="9" max="9" width="23.42578125" style="58" customWidth="1"/>
    <col min="10" max="10" width="41.140625" style="57" customWidth="1"/>
    <col min="11" max="11" width="56.140625" style="1" customWidth="1"/>
    <col min="12" max="12" width="14.28515625" style="1" customWidth="1"/>
    <col min="13" max="13" width="9.140625" style="1"/>
    <col min="14" max="14" width="11.85546875" style="1" bestFit="1" customWidth="1"/>
    <col min="15" max="16384" width="9.140625" style="1"/>
  </cols>
  <sheetData>
    <row r="1" spans="1:12" ht="33.75" customHeight="1">
      <c r="A1" s="65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ht="90" customHeight="1">
      <c r="A2" s="66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ht="50.1" customHeight="1">
      <c r="A3" s="68" t="s">
        <v>0</v>
      </c>
      <c r="B3" s="70" t="s">
        <v>1</v>
      </c>
      <c r="C3" s="71"/>
      <c r="D3" s="68" t="s">
        <v>2</v>
      </c>
      <c r="E3" s="68" t="s">
        <v>3</v>
      </c>
      <c r="F3" s="68" t="s">
        <v>4</v>
      </c>
      <c r="G3" s="72" t="s">
        <v>5</v>
      </c>
      <c r="H3" s="74" t="s">
        <v>6</v>
      </c>
      <c r="I3" s="72" t="s">
        <v>7</v>
      </c>
      <c r="J3" s="79" t="s">
        <v>8</v>
      </c>
      <c r="K3" s="81" t="s">
        <v>9</v>
      </c>
    </row>
    <row r="4" spans="1:12" ht="47.1" customHeight="1">
      <c r="A4" s="69"/>
      <c r="B4" s="2" t="s">
        <v>10</v>
      </c>
      <c r="C4" s="3" t="s">
        <v>11</v>
      </c>
      <c r="D4" s="69"/>
      <c r="E4" s="69"/>
      <c r="F4" s="69"/>
      <c r="G4" s="73"/>
      <c r="H4" s="75"/>
      <c r="I4" s="73"/>
      <c r="J4" s="80"/>
      <c r="K4" s="82"/>
    </row>
    <row r="5" spans="1:12" ht="30">
      <c r="A5" s="4" t="s">
        <v>60</v>
      </c>
      <c r="B5" s="5" t="s">
        <v>81</v>
      </c>
      <c r="C5" s="6" t="s">
        <v>82</v>
      </c>
      <c r="D5" s="7"/>
      <c r="E5" s="6">
        <v>1</v>
      </c>
      <c r="F5" s="6" t="s">
        <v>12</v>
      </c>
      <c r="G5" s="8">
        <f t="shared" ref="G5:G8" si="0">ROUND(D5*E5,2)</f>
        <v>0</v>
      </c>
      <c r="H5" s="9">
        <v>0.23</v>
      </c>
      <c r="I5" s="10">
        <f t="shared" ref="I5:I8" si="1">G5*(100%+H5)</f>
        <v>0</v>
      </c>
      <c r="J5" s="83"/>
      <c r="K5" s="32" t="s">
        <v>71</v>
      </c>
    </row>
    <row r="6" spans="1:12" ht="51.95" customHeight="1">
      <c r="A6" s="4" t="s">
        <v>61</v>
      </c>
      <c r="B6" s="5" t="s">
        <v>83</v>
      </c>
      <c r="C6" s="6" t="s">
        <v>77</v>
      </c>
      <c r="D6" s="7"/>
      <c r="E6" s="6">
        <v>1</v>
      </c>
      <c r="F6" s="6" t="s">
        <v>12</v>
      </c>
      <c r="G6" s="8">
        <f t="shared" si="0"/>
        <v>0</v>
      </c>
      <c r="H6" s="9">
        <v>0.23</v>
      </c>
      <c r="I6" s="10">
        <f t="shared" si="1"/>
        <v>0</v>
      </c>
      <c r="J6" s="84"/>
      <c r="K6" s="32" t="s">
        <v>71</v>
      </c>
      <c r="L6" s="11"/>
    </row>
    <row r="7" spans="1:12" ht="57" customHeight="1">
      <c r="A7" s="60">
        <v>3</v>
      </c>
      <c r="B7" s="13" t="s">
        <v>84</v>
      </c>
      <c r="C7" s="14" t="s">
        <v>85</v>
      </c>
      <c r="D7" s="15"/>
      <c r="E7" s="12">
        <v>1</v>
      </c>
      <c r="F7" s="6" t="s">
        <v>12</v>
      </c>
      <c r="G7" s="8">
        <f t="shared" si="0"/>
        <v>0</v>
      </c>
      <c r="H7" s="9">
        <v>0.23</v>
      </c>
      <c r="I7" s="10">
        <f t="shared" si="1"/>
        <v>0</v>
      </c>
      <c r="J7" s="62"/>
      <c r="K7" s="32" t="s">
        <v>72</v>
      </c>
      <c r="L7" s="11"/>
    </row>
    <row r="8" spans="1:12" ht="170.25" customHeight="1">
      <c r="A8" s="12">
        <v>4</v>
      </c>
      <c r="B8" s="13" t="s">
        <v>100</v>
      </c>
      <c r="C8" s="14" t="s">
        <v>75</v>
      </c>
      <c r="D8" s="15"/>
      <c r="E8" s="16">
        <v>1</v>
      </c>
      <c r="F8" s="16" t="s">
        <v>15</v>
      </c>
      <c r="G8" s="8">
        <f t="shared" si="0"/>
        <v>0</v>
      </c>
      <c r="H8" s="9">
        <v>0.23</v>
      </c>
      <c r="I8" s="10">
        <f t="shared" si="1"/>
        <v>0</v>
      </c>
      <c r="J8" s="17" t="s">
        <v>105</v>
      </c>
      <c r="K8" s="32" t="s">
        <v>73</v>
      </c>
    </row>
    <row r="9" spans="1:12" ht="81.75" customHeight="1">
      <c r="A9" s="94" t="s">
        <v>99</v>
      </c>
      <c r="B9" s="18" t="s">
        <v>17</v>
      </c>
      <c r="C9" s="19" t="s">
        <v>76</v>
      </c>
      <c r="D9" s="97" t="s">
        <v>18</v>
      </c>
      <c r="E9" s="100">
        <v>76</v>
      </c>
      <c r="F9" s="100" t="s">
        <v>19</v>
      </c>
      <c r="G9" s="103">
        <v>0</v>
      </c>
      <c r="H9" s="76">
        <v>0.23</v>
      </c>
      <c r="I9" s="85">
        <v>0</v>
      </c>
      <c r="J9" s="88" t="s">
        <v>20</v>
      </c>
      <c r="K9" s="91" t="s">
        <v>21</v>
      </c>
    </row>
    <row r="10" spans="1:12" ht="45" customHeight="1">
      <c r="A10" s="95"/>
      <c r="B10" s="20" t="s">
        <v>22</v>
      </c>
      <c r="C10" s="21" t="s">
        <v>76</v>
      </c>
      <c r="D10" s="98"/>
      <c r="E10" s="101"/>
      <c r="F10" s="101"/>
      <c r="G10" s="104"/>
      <c r="H10" s="77"/>
      <c r="I10" s="86"/>
      <c r="J10" s="89"/>
      <c r="K10" s="92"/>
    </row>
    <row r="11" spans="1:12" ht="108" customHeight="1">
      <c r="A11" s="95"/>
      <c r="B11" s="20" t="s">
        <v>23</v>
      </c>
      <c r="C11" s="21" t="s">
        <v>76</v>
      </c>
      <c r="D11" s="98"/>
      <c r="E11" s="101"/>
      <c r="F11" s="101"/>
      <c r="G11" s="104"/>
      <c r="H11" s="77"/>
      <c r="I11" s="86"/>
      <c r="J11" s="89"/>
      <c r="K11" s="92"/>
    </row>
    <row r="12" spans="1:12" ht="75" customHeight="1">
      <c r="A12" s="95"/>
      <c r="B12" s="20" t="s">
        <v>24</v>
      </c>
      <c r="C12" s="21" t="s">
        <v>77</v>
      </c>
      <c r="D12" s="98"/>
      <c r="E12" s="101"/>
      <c r="F12" s="101"/>
      <c r="G12" s="104"/>
      <c r="H12" s="77"/>
      <c r="I12" s="86"/>
      <c r="J12" s="89"/>
      <c r="K12" s="92"/>
    </row>
    <row r="13" spans="1:12" ht="45" customHeight="1">
      <c r="A13" s="95"/>
      <c r="B13" s="20" t="s">
        <v>25</v>
      </c>
      <c r="C13" s="21" t="s">
        <v>88</v>
      </c>
      <c r="D13" s="98"/>
      <c r="E13" s="101"/>
      <c r="F13" s="101"/>
      <c r="G13" s="104"/>
      <c r="H13" s="77"/>
      <c r="I13" s="86"/>
      <c r="J13" s="89"/>
      <c r="K13" s="92"/>
    </row>
    <row r="14" spans="1:12" ht="30" customHeight="1">
      <c r="A14" s="95"/>
      <c r="B14" s="20" t="s">
        <v>26</v>
      </c>
      <c r="C14" s="21" t="s">
        <v>86</v>
      </c>
      <c r="D14" s="98"/>
      <c r="E14" s="101"/>
      <c r="F14" s="101"/>
      <c r="G14" s="104"/>
      <c r="H14" s="77"/>
      <c r="I14" s="86"/>
      <c r="J14" s="89"/>
      <c r="K14" s="92"/>
    </row>
    <row r="15" spans="1:12" ht="45" customHeight="1">
      <c r="A15" s="95"/>
      <c r="B15" s="20" t="s">
        <v>27</v>
      </c>
      <c r="C15" s="21" t="s">
        <v>87</v>
      </c>
      <c r="D15" s="98"/>
      <c r="E15" s="101"/>
      <c r="F15" s="101"/>
      <c r="G15" s="104"/>
      <c r="H15" s="77"/>
      <c r="I15" s="86"/>
      <c r="J15" s="89"/>
      <c r="K15" s="92"/>
    </row>
    <row r="16" spans="1:12" ht="30" customHeight="1">
      <c r="A16" s="95"/>
      <c r="B16" s="20" t="s">
        <v>28</v>
      </c>
      <c r="C16" s="21" t="s">
        <v>82</v>
      </c>
      <c r="D16" s="98"/>
      <c r="E16" s="101"/>
      <c r="F16" s="101"/>
      <c r="G16" s="104"/>
      <c r="H16" s="77"/>
      <c r="I16" s="86"/>
      <c r="J16" s="89"/>
      <c r="K16" s="92"/>
    </row>
    <row r="17" spans="1:12" ht="45">
      <c r="A17" s="95"/>
      <c r="B17" s="20" t="s">
        <v>29</v>
      </c>
      <c r="C17" s="21" t="s">
        <v>77</v>
      </c>
      <c r="D17" s="98"/>
      <c r="E17" s="101"/>
      <c r="F17" s="101"/>
      <c r="G17" s="104"/>
      <c r="H17" s="77"/>
      <c r="I17" s="86"/>
      <c r="J17" s="89"/>
      <c r="K17" s="92"/>
    </row>
    <row r="18" spans="1:12" ht="66" customHeight="1">
      <c r="A18" s="95"/>
      <c r="B18" s="20" t="s">
        <v>98</v>
      </c>
      <c r="C18" s="21" t="s">
        <v>76</v>
      </c>
      <c r="D18" s="98"/>
      <c r="E18" s="101"/>
      <c r="F18" s="101"/>
      <c r="G18" s="104"/>
      <c r="H18" s="77"/>
      <c r="I18" s="86"/>
      <c r="J18" s="89"/>
      <c r="K18" s="92"/>
    </row>
    <row r="19" spans="1:12" ht="45" customHeight="1">
      <c r="A19" s="95"/>
      <c r="B19" s="23" t="s">
        <v>74</v>
      </c>
      <c r="C19" s="21" t="s">
        <v>96</v>
      </c>
      <c r="D19" s="98"/>
      <c r="E19" s="101"/>
      <c r="F19" s="101"/>
      <c r="G19" s="104"/>
      <c r="H19" s="77"/>
      <c r="I19" s="86"/>
      <c r="J19" s="89"/>
      <c r="K19" s="92"/>
    </row>
    <row r="20" spans="1:12" ht="30" customHeight="1">
      <c r="A20" s="96"/>
      <c r="B20" s="64" t="s">
        <v>103</v>
      </c>
      <c r="C20" s="24"/>
      <c r="D20" s="99"/>
      <c r="E20" s="102"/>
      <c r="F20" s="102"/>
      <c r="G20" s="105"/>
      <c r="H20" s="78"/>
      <c r="I20" s="87"/>
      <c r="J20" s="90"/>
      <c r="K20" s="93"/>
    </row>
    <row r="21" spans="1:12" ht="75">
      <c r="A21" s="25" t="s">
        <v>13</v>
      </c>
      <c r="B21" s="26" t="s">
        <v>67</v>
      </c>
      <c r="C21" s="27" t="s">
        <v>89</v>
      </c>
      <c r="D21" s="28"/>
      <c r="E21" s="27">
        <v>3</v>
      </c>
      <c r="F21" s="27" t="s">
        <v>31</v>
      </c>
      <c r="G21" s="8">
        <f t="shared" ref="G21:G37" si="2">ROUND(D21*E21,2)</f>
        <v>0</v>
      </c>
      <c r="H21" s="29">
        <v>0.23</v>
      </c>
      <c r="I21" s="10">
        <f t="shared" ref="I21:I24" si="3">G21*(100%+H21)</f>
        <v>0</v>
      </c>
      <c r="J21" s="30" t="s">
        <v>32</v>
      </c>
      <c r="K21" s="31" t="s">
        <v>68</v>
      </c>
    </row>
    <row r="22" spans="1:12" ht="99" customHeight="1">
      <c r="A22" s="4" t="s">
        <v>62</v>
      </c>
      <c r="B22" s="5" t="s">
        <v>36</v>
      </c>
      <c r="C22" s="32" t="s">
        <v>89</v>
      </c>
      <c r="D22" s="33"/>
      <c r="E22" s="16">
        <v>3</v>
      </c>
      <c r="F22" s="16" t="s">
        <v>14</v>
      </c>
      <c r="G22" s="8">
        <f t="shared" si="2"/>
        <v>0</v>
      </c>
      <c r="H22" s="9">
        <v>0.23</v>
      </c>
      <c r="I22" s="10">
        <f t="shared" si="3"/>
        <v>0</v>
      </c>
      <c r="J22" s="106" t="s">
        <v>37</v>
      </c>
      <c r="K22" s="108" t="s">
        <v>33</v>
      </c>
    </row>
    <row r="23" spans="1:12" ht="72.75" customHeight="1">
      <c r="A23" s="4" t="s">
        <v>63</v>
      </c>
      <c r="B23" s="5" t="s">
        <v>58</v>
      </c>
      <c r="C23" s="16" t="s">
        <v>90</v>
      </c>
      <c r="D23" s="33"/>
      <c r="E23" s="16">
        <v>3</v>
      </c>
      <c r="F23" s="16" t="s">
        <v>38</v>
      </c>
      <c r="G23" s="34">
        <f t="shared" ref="G23:G24" si="4">ROUND(D23*E23,2)</f>
        <v>0</v>
      </c>
      <c r="H23" s="9">
        <v>0.23</v>
      </c>
      <c r="I23" s="10">
        <f t="shared" si="3"/>
        <v>0</v>
      </c>
      <c r="J23" s="107"/>
      <c r="K23" s="109"/>
      <c r="L23" s="11"/>
    </row>
    <row r="24" spans="1:12" ht="75">
      <c r="A24" s="4" t="s">
        <v>64</v>
      </c>
      <c r="B24" s="63" t="s">
        <v>69</v>
      </c>
      <c r="C24" s="16" t="s">
        <v>91</v>
      </c>
      <c r="D24" s="33"/>
      <c r="E24" s="16">
        <v>3</v>
      </c>
      <c r="F24" s="16" t="s">
        <v>14</v>
      </c>
      <c r="G24" s="34">
        <f t="shared" si="4"/>
        <v>0</v>
      </c>
      <c r="H24" s="9">
        <v>0.23</v>
      </c>
      <c r="I24" s="10">
        <f t="shared" si="3"/>
        <v>0</v>
      </c>
      <c r="J24" s="107"/>
      <c r="K24" s="109"/>
    </row>
    <row r="25" spans="1:12" ht="283.5" customHeight="1">
      <c r="A25" s="116" t="s">
        <v>65</v>
      </c>
      <c r="B25" s="35" t="s">
        <v>70</v>
      </c>
      <c r="C25" s="22" t="s">
        <v>91</v>
      </c>
      <c r="D25" s="119"/>
      <c r="E25" s="122">
        <v>76</v>
      </c>
      <c r="F25" s="122" t="s">
        <v>39</v>
      </c>
      <c r="G25" s="103">
        <f>ROUND(D25*E25,2)</f>
        <v>0</v>
      </c>
      <c r="H25" s="76">
        <v>0.23</v>
      </c>
      <c r="I25" s="85">
        <f>G25*(100%+H25)</f>
        <v>0</v>
      </c>
      <c r="J25" s="83" t="s">
        <v>97</v>
      </c>
      <c r="K25" s="91" t="s">
        <v>40</v>
      </c>
      <c r="L25" s="11"/>
    </row>
    <row r="26" spans="1:12" ht="30" customHeight="1">
      <c r="A26" s="117"/>
      <c r="B26" s="36" t="s">
        <v>41</v>
      </c>
      <c r="C26" s="22" t="s">
        <v>92</v>
      </c>
      <c r="D26" s="120"/>
      <c r="E26" s="123"/>
      <c r="F26" s="123"/>
      <c r="G26" s="104"/>
      <c r="H26" s="77"/>
      <c r="I26" s="86"/>
      <c r="J26" s="111"/>
      <c r="K26" s="92"/>
      <c r="L26" s="11"/>
    </row>
    <row r="27" spans="1:12" ht="45" customHeight="1">
      <c r="A27" s="117"/>
      <c r="B27" s="36" t="s">
        <v>42</v>
      </c>
      <c r="C27" s="22" t="s">
        <v>92</v>
      </c>
      <c r="D27" s="120"/>
      <c r="E27" s="123"/>
      <c r="F27" s="123"/>
      <c r="G27" s="104"/>
      <c r="H27" s="77"/>
      <c r="I27" s="86"/>
      <c r="J27" s="111"/>
      <c r="K27" s="92"/>
      <c r="L27" s="11"/>
    </row>
    <row r="28" spans="1:12" ht="45" customHeight="1">
      <c r="A28" s="117"/>
      <c r="B28" s="36" t="s">
        <v>43</v>
      </c>
      <c r="C28" s="22" t="s">
        <v>93</v>
      </c>
      <c r="D28" s="120"/>
      <c r="E28" s="123"/>
      <c r="F28" s="123"/>
      <c r="G28" s="104"/>
      <c r="H28" s="77"/>
      <c r="I28" s="86"/>
      <c r="J28" s="111"/>
      <c r="K28" s="92"/>
      <c r="L28" s="11"/>
    </row>
    <row r="29" spans="1:12" ht="30" customHeight="1">
      <c r="A29" s="117"/>
      <c r="B29" s="36" t="s">
        <v>44</v>
      </c>
      <c r="C29" s="22"/>
      <c r="D29" s="120"/>
      <c r="E29" s="123"/>
      <c r="F29" s="123"/>
      <c r="G29" s="104"/>
      <c r="H29" s="77"/>
      <c r="I29" s="86"/>
      <c r="J29" s="111"/>
      <c r="K29" s="92"/>
      <c r="L29" s="11"/>
    </row>
    <row r="30" spans="1:12" ht="45">
      <c r="A30" s="117"/>
      <c r="B30" s="36" t="s">
        <v>45</v>
      </c>
      <c r="C30" s="22" t="s">
        <v>89</v>
      </c>
      <c r="D30" s="120"/>
      <c r="E30" s="123"/>
      <c r="F30" s="123"/>
      <c r="G30" s="104"/>
      <c r="H30" s="77"/>
      <c r="I30" s="86"/>
      <c r="J30" s="111"/>
      <c r="K30" s="92"/>
      <c r="L30" s="11"/>
    </row>
    <row r="31" spans="1:12" ht="45" customHeight="1">
      <c r="A31" s="117"/>
      <c r="B31" s="36" t="s">
        <v>46</v>
      </c>
      <c r="C31" s="22" t="s">
        <v>94</v>
      </c>
      <c r="D31" s="120"/>
      <c r="E31" s="123"/>
      <c r="F31" s="123"/>
      <c r="G31" s="104"/>
      <c r="H31" s="77"/>
      <c r="I31" s="86"/>
      <c r="J31" s="111"/>
      <c r="K31" s="92"/>
      <c r="L31" s="11"/>
    </row>
    <row r="32" spans="1:12" ht="70.349999999999994" customHeight="1">
      <c r="A32" s="117"/>
      <c r="B32" s="36" t="s">
        <v>47</v>
      </c>
      <c r="C32" s="22" t="s">
        <v>95</v>
      </c>
      <c r="D32" s="120"/>
      <c r="E32" s="123"/>
      <c r="F32" s="123"/>
      <c r="G32" s="104"/>
      <c r="H32" s="77"/>
      <c r="I32" s="86"/>
      <c r="J32" s="111"/>
      <c r="K32" s="92"/>
      <c r="L32" s="11"/>
    </row>
    <row r="33" spans="1:12" ht="45">
      <c r="A33" s="118"/>
      <c r="B33" s="37" t="s">
        <v>48</v>
      </c>
      <c r="C33" s="38"/>
      <c r="D33" s="121"/>
      <c r="E33" s="124"/>
      <c r="F33" s="124"/>
      <c r="G33" s="105"/>
      <c r="H33" s="78"/>
      <c r="I33" s="87"/>
      <c r="J33" s="84"/>
      <c r="K33" s="92"/>
      <c r="L33" s="11"/>
    </row>
    <row r="34" spans="1:12" ht="60">
      <c r="A34" s="4" t="s">
        <v>16</v>
      </c>
      <c r="B34" s="61" t="s">
        <v>66</v>
      </c>
      <c r="C34" s="6" t="s">
        <v>80</v>
      </c>
      <c r="D34" s="39"/>
      <c r="E34" s="16">
        <v>3</v>
      </c>
      <c r="F34" s="16" t="s">
        <v>39</v>
      </c>
      <c r="G34" s="8">
        <f t="shared" si="2"/>
        <v>0</v>
      </c>
      <c r="H34" s="9">
        <v>0.23</v>
      </c>
      <c r="I34" s="10">
        <f t="shared" ref="I34:I37" si="5">G34*(100%+H34)</f>
        <v>0</v>
      </c>
      <c r="J34" s="17" t="s">
        <v>49</v>
      </c>
      <c r="K34" s="31" t="s">
        <v>33</v>
      </c>
    </row>
    <row r="35" spans="1:12" ht="74.25" customHeight="1">
      <c r="A35" s="40" t="s">
        <v>30</v>
      </c>
      <c r="B35" s="5" t="s">
        <v>59</v>
      </c>
      <c r="C35" s="6" t="s">
        <v>79</v>
      </c>
      <c r="D35" s="39"/>
      <c r="E35" s="16">
        <v>1</v>
      </c>
      <c r="F35" s="16" t="s">
        <v>50</v>
      </c>
      <c r="G35" s="8">
        <f t="shared" si="2"/>
        <v>0</v>
      </c>
      <c r="H35" s="9">
        <v>0.23</v>
      </c>
      <c r="I35" s="10">
        <f t="shared" si="5"/>
        <v>0</v>
      </c>
      <c r="J35" s="17" t="s">
        <v>102</v>
      </c>
      <c r="K35" s="31" t="s">
        <v>51</v>
      </c>
    </row>
    <row r="36" spans="1:12" ht="248.25" customHeight="1">
      <c r="A36" s="4" t="s">
        <v>34</v>
      </c>
      <c r="B36" s="5" t="s">
        <v>104</v>
      </c>
      <c r="C36" s="6" t="s">
        <v>77</v>
      </c>
      <c r="D36" s="39"/>
      <c r="E36" s="41">
        <v>76</v>
      </c>
      <c r="F36" s="41" t="s">
        <v>19</v>
      </c>
      <c r="G36" s="8">
        <f>ROUND(D36*E36,2)</f>
        <v>0</v>
      </c>
      <c r="H36" s="9">
        <v>0.23</v>
      </c>
      <c r="I36" s="10">
        <f t="shared" si="5"/>
        <v>0</v>
      </c>
      <c r="J36" s="17" t="s">
        <v>52</v>
      </c>
      <c r="K36" s="42" t="s">
        <v>53</v>
      </c>
    </row>
    <row r="37" spans="1:12" ht="186.75" customHeight="1">
      <c r="A37" s="4" t="s">
        <v>35</v>
      </c>
      <c r="B37" s="5" t="s">
        <v>106</v>
      </c>
      <c r="C37" s="6" t="s">
        <v>78</v>
      </c>
      <c r="D37" s="39"/>
      <c r="E37" s="41">
        <v>76</v>
      </c>
      <c r="F37" s="41" t="s">
        <v>19</v>
      </c>
      <c r="G37" s="8">
        <f t="shared" si="2"/>
        <v>0</v>
      </c>
      <c r="H37" s="9">
        <v>0.23</v>
      </c>
      <c r="I37" s="10">
        <f t="shared" si="5"/>
        <v>0</v>
      </c>
      <c r="J37" s="17" t="s">
        <v>52</v>
      </c>
      <c r="K37" s="42" t="s">
        <v>53</v>
      </c>
    </row>
    <row r="38" spans="1:12" ht="42.6" customHeight="1">
      <c r="A38" s="112" t="s">
        <v>54</v>
      </c>
      <c r="B38" s="113"/>
      <c r="C38" s="113"/>
      <c r="D38" s="113"/>
      <c r="E38" s="113"/>
      <c r="F38" s="114"/>
      <c r="G38" s="8">
        <f>SUM(G5:G37)</f>
        <v>0</v>
      </c>
      <c r="H38" s="43"/>
      <c r="I38" s="8">
        <f>SUM(I5:I37)</f>
        <v>0</v>
      </c>
      <c r="J38" s="44"/>
      <c r="K38" s="31"/>
      <c r="L38" s="45" t="s">
        <v>55</v>
      </c>
    </row>
    <row r="39" spans="1:12" ht="42.75" customHeight="1">
      <c r="A39" s="46"/>
      <c r="B39" s="47"/>
      <c r="C39" s="48"/>
      <c r="D39" s="47"/>
      <c r="E39" s="47"/>
      <c r="F39" s="47"/>
      <c r="G39" s="49"/>
      <c r="H39" s="50"/>
      <c r="I39" s="49"/>
      <c r="J39" s="51"/>
      <c r="L39" s="45"/>
    </row>
    <row r="40" spans="1:12" ht="53.1" customHeight="1">
      <c r="A40" s="115" t="s">
        <v>101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45" t="s">
        <v>55</v>
      </c>
    </row>
    <row r="41" spans="1:12" ht="26.2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52"/>
    </row>
    <row r="42" spans="1:12" ht="26.25" customHeight="1">
      <c r="A42" s="53"/>
      <c r="B42" s="54"/>
      <c r="C42" s="46"/>
      <c r="D42" s="53"/>
      <c r="E42" s="53"/>
      <c r="F42" s="53"/>
      <c r="G42" s="55"/>
      <c r="H42" s="56"/>
      <c r="I42" s="55"/>
      <c r="J42" s="46"/>
    </row>
    <row r="43" spans="1:12" ht="26.25" customHeight="1">
      <c r="A43" s="53"/>
      <c r="B43" s="53"/>
      <c r="C43" s="46"/>
      <c r="D43" s="53"/>
      <c r="E43" s="53"/>
      <c r="F43" s="53"/>
      <c r="G43" s="55"/>
      <c r="H43" s="56"/>
      <c r="I43" s="55"/>
      <c r="J43" s="46"/>
    </row>
    <row r="44" spans="1:12">
      <c r="A44" s="57"/>
    </row>
    <row r="59" spans="2:2">
      <c r="B59" s="1" t="s">
        <v>56</v>
      </c>
    </row>
  </sheetData>
  <mergeCells count="36">
    <mergeCell ref="J22:J24"/>
    <mergeCell ref="K22:K24"/>
    <mergeCell ref="A41:I41"/>
    <mergeCell ref="H25:H33"/>
    <mergeCell ref="I25:I33"/>
    <mergeCell ref="J25:J33"/>
    <mergeCell ref="K25:K33"/>
    <mergeCell ref="A38:F38"/>
    <mergeCell ref="A40:K40"/>
    <mergeCell ref="A25:A33"/>
    <mergeCell ref="D25:D33"/>
    <mergeCell ref="E25:E33"/>
    <mergeCell ref="F25:F33"/>
    <mergeCell ref="G25:G33"/>
    <mergeCell ref="A9:A20"/>
    <mergeCell ref="D9:D20"/>
    <mergeCell ref="E9:E20"/>
    <mergeCell ref="F9:F20"/>
    <mergeCell ref="G9:G20"/>
    <mergeCell ref="H9:H20"/>
    <mergeCell ref="J3:J4"/>
    <mergeCell ref="K3:K4"/>
    <mergeCell ref="J5:J6"/>
    <mergeCell ref="I9:I20"/>
    <mergeCell ref="J9:J20"/>
    <mergeCell ref="K9:K20"/>
    <mergeCell ref="A1:K1"/>
    <mergeCell ref="A2:K2"/>
    <mergeCell ref="A3:A4"/>
    <mergeCell ref="B3:C3"/>
    <mergeCell ref="D3:D4"/>
    <mergeCell ref="E3:E4"/>
    <mergeCell ref="F3:F4"/>
    <mergeCell ref="G3:G4"/>
    <mergeCell ref="H3:H4"/>
    <mergeCell ref="I3:I4"/>
  </mergeCells>
  <phoneticPr fontId="17" type="noConversion"/>
  <pageMargins left="0.7" right="0.7" top="0.75" bottom="0.75" header="0.3" footer="0.3"/>
  <pageSetup paperSize="9" scale="4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Puchowska</dc:creator>
  <cp:lastModifiedBy>Tomasz Krysiak</cp:lastModifiedBy>
  <cp:lastPrinted>2024-03-07T10:00:33Z</cp:lastPrinted>
  <dcterms:created xsi:type="dcterms:W3CDTF">2024-03-05T06:53:15Z</dcterms:created>
  <dcterms:modified xsi:type="dcterms:W3CDTF">2024-07-17T13:31:14Z</dcterms:modified>
</cp:coreProperties>
</file>