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D:\Kuratorium\2024\meble\"/>
    </mc:Choice>
  </mc:AlternateContent>
  <xr:revisionPtr revIDLastSave="0" documentId="8_{CC84336C-96F1-4AA9-A253-CFE3D8C9310F}" xr6:coauthVersionLast="47" xr6:coauthVersionMax="47" xr10:uidLastSave="{00000000-0000-0000-0000-000000000000}"/>
  <bookViews>
    <workbookView xWindow="-108" yWindow="-108" windowWidth="23256" windowHeight="12456" tabRatio="821" xr2:uid="{00000000-000D-0000-FFFF-FFFF00000000}"/>
  </bookViews>
  <sheets>
    <sheet name="Formularz oferty" sheetId="12" r:id="rId1"/>
    <sheet name="Część 1" sheetId="1" r:id="rId2"/>
    <sheet name="Część 2" sheetId="2" r:id="rId3"/>
    <sheet name="Część 3" sheetId="4" r:id="rId4"/>
  </sheets>
  <definedNames>
    <definedName name="_xlnm.Print_Area" localSheetId="1">'Część 1'!$A$1:$H$27</definedName>
    <definedName name="_xlnm.Print_Area" localSheetId="2">'Część 2'!$A$1:$H$11</definedName>
    <definedName name="_xlnm.Print_Area" localSheetId="3">'Część 3'!$A$1:$H$16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G6" i="1"/>
  <c r="H6" i="1"/>
  <c r="G7" i="1"/>
  <c r="H7" i="1"/>
  <c r="G8" i="1"/>
  <c r="H8" i="1"/>
  <c r="G9" i="1"/>
  <c r="H9" i="1"/>
  <c r="G10" i="1"/>
  <c r="H10" i="1"/>
  <c r="G12" i="1"/>
  <c r="H12" i="1"/>
  <c r="G13" i="1"/>
  <c r="H13" i="1"/>
  <c r="G14" i="1"/>
  <c r="H14" i="1"/>
  <c r="G15" i="1"/>
  <c r="H15" i="1"/>
  <c r="G16" i="1"/>
  <c r="H16" i="1"/>
  <c r="G17" i="1"/>
  <c r="H17" i="1"/>
  <c r="G19" i="1"/>
  <c r="H19" i="1"/>
  <c r="G20" i="1"/>
  <c r="H20" i="1"/>
  <c r="G21" i="1"/>
  <c r="H21" i="1"/>
  <c r="G22" i="1"/>
  <c r="H22" i="1"/>
  <c r="G23" i="1"/>
  <c r="H23" i="1"/>
  <c r="G7" i="4"/>
  <c r="H7" i="4"/>
  <c r="G8" i="4"/>
  <c r="H8" i="4"/>
  <c r="G9" i="4"/>
  <c r="H9" i="4"/>
  <c r="G11" i="4"/>
  <c r="H11" i="4"/>
  <c r="G12" i="4"/>
  <c r="H12" i="4"/>
  <c r="G6" i="2"/>
  <c r="G7" i="2"/>
  <c r="H6" i="2"/>
  <c r="H7" i="2"/>
  <c r="H24" i="1"/>
  <c r="H46" i="12"/>
  <c r="H5" i="2"/>
  <c r="H49" i="12"/>
  <c r="H6" i="4"/>
  <c r="H13" i="4"/>
  <c r="H52" i="12"/>
  <c r="G24" i="1"/>
  <c r="G6" i="4"/>
  <c r="G13" i="4"/>
  <c r="G5" i="2"/>
  <c r="G8" i="2"/>
</calcChain>
</file>

<file path=xl/sharedStrings.xml><?xml version="1.0" encoding="utf-8"?>
<sst xmlns="http://schemas.openxmlformats.org/spreadsheetml/2006/main" count="180" uniqueCount="126">
  <si>
    <t>L.p.</t>
  </si>
  <si>
    <t>Nazwa produktu</t>
  </si>
  <si>
    <t>Jednostka miary/wagi</t>
  </si>
  <si>
    <t>Ilość</t>
  </si>
  <si>
    <t>kg</t>
  </si>
  <si>
    <t>szt</t>
  </si>
  <si>
    <t>L.p</t>
  </si>
  <si>
    <t>szt.</t>
  </si>
  <si>
    <t>Wartość brutto w zł</t>
  </si>
  <si>
    <t>NAZWA WYKONAWCY</t>
  </si>
  <si>
    <t>SIEDZIBA WYKONAWCY</t>
  </si>
  <si>
    <t>Województwo</t>
  </si>
  <si>
    <t>Miejscowość</t>
  </si>
  <si>
    <t>Kod Pocztowy</t>
  </si>
  <si>
    <t>Ulica</t>
  </si>
  <si>
    <t>nr budynku</t>
  </si>
  <si>
    <t>Nr lokalu</t>
  </si>
  <si>
    <t>INFORMACJE DODATKOWE</t>
  </si>
  <si>
    <t>NIP</t>
  </si>
  <si>
    <t>REGON</t>
  </si>
  <si>
    <t>Nr tel.</t>
  </si>
  <si>
    <t>adres e-mail</t>
  </si>
  <si>
    <t xml:space="preserve">Składamy niniejszą ofertę: </t>
  </si>
  <si>
    <t xml:space="preserve">☐ </t>
  </si>
  <si>
    <t xml:space="preserve">w imieniu własnym* </t>
  </si>
  <si>
    <t>jako Wykonawcy wspólnie ubiegający się o udzielenie zamówienia*, oświadczając jednocześnie, że będziemy odpowiadać solidarnie za wykonanie niniejszego zamówienia.</t>
  </si>
  <si>
    <t>Oświadczamy, że zamówienie zamierzamy wykonać:</t>
  </si>
  <si>
    <t>samodzielnie*</t>
  </si>
  <si>
    <t>przy udziale podwykonawców*, w zakresie niżej opisanych części zamówienia:</t>
  </si>
  <si>
    <t>Rodzaj Wykonawcy:</t>
  </si>
  <si>
    <t>mikroprzedsiębiorstwo*</t>
  </si>
  <si>
    <t>małe przedsiębiorstwo*</t>
  </si>
  <si>
    <t>średnie przedsiębiorstwo*</t>
  </si>
  <si>
    <t>jednoosobowa działalnością gospodarczą*</t>
  </si>
  <si>
    <t>osoba fizyczna nieprowadząca działalności gospodarczej*</t>
  </si>
  <si>
    <t>inny rodzaj*</t>
  </si>
  <si>
    <t>UWAGA: Na potrzeby odpowiedzi na to pytanie należy skorzystać z definicji zawartych w zaleceniu Komisji z dnia 6 maja 2003 r. dotyczącym definicji mikroprzedsiębiorstw oraz małych i średnich przedsiębiorstw (Dz. Urz. UE L 124 z 20.5.2003, str. 36). Mikroprzedsiębiorstwo: przedsiębiorstwo, które zatrudnia mniej niż 10 osób i którego roczny obrót lub roczna suma bilansowa nie przekracza 2 milionów EUR. Małe przedsiębiorstwo: przedsiębiorstwo, które zatrudnia mniej niż 50 osób i którego roczny obrót lub roczna suma bilansowa nie przekracza 10 milionów EUR. 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</si>
  <si>
    <t>OSOBA UPOWAŻNIANIA DO KONTAKTOWANIA SIĘ Z ZAMAWIAJĄCYM</t>
  </si>
  <si>
    <t>Imię i nazwisko</t>
  </si>
  <si>
    <t>nr telefonu</t>
  </si>
  <si>
    <t>Adres e-mail</t>
  </si>
  <si>
    <t>UWAGA!
Wykonawca wypełnia jedynie komórki zaznaczone kolorem żółtym.</t>
  </si>
  <si>
    <r>
      <t>Oświadczam ponadto, że:</t>
    </r>
    <r>
      <rPr>
        <b/>
        <sz val="11"/>
        <color rgb="FF000000"/>
        <rFont val="Calibri"/>
        <family val="2"/>
        <charset val="238"/>
        <scheme val="minor"/>
      </rPr>
      <t xml:space="preserve"> </t>
    </r>
  </si>
  <si>
    <r>
      <t>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Oferta została podpisana przez osobę uprawnioną do reprezentowania Wykonawcy.</t>
    </r>
  </si>
  <si>
    <r>
      <t>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Akceptuję warunki płatności określone przez Zamawiającego.</t>
    </r>
  </si>
  <si>
    <r>
      <t>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Akceptuję projektowane postanowienia umowy i zobowiązuję się w przypadku wyboru mojej oferty do zawarcia umowy na tych warunkach, w miejscu i terminie wyznaczonym przez Zamawiającego.</t>
    </r>
  </si>
  <si>
    <r>
      <t>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Uprzedzony o odpowiedzialności karnej za składanie nieprawdziwych informacji stwierdzam, że dane podane w ofercie są zgodne ze stanem faktycznym.</t>
    </r>
  </si>
  <si>
    <t>RAZEM</t>
  </si>
  <si>
    <t>Razem</t>
  </si>
  <si>
    <t>Cena jednostkowa netto</t>
  </si>
  <si>
    <t xml:space="preserve">  Stawka VAT w %  </t>
  </si>
  <si>
    <t>Wartość netto (zł)</t>
  </si>
  <si>
    <t xml:space="preserve"> </t>
  </si>
  <si>
    <t xml:space="preserve">szt. </t>
  </si>
  <si>
    <r>
      <t xml:space="preserve">* proszę zaznaczyć zankiem </t>
    </r>
    <r>
      <rPr>
        <b/>
        <sz val="11"/>
        <color rgb="FFFF0000"/>
        <rFont val="Calibri"/>
        <family val="2"/>
        <charset val="238"/>
        <scheme val="minor"/>
      </rPr>
      <t>X</t>
    </r>
    <r>
      <rPr>
        <sz val="11"/>
        <color rgb="FFFF0000"/>
        <rFont val="Calibri"/>
        <family val="2"/>
        <charset val="238"/>
        <scheme val="minor"/>
      </rPr>
      <t xml:space="preserve"> jedną właściwą odpowiedź</t>
    </r>
  </si>
  <si>
    <t>* - niepotrzebne skreślić, usunąć lub pozostawić puste pole.</t>
  </si>
  <si>
    <t>tel. 42 637 70 55, e-mail: kolodz@kuratorium.lodz.pl</t>
  </si>
  <si>
    <t>Postępowanie nr ŁKO.WO.272.152.2024</t>
  </si>
  <si>
    <t>Składając ofertę w postępowaniu nr  ŁKO.WO.272.152.2024 o udzielenie zamówienia publicznego, którego przedmiotem zamówienia jest dostawa mebli wraz z ich montażem, oświadczam że wykonam zamówienie dotyczące:</t>
  </si>
  <si>
    <r>
      <t>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Oferta została sporządzona na podstawie opisu i wymagań przedstawionych w aproszeniu ofertowym</t>
    </r>
  </si>
  <si>
    <r>
      <t>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Zapoznałem się z treścią zaproszenia ofertowego i jego zalaczników i nie wnoszę do niego zastrzeżeń oraz zdobyłem konieczne informacje do przygotowania oferty.</t>
    </r>
  </si>
  <si>
    <r>
      <t>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Zobowiązuję się wykonać przedmiot zamówienia zgodnie z zapisami zawartymi w zaproszeniu ofertowym, złożoną ofertą oraz aktualnie obowiązującymi w tym zakresie przepisami prawa.</t>
    </r>
  </si>
  <si>
    <r>
      <t>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Jestem związany niniejszą ofertą przez okres wskazany w zaproszeniu ofertowym.</t>
    </r>
  </si>
  <si>
    <r>
      <t>9.</t>
    </r>
    <r>
      <rPr>
        <sz val="7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Calibri"/>
        <family val="2"/>
        <charset val="238"/>
        <scheme val="minor"/>
      </rPr>
      <t>Oświadczam, że nie podlegam wykluczeniu z postępowania na podstawie  art. 7 ust. 1 ustawy z dnia 13 kwietnia 2022 – o szczególnych rozwiązaniach w zakresie przeciwdziałania wspieraniu agresji na Ukrainę oraz służących ochronie bezpieczeństwa narodowego lub innych przepisów (Dz. U z 2023 poz. 1497 ze zm.)</t>
    </r>
  </si>
  <si>
    <t xml:space="preserve">Dokument należy wypełnić i podpisać kwalifikowanym podpisem elektronicznym, podpisem zaufanym lub podpisem osobistym aalbo odręcznie (w przypadku podpisu odręcznego nalerzy złożyć skan dokumentu). Zamawiający zaleca zapisanie dokumentu w formacie PDF. </t>
  </si>
  <si>
    <t>ZAŁĄCZNIK NR 2 do zaproszenia do złożenia oferty o udzielenie zamówienia publicznego o wartości do 130 000,00 zł - Formularz cenowo-informacyjny</t>
  </si>
  <si>
    <t>CZĘŚĆ 1 Meble do pokoi w Kuratorium Oświaty w Łodzi.</t>
  </si>
  <si>
    <t>CZĘŚĆ 2 Krzesła konferencyjne, fotele biurowe w Kuratorium Oświaty w Łodzi</t>
  </si>
  <si>
    <t>CZĘŚĆ 3 Meble do Delegatury Kuratorium Oświaty w Łodzi z siedzibą w Piotrkowie Trybunalskim</t>
  </si>
  <si>
    <t>Gabinet</t>
  </si>
  <si>
    <t>biurko</t>
  </si>
  <si>
    <t>kontener</t>
  </si>
  <si>
    <t>szafa ubranowa</t>
  </si>
  <si>
    <t>stół</t>
  </si>
  <si>
    <t>szafa aktowa z witryną</t>
  </si>
  <si>
    <t>sala konferencyjna</t>
  </si>
  <si>
    <t>stół konferencyjny</t>
  </si>
  <si>
    <t>szafa ubraniowa</t>
  </si>
  <si>
    <t>komoda</t>
  </si>
  <si>
    <t>niska szuflada</t>
  </si>
  <si>
    <t>stolik</t>
  </si>
  <si>
    <t>sekretariat</t>
  </si>
  <si>
    <t>biurko z szafką i kontenerem</t>
  </si>
  <si>
    <t>stolik kawowy</t>
  </si>
  <si>
    <t>zabudowa kuchenna</t>
  </si>
  <si>
    <t>witryna</t>
  </si>
  <si>
    <t>komplet</t>
  </si>
  <si>
    <t>Część 1 Meble do pokoi w Kuratorium Oświaty w Łodzi.</t>
  </si>
  <si>
    <t>Część 2  Krzesła konferencyjne, fotele biurowe w Kuratorium Oświaty w Łodzi</t>
  </si>
  <si>
    <t>krzesła konferencyjne</t>
  </si>
  <si>
    <t>fotele biurowe</t>
  </si>
  <si>
    <t xml:space="preserve">krzesła do aneksu kuchennego Kuratorium Oświaty w Łodzi w delegaturze w Piotrkowie Trybunalskim </t>
  </si>
  <si>
    <t>Część 3 Meble do Delegatury Kuratorium Oświaty w Łodzi z siedzibą w Piotrkowie Trybunalskim</t>
  </si>
  <si>
    <t>boirko naroże z ladą recepcyjną</t>
  </si>
  <si>
    <t>kontener pod biurko</t>
  </si>
  <si>
    <t>szafka pod drukarkę</t>
  </si>
  <si>
    <t>szafa z nadstawką w ilości dzwóch sztuk</t>
  </si>
  <si>
    <t>pokój biurowy</t>
  </si>
  <si>
    <t>aneks kuchenny</t>
  </si>
  <si>
    <t>Jednostka</t>
  </si>
  <si>
    <t>Liczba</t>
  </si>
  <si>
    <t>** - należy wskazać (wybrać z listy rozwijanej) jedną wartość,
wpisanie innych wartości będzie skutkować odrzuceniem oferty.</t>
  </si>
  <si>
    <t>2 dni</t>
  </si>
  <si>
    <t>4 dni</t>
  </si>
  <si>
    <t>6 dni</t>
  </si>
  <si>
    <t>8 dni</t>
  </si>
  <si>
    <t>10 dni</t>
  </si>
  <si>
    <t>12 dni</t>
  </si>
  <si>
    <t>14 dni</t>
  </si>
  <si>
    <t>16 dni</t>
  </si>
  <si>
    <t>18 dni</t>
  </si>
  <si>
    <t>20 dni</t>
  </si>
  <si>
    <t>22 dni</t>
  </si>
  <si>
    <t>24 dni</t>
  </si>
  <si>
    <t>26 dni</t>
  </si>
  <si>
    <t>28 dni</t>
  </si>
  <si>
    <t>30 dni</t>
  </si>
  <si>
    <t>32 dni</t>
  </si>
  <si>
    <t>34 dni</t>
  </si>
  <si>
    <t>36 dni</t>
  </si>
  <si>
    <t>38 dni</t>
  </si>
  <si>
    <t>40 dni</t>
  </si>
  <si>
    <r>
      <t>Deklarujemy wykonanie zamówienia w terminie króttszym niż wskazał zamawiajaący o</t>
    </r>
    <r>
      <rPr>
        <sz val="11"/>
        <color rgb="FFFF0000"/>
        <rFont val="Calibri"/>
        <family val="2"/>
        <charset val="238"/>
        <scheme val="minor"/>
      </rPr>
      <t>**</t>
    </r>
    <r>
      <rPr>
        <sz val="11"/>
        <color rgb="FF000000"/>
        <rFont val="Calibri"/>
        <family val="2"/>
        <charset val="238"/>
        <scheme val="minor"/>
      </rPr>
      <t xml:space="preserve">: </t>
    </r>
  </si>
  <si>
    <r>
      <t>części 1 postępowania obejmujące dostawę  zgodnie z wypełnionym wykazem za cenę brutto :</t>
    </r>
    <r>
      <rPr>
        <sz val="11"/>
        <color rgb="FFFF0000"/>
        <rFont val="Calibri"/>
        <family val="2"/>
        <charset val="238"/>
        <scheme val="minor"/>
      </rPr>
      <t>*</t>
    </r>
  </si>
  <si>
    <r>
      <t>części 2 postępowania obejmujące dostawę  zgodnie z wypełnionym wykazem za cenę brutto :</t>
    </r>
    <r>
      <rPr>
        <sz val="11"/>
        <color rgb="FFFF0000"/>
        <rFont val="Calibri"/>
        <family val="2"/>
        <charset val="238"/>
        <scheme val="minor"/>
      </rPr>
      <t>*</t>
    </r>
  </si>
  <si>
    <r>
      <t>części 3 postępowania obejmujące dostawę  zgodnie z wypełnionym wykazem za cenę brutto :</t>
    </r>
    <r>
      <rPr>
        <sz val="11"/>
        <color rgb="FFFF0000"/>
        <rFont val="Calibri"/>
        <family val="2"/>
        <charset val="238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</si>
</sst>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i/>
      <sz val="9"/>
      <color rgb="FF000000"/>
      <name val="Calibri"/>
      <family val="2"/>
      <charset val="238"/>
      <scheme val="minor"/>
    </font>
    <font>
      <sz val="7"/>
      <color rgb="FF000000"/>
      <name val="Times New Roman"/>
      <family val="1"/>
      <charset val="238"/>
    </font>
    <font>
      <sz val="7"/>
      <color rgb="FF00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3" xfId="0" quotePrefix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3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vertical="top" wrapText="1"/>
    </xf>
    <xf numFmtId="0" fontId="17" fillId="0" borderId="3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8" fillId="0" borderId="0" xfId="0" applyFont="1" applyAlignment="1">
      <alignment vertical="top" wrapText="1"/>
    </xf>
    <xf numFmtId="0" fontId="18" fillId="0" borderId="1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8" fillId="2" borderId="2" xfId="0" applyFont="1" applyFill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17" fillId="0" borderId="0" xfId="0" applyFont="1" applyAlignment="1">
      <alignment horizontal="center" wrapText="1"/>
    </xf>
    <xf numFmtId="44" fontId="17" fillId="0" borderId="4" xfId="0" applyNumberFormat="1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wrapText="1"/>
    </xf>
    <xf numFmtId="44" fontId="0" fillId="0" borderId="2" xfId="0" applyNumberFormat="1" applyBorder="1" applyAlignment="1">
      <alignment horizontal="center" vertical="center"/>
    </xf>
    <xf numFmtId="44" fontId="0" fillId="3" borderId="4" xfId="0" applyNumberFormat="1" applyFill="1" applyBorder="1" applyAlignment="1">
      <alignment horizontal="center" vertical="center"/>
    </xf>
    <xf numFmtId="44" fontId="17" fillId="0" borderId="1" xfId="0" applyNumberFormat="1" applyFont="1" applyBorder="1" applyAlignment="1">
      <alignment horizontal="center"/>
    </xf>
    <xf numFmtId="0" fontId="0" fillId="0" borderId="3" xfId="0" quotePrefix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4" fontId="0" fillId="3" borderId="4" xfId="0" applyNumberFormat="1" applyFill="1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quotePrefix="1" applyBorder="1" applyAlignment="1">
      <alignment horizontal="center" wrapText="1"/>
    </xf>
    <xf numFmtId="0" fontId="0" fillId="2" borderId="3" xfId="0" quotePrefix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2" fontId="0" fillId="0" borderId="2" xfId="0" applyNumberFormat="1" applyBorder="1" applyAlignment="1">
      <alignment horizontal="center" vertical="center" wrapText="1"/>
    </xf>
    <xf numFmtId="44" fontId="0" fillId="0" borderId="0" xfId="0" applyNumberFormat="1"/>
    <xf numFmtId="1" fontId="18" fillId="0" borderId="2" xfId="0" applyNumberFormat="1" applyFont="1" applyBorder="1" applyAlignment="1">
      <alignment horizontal="center" wrapText="1"/>
    </xf>
    <xf numFmtId="7" fontId="18" fillId="3" borderId="4" xfId="0" applyNumberFormat="1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44" fontId="0" fillId="0" borderId="4" xfId="0" applyNumberFormat="1" applyBorder="1"/>
    <xf numFmtId="0" fontId="0" fillId="0" borderId="2" xfId="0" applyBorder="1"/>
    <xf numFmtId="44" fontId="18" fillId="0" borderId="2" xfId="0" applyNumberFormat="1" applyFont="1" applyBorder="1" applyAlignment="1">
      <alignment horizontal="center" wrapText="1"/>
    </xf>
    <xf numFmtId="44" fontId="18" fillId="0" borderId="4" xfId="0" applyNumberFormat="1" applyFont="1" applyBorder="1" applyAlignment="1">
      <alignment horizontal="center" wrapText="1"/>
    </xf>
    <xf numFmtId="8" fontId="0" fillId="0" borderId="0" xfId="0" applyNumberFormat="1"/>
    <xf numFmtId="0" fontId="4" fillId="0" borderId="0" xfId="0" applyFont="1" applyAlignment="1">
      <alignment horizontal="left" vertical="top" wrapText="1"/>
    </xf>
    <xf numFmtId="0" fontId="1" fillId="0" borderId="0" xfId="0" applyFont="1"/>
    <xf numFmtId="9" fontId="0" fillId="0" borderId="2" xfId="0" applyNumberFormat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8" fillId="3" borderId="2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9" fontId="0" fillId="3" borderId="2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6" xfId="0" quotePrefix="1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center" vertical="center" wrapText="1"/>
    </xf>
    <xf numFmtId="0" fontId="1" fillId="0" borderId="27" xfId="0" quotePrefix="1" applyFont="1" applyBorder="1" applyAlignment="1">
      <alignment horizontal="center" vertical="center" wrapText="1"/>
    </xf>
    <xf numFmtId="44" fontId="7" fillId="3" borderId="2" xfId="0" applyNumberFormat="1" applyFont="1" applyFill="1" applyBorder="1" applyAlignment="1">
      <alignment horizontal="left" vertical="top"/>
    </xf>
    <xf numFmtId="44" fontId="8" fillId="3" borderId="2" xfId="0" applyNumberFormat="1" applyFont="1" applyFill="1" applyBorder="1" applyAlignment="1">
      <alignment horizontal="left" vertical="top" wrapText="1"/>
    </xf>
    <xf numFmtId="44" fontId="8" fillId="3" borderId="23" xfId="0" applyNumberFormat="1" applyFont="1" applyFill="1" applyBorder="1" applyAlignment="1">
      <alignment horizontal="left" vertical="top" wrapText="1"/>
    </xf>
    <xf numFmtId="44" fontId="8" fillId="3" borderId="28" xfId="0" applyNumberFormat="1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197224</xdr:colOff>
      <xdr:row>0</xdr:row>
      <xdr:rowOff>161365</xdr:rowOff>
    </xdr:from>
    <xdr:to>
      <xdr:col>3</xdr:col>
      <xdr:colOff>403303</xdr:colOff>
      <xdr:row>4</xdr:row>
      <xdr:rowOff>346475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F3E2FFA-C51B-676C-04DF-1AC870CB8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224" y="161365"/>
          <a:ext cx="2877561" cy="902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0"/>
  <sheetViews>
    <sheetView tabSelected="1" zoomScale="85" zoomScaleNormal="85" workbookViewId="0">
      <selection activeCell="A52" sqref="A52:G52"/>
    </sheetView>
  </sheetViews>
  <sheetFormatPr defaultRowHeight="14.4" x14ac:dyDescent="0.3"/>
  <cols>
    <col min="1" max="1" width="8.44140625" customWidth="1"/>
    <col min="2" max="2" width="15.33203125" customWidth="1"/>
    <col min="3" max="3" width="15.109375" customWidth="1"/>
    <col min="4" max="4" width="13.88671875" customWidth="1"/>
    <col min="5" max="5" width="14.109375" customWidth="1"/>
    <col min="6" max="6" width="11.5546875" bestFit="1" customWidth="1"/>
    <col min="11" max="11" width="8.88671875" hidden="1" customWidth="1"/>
    <col min="12" max="12" width="0" hidden="1" customWidth="1"/>
  </cols>
  <sheetData>
    <row r="1" spans="1:9" x14ac:dyDescent="0.3">
      <c r="A1" s="64"/>
      <c r="B1" s="64"/>
      <c r="C1" s="64"/>
    </row>
    <row r="2" spans="1:9" x14ac:dyDescent="0.3">
      <c r="A2" s="64"/>
      <c r="B2" s="64"/>
      <c r="C2" s="64"/>
    </row>
    <row r="3" spans="1:9" x14ac:dyDescent="0.3">
      <c r="A3" s="64"/>
      <c r="B3" s="64"/>
      <c r="C3" s="64"/>
    </row>
    <row r="4" spans="1:9" x14ac:dyDescent="0.3">
      <c r="A4" s="64"/>
      <c r="B4" s="64"/>
      <c r="C4" s="64"/>
    </row>
    <row r="5" spans="1:9" ht="43.2" customHeight="1" x14ac:dyDescent="0.3">
      <c r="E5" s="66" t="s">
        <v>56</v>
      </c>
      <c r="F5" s="66"/>
      <c r="G5" s="66"/>
      <c r="H5" s="66"/>
      <c r="I5" s="66"/>
    </row>
    <row r="6" spans="1:9" x14ac:dyDescent="0.3">
      <c r="E6" s="60"/>
      <c r="F6" s="60"/>
      <c r="G6" s="60"/>
      <c r="H6" s="60"/>
      <c r="I6" s="60"/>
    </row>
    <row r="7" spans="1:9" x14ac:dyDescent="0.3">
      <c r="A7" s="65" t="s">
        <v>57</v>
      </c>
      <c r="B7" s="65"/>
      <c r="C7" s="65"/>
      <c r="D7" s="65"/>
      <c r="E7" s="65"/>
      <c r="F7" s="65"/>
      <c r="G7" s="65"/>
      <c r="H7" s="65"/>
      <c r="I7" s="65"/>
    </row>
    <row r="8" spans="1:9" ht="27" customHeight="1" x14ac:dyDescent="0.3">
      <c r="A8" s="123" t="s">
        <v>65</v>
      </c>
      <c r="B8" s="123"/>
      <c r="C8" s="123"/>
      <c r="D8" s="123"/>
      <c r="E8" s="123"/>
      <c r="F8" s="123"/>
      <c r="G8" s="123"/>
      <c r="H8" s="123"/>
      <c r="I8" s="123"/>
    </row>
    <row r="9" spans="1:9" ht="15" thickBot="1" x14ac:dyDescent="0.35"/>
    <row r="10" spans="1:9" ht="14.4" customHeight="1" x14ac:dyDescent="0.3">
      <c r="A10" s="78" t="s">
        <v>9</v>
      </c>
      <c r="B10" s="79"/>
      <c r="C10" s="79"/>
      <c r="D10" s="79"/>
      <c r="E10" s="79"/>
      <c r="F10" s="79"/>
      <c r="G10" s="79"/>
      <c r="H10" s="79"/>
      <c r="I10" s="80"/>
    </row>
    <row r="11" spans="1:9" ht="14.4" customHeight="1" thickBot="1" x14ac:dyDescent="0.35">
      <c r="A11" s="70" t="s">
        <v>52</v>
      </c>
      <c r="B11" s="68"/>
      <c r="C11" s="68"/>
      <c r="D11" s="68"/>
      <c r="E11" s="68"/>
      <c r="F11" s="68"/>
      <c r="G11" s="68"/>
      <c r="H11" s="68"/>
      <c r="I11" s="69"/>
    </row>
    <row r="12" spans="1:9" ht="14.4" customHeight="1" thickBot="1" x14ac:dyDescent="0.35">
      <c r="A12" s="81" t="s">
        <v>10</v>
      </c>
      <c r="B12" s="82"/>
      <c r="C12" s="82"/>
      <c r="D12" s="82"/>
      <c r="E12" s="82"/>
      <c r="F12" s="82"/>
      <c r="G12" s="82"/>
      <c r="H12" s="82"/>
      <c r="I12" s="83"/>
    </row>
    <row r="13" spans="1:9" ht="14.4" customHeight="1" x14ac:dyDescent="0.3">
      <c r="A13" s="84" t="s">
        <v>11</v>
      </c>
      <c r="B13" s="85"/>
      <c r="C13" s="85"/>
      <c r="D13" s="86"/>
      <c r="E13" s="73" t="s">
        <v>12</v>
      </c>
      <c r="F13" s="74"/>
      <c r="G13" s="75"/>
      <c r="H13" s="76" t="s">
        <v>13</v>
      </c>
      <c r="I13" s="77"/>
    </row>
    <row r="14" spans="1:9" ht="14.4" customHeight="1" thickBot="1" x14ac:dyDescent="0.35">
      <c r="A14" s="67"/>
      <c r="B14" s="68"/>
      <c r="C14" s="68"/>
      <c r="D14" s="69"/>
      <c r="E14" s="70"/>
      <c r="F14" s="68"/>
      <c r="G14" s="69"/>
      <c r="H14" s="71"/>
      <c r="I14" s="72"/>
    </row>
    <row r="15" spans="1:9" ht="14.4" customHeight="1" x14ac:dyDescent="0.3">
      <c r="A15" s="73" t="s">
        <v>14</v>
      </c>
      <c r="B15" s="74"/>
      <c r="C15" s="74"/>
      <c r="D15" s="74"/>
      <c r="E15" s="75"/>
      <c r="F15" s="76" t="s">
        <v>15</v>
      </c>
      <c r="G15" s="77"/>
      <c r="H15" s="73" t="s">
        <v>16</v>
      </c>
      <c r="I15" s="75"/>
    </row>
    <row r="16" spans="1:9" ht="14.4" customHeight="1" thickBot="1" x14ac:dyDescent="0.35">
      <c r="A16" s="70"/>
      <c r="B16" s="68"/>
      <c r="C16" s="68"/>
      <c r="D16" s="68"/>
      <c r="E16" s="69"/>
      <c r="F16" s="71"/>
      <c r="G16" s="72"/>
      <c r="H16" s="70"/>
      <c r="I16" s="69"/>
    </row>
    <row r="17" spans="1:9" ht="14.4" customHeight="1" thickBot="1" x14ac:dyDescent="0.35">
      <c r="A17" s="81" t="s">
        <v>17</v>
      </c>
      <c r="B17" s="82"/>
      <c r="C17" s="82"/>
      <c r="D17" s="82"/>
      <c r="E17" s="82"/>
      <c r="F17" s="82"/>
      <c r="G17" s="82"/>
      <c r="H17" s="82"/>
      <c r="I17" s="83"/>
    </row>
    <row r="18" spans="1:9" ht="14.4" customHeight="1" x14ac:dyDescent="0.3">
      <c r="A18" s="84" t="s">
        <v>18</v>
      </c>
      <c r="B18" s="85"/>
      <c r="C18" s="85"/>
      <c r="D18" s="85"/>
      <c r="E18" s="85"/>
      <c r="F18" s="76" t="s">
        <v>19</v>
      </c>
      <c r="G18" s="88"/>
      <c r="H18" s="88"/>
      <c r="I18" s="77"/>
    </row>
    <row r="19" spans="1:9" ht="14.4" customHeight="1" thickBot="1" x14ac:dyDescent="0.35">
      <c r="A19" s="67"/>
      <c r="B19" s="68"/>
      <c r="C19" s="68"/>
      <c r="D19" s="68"/>
      <c r="E19" s="68"/>
      <c r="F19" s="71"/>
      <c r="G19" s="87"/>
      <c r="H19" s="87"/>
      <c r="I19" s="72"/>
    </row>
    <row r="20" spans="1:9" ht="14.4" customHeight="1" x14ac:dyDescent="0.3">
      <c r="A20" s="73" t="s">
        <v>20</v>
      </c>
      <c r="B20" s="74"/>
      <c r="C20" s="74"/>
      <c r="D20" s="75"/>
      <c r="E20" s="73" t="s">
        <v>21</v>
      </c>
      <c r="F20" s="74"/>
      <c r="G20" s="74"/>
      <c r="H20" s="74"/>
      <c r="I20" s="75"/>
    </row>
    <row r="21" spans="1:9" ht="14.4" customHeight="1" thickBot="1" x14ac:dyDescent="0.35">
      <c r="A21" s="70"/>
      <c r="B21" s="68"/>
      <c r="C21" s="68"/>
      <c r="D21" s="69"/>
      <c r="E21" s="70"/>
      <c r="F21" s="68"/>
      <c r="G21" s="68"/>
      <c r="H21" s="68"/>
      <c r="I21" s="69"/>
    </row>
    <row r="22" spans="1:9" ht="14.4" customHeight="1" x14ac:dyDescent="0.3">
      <c r="A22" s="95" t="s">
        <v>22</v>
      </c>
      <c r="B22" s="96"/>
      <c r="C22" s="96"/>
      <c r="D22" s="96"/>
      <c r="E22" s="96"/>
      <c r="F22" s="96"/>
      <c r="G22" s="96"/>
      <c r="H22" s="96"/>
      <c r="I22" s="97"/>
    </row>
    <row r="23" spans="1:9" ht="14.4" customHeight="1" x14ac:dyDescent="0.3">
      <c r="A23" s="14" t="s">
        <v>23</v>
      </c>
      <c r="B23" s="89" t="s">
        <v>24</v>
      </c>
      <c r="C23" s="89"/>
      <c r="D23" s="89"/>
      <c r="E23" s="89"/>
      <c r="F23" s="89"/>
      <c r="G23" s="89"/>
      <c r="H23" s="89"/>
      <c r="I23" s="90"/>
    </row>
    <row r="24" spans="1:9" ht="28.2" customHeight="1" x14ac:dyDescent="0.3">
      <c r="A24" s="14" t="s">
        <v>23</v>
      </c>
      <c r="B24" s="89" t="s">
        <v>25</v>
      </c>
      <c r="C24" s="89"/>
      <c r="D24" s="89"/>
      <c r="E24" s="89"/>
      <c r="F24" s="89"/>
      <c r="G24" s="89"/>
      <c r="H24" s="89"/>
      <c r="I24" s="90"/>
    </row>
    <row r="25" spans="1:9" ht="14.4" customHeight="1" thickBot="1" x14ac:dyDescent="0.35">
      <c r="A25" s="92" t="s">
        <v>54</v>
      </c>
      <c r="B25" s="93"/>
      <c r="C25" s="93"/>
      <c r="D25" s="93"/>
      <c r="E25" s="93"/>
      <c r="F25" s="93"/>
      <c r="G25" s="93"/>
      <c r="H25" s="93"/>
      <c r="I25" s="94"/>
    </row>
    <row r="26" spans="1:9" ht="14.4" customHeight="1" x14ac:dyDescent="0.3">
      <c r="A26" s="95" t="s">
        <v>26</v>
      </c>
      <c r="B26" s="96"/>
      <c r="C26" s="96"/>
      <c r="D26" s="96"/>
      <c r="E26" s="96"/>
      <c r="F26" s="96"/>
      <c r="G26" s="96"/>
      <c r="H26" s="96"/>
      <c r="I26" s="97"/>
    </row>
    <row r="27" spans="1:9" ht="14.4" customHeight="1" x14ac:dyDescent="0.3">
      <c r="A27" s="14" t="s">
        <v>23</v>
      </c>
      <c r="B27" s="89" t="s">
        <v>27</v>
      </c>
      <c r="C27" s="89"/>
      <c r="D27" s="89"/>
      <c r="E27" s="89"/>
      <c r="F27" s="89"/>
      <c r="G27" s="89"/>
      <c r="H27" s="89"/>
      <c r="I27" s="90"/>
    </row>
    <row r="28" spans="1:9" ht="14.4" customHeight="1" x14ac:dyDescent="0.3">
      <c r="A28" s="14" t="s">
        <v>23</v>
      </c>
      <c r="B28" s="89" t="s">
        <v>28</v>
      </c>
      <c r="C28" s="89"/>
      <c r="D28" s="89"/>
      <c r="E28" s="89"/>
      <c r="F28" s="89"/>
      <c r="G28" s="89"/>
      <c r="H28" s="89"/>
      <c r="I28" s="90"/>
    </row>
    <row r="29" spans="1:9" ht="14.4" customHeight="1" thickBot="1" x14ac:dyDescent="0.35">
      <c r="A29" s="92" t="s">
        <v>54</v>
      </c>
      <c r="B29" s="93"/>
      <c r="C29" s="93"/>
      <c r="D29" s="93"/>
      <c r="E29" s="93"/>
      <c r="F29" s="93"/>
      <c r="G29" s="93"/>
      <c r="H29" s="93"/>
      <c r="I29" s="94"/>
    </row>
    <row r="30" spans="1:9" ht="14.4" customHeight="1" x14ac:dyDescent="0.3">
      <c r="A30" s="95" t="s">
        <v>29</v>
      </c>
      <c r="B30" s="96"/>
      <c r="C30" s="96"/>
      <c r="D30" s="96"/>
      <c r="E30" s="96"/>
      <c r="F30" s="96"/>
      <c r="G30" s="96"/>
      <c r="H30" s="96"/>
      <c r="I30" s="97"/>
    </row>
    <row r="31" spans="1:9" ht="14.4" customHeight="1" x14ac:dyDescent="0.3">
      <c r="A31" s="14" t="s">
        <v>23</v>
      </c>
      <c r="B31" s="89" t="s">
        <v>30</v>
      </c>
      <c r="C31" s="89"/>
      <c r="D31" s="89"/>
      <c r="E31" s="89"/>
      <c r="F31" s="89"/>
      <c r="G31" s="89"/>
      <c r="H31" s="89"/>
      <c r="I31" s="90"/>
    </row>
    <row r="32" spans="1:9" ht="14.4" customHeight="1" x14ac:dyDescent="0.3">
      <c r="A32" s="14" t="s">
        <v>23</v>
      </c>
      <c r="B32" s="89" t="s">
        <v>31</v>
      </c>
      <c r="C32" s="89"/>
      <c r="D32" s="89"/>
      <c r="E32" s="89"/>
      <c r="F32" s="89"/>
      <c r="G32" s="89"/>
      <c r="H32" s="89"/>
      <c r="I32" s="90"/>
    </row>
    <row r="33" spans="1:9" ht="14.4" customHeight="1" x14ac:dyDescent="0.3">
      <c r="A33" s="14" t="s">
        <v>23</v>
      </c>
      <c r="B33" s="89" t="s">
        <v>32</v>
      </c>
      <c r="C33" s="89"/>
      <c r="D33" s="89"/>
      <c r="E33" s="89"/>
      <c r="F33" s="89"/>
      <c r="G33" s="89"/>
      <c r="H33" s="89"/>
      <c r="I33" s="90"/>
    </row>
    <row r="34" spans="1:9" ht="14.4" customHeight="1" x14ac:dyDescent="0.3">
      <c r="A34" s="14" t="s">
        <v>23</v>
      </c>
      <c r="B34" s="89" t="s">
        <v>33</v>
      </c>
      <c r="C34" s="89"/>
      <c r="D34" s="89"/>
      <c r="E34" s="89"/>
      <c r="F34" s="89"/>
      <c r="G34" s="89"/>
      <c r="H34" s="89"/>
      <c r="I34" s="90"/>
    </row>
    <row r="35" spans="1:9" ht="14.4" customHeight="1" x14ac:dyDescent="0.3">
      <c r="A35" s="14" t="s">
        <v>23</v>
      </c>
      <c r="B35" s="89" t="s">
        <v>34</v>
      </c>
      <c r="C35" s="89"/>
      <c r="D35" s="89"/>
      <c r="E35" s="89"/>
      <c r="F35" s="89"/>
      <c r="G35" s="89"/>
      <c r="H35" s="89"/>
      <c r="I35" s="90"/>
    </row>
    <row r="36" spans="1:9" ht="14.4" customHeight="1" x14ac:dyDescent="0.3">
      <c r="A36" s="14" t="s">
        <v>23</v>
      </c>
      <c r="B36" s="89" t="s">
        <v>35</v>
      </c>
      <c r="C36" s="89"/>
      <c r="D36" s="89"/>
      <c r="E36" s="89"/>
      <c r="F36" s="89"/>
      <c r="G36" s="89"/>
      <c r="H36" s="89"/>
      <c r="I36" s="90"/>
    </row>
    <row r="37" spans="1:9" ht="14.4" customHeight="1" x14ac:dyDescent="0.3">
      <c r="A37" s="98" t="s">
        <v>54</v>
      </c>
      <c r="B37" s="99"/>
      <c r="C37" s="99"/>
      <c r="D37" s="99"/>
      <c r="E37" s="99"/>
      <c r="F37" s="99"/>
      <c r="G37" s="99"/>
      <c r="H37" s="99"/>
      <c r="I37" s="100"/>
    </row>
    <row r="38" spans="1:9" ht="117.6" customHeight="1" thickBot="1" x14ac:dyDescent="0.35">
      <c r="A38" s="101" t="s">
        <v>36</v>
      </c>
      <c r="B38" s="102"/>
      <c r="C38" s="102"/>
      <c r="D38" s="102"/>
      <c r="E38" s="102"/>
      <c r="F38" s="102"/>
      <c r="G38" s="102"/>
      <c r="H38" s="102"/>
      <c r="I38" s="103"/>
    </row>
    <row r="39" spans="1:9" ht="14.4" customHeight="1" thickBot="1" x14ac:dyDescent="0.35">
      <c r="A39" s="81" t="s">
        <v>37</v>
      </c>
      <c r="B39" s="82"/>
      <c r="C39" s="82"/>
      <c r="D39" s="82"/>
      <c r="E39" s="82"/>
      <c r="F39" s="82"/>
      <c r="G39" s="82"/>
      <c r="H39" s="82"/>
      <c r="I39" s="83"/>
    </row>
    <row r="40" spans="1:9" ht="14.4" customHeight="1" x14ac:dyDescent="0.3">
      <c r="A40" s="73" t="s">
        <v>38</v>
      </c>
      <c r="B40" s="74"/>
      <c r="C40" s="75"/>
      <c r="D40" s="76" t="s">
        <v>39</v>
      </c>
      <c r="E40" s="77"/>
      <c r="F40" s="73" t="s">
        <v>40</v>
      </c>
      <c r="G40" s="74"/>
      <c r="H40" s="74"/>
      <c r="I40" s="75"/>
    </row>
    <row r="41" spans="1:9" ht="14.4" customHeight="1" thickBot="1" x14ac:dyDescent="0.35">
      <c r="A41" s="70"/>
      <c r="B41" s="68"/>
      <c r="C41" s="69"/>
      <c r="D41" s="71"/>
      <c r="E41" s="72"/>
      <c r="F41" s="70"/>
      <c r="G41" s="68"/>
      <c r="H41" s="68"/>
      <c r="I41" s="69"/>
    </row>
    <row r="42" spans="1:9" ht="14.4" customHeight="1" x14ac:dyDescent="0.3">
      <c r="A42" s="104" t="s">
        <v>41</v>
      </c>
      <c r="B42" s="61"/>
      <c r="C42" s="61"/>
      <c r="D42" s="61"/>
      <c r="E42" s="61"/>
      <c r="F42" s="61"/>
      <c r="G42" s="61"/>
      <c r="H42" s="61"/>
      <c r="I42" s="61"/>
    </row>
    <row r="43" spans="1:9" ht="14.4" customHeight="1" x14ac:dyDescent="0.3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27.6" customHeight="1" x14ac:dyDescent="0.3">
      <c r="A44" s="107" t="s">
        <v>58</v>
      </c>
      <c r="B44" s="107"/>
      <c r="C44" s="107"/>
      <c r="D44" s="107"/>
      <c r="E44" s="107"/>
      <c r="F44" s="107"/>
      <c r="G44" s="107"/>
      <c r="H44" s="107"/>
      <c r="I44" s="107"/>
    </row>
    <row r="45" spans="1:9" x14ac:dyDescent="0.3">
      <c r="A45" s="61" t="s">
        <v>66</v>
      </c>
      <c r="B45" s="61"/>
      <c r="C45" s="61"/>
      <c r="D45" s="61"/>
      <c r="E45" s="61"/>
      <c r="F45" s="61"/>
      <c r="G45" s="61"/>
      <c r="H45" s="61"/>
      <c r="I45" s="61"/>
    </row>
    <row r="46" spans="1:9" x14ac:dyDescent="0.3">
      <c r="A46" s="91" t="s">
        <v>123</v>
      </c>
      <c r="B46" s="91"/>
      <c r="C46" s="91"/>
      <c r="D46" s="91"/>
      <c r="E46" s="91"/>
      <c r="F46" s="91"/>
      <c r="G46" s="91"/>
      <c r="H46" s="131">
        <f>'Część 1'!H24</f>
        <v>36.900000000000006</v>
      </c>
      <c r="I46" s="131"/>
    </row>
    <row r="47" spans="1:9" x14ac:dyDescent="0.3">
      <c r="A47" s="91" t="s">
        <v>122</v>
      </c>
      <c r="B47" s="91"/>
      <c r="C47" s="91"/>
      <c r="D47" s="91"/>
      <c r="E47" s="91"/>
      <c r="F47" s="91"/>
      <c r="G47" s="91"/>
      <c r="H47" s="133"/>
      <c r="I47" s="134"/>
    </row>
    <row r="48" spans="1:9" ht="14.4" customHeight="1" x14ac:dyDescent="0.3">
      <c r="A48" s="61" t="s">
        <v>67</v>
      </c>
      <c r="B48" s="61"/>
      <c r="C48" s="61"/>
      <c r="D48" s="61"/>
      <c r="E48" s="61"/>
      <c r="F48" s="61"/>
      <c r="G48" s="61"/>
      <c r="H48" s="61"/>
      <c r="I48" s="61"/>
    </row>
    <row r="49" spans="1:11" ht="14.4" customHeight="1" x14ac:dyDescent="0.3">
      <c r="A49" s="107" t="s">
        <v>124</v>
      </c>
      <c r="B49" s="107"/>
      <c r="C49" s="107"/>
      <c r="D49" s="107"/>
      <c r="E49" s="107"/>
      <c r="F49" s="107"/>
      <c r="G49" s="107"/>
      <c r="H49" s="131">
        <f>'Część 2'!H8</f>
        <v>81.8</v>
      </c>
      <c r="I49" s="131"/>
    </row>
    <row r="50" spans="1:11" x14ac:dyDescent="0.3">
      <c r="A50" s="91" t="s">
        <v>122</v>
      </c>
      <c r="B50" s="91"/>
      <c r="C50" s="91"/>
      <c r="D50" s="91"/>
      <c r="E50" s="91"/>
      <c r="F50" s="91"/>
      <c r="G50" s="91"/>
      <c r="H50" s="132"/>
      <c r="I50" s="132"/>
      <c r="K50" t="s">
        <v>102</v>
      </c>
    </row>
    <row r="51" spans="1:11" ht="14.4" customHeight="1" x14ac:dyDescent="0.3">
      <c r="A51" s="61" t="s">
        <v>68</v>
      </c>
      <c r="B51" s="61"/>
      <c r="C51" s="61"/>
      <c r="D51" s="61"/>
      <c r="E51" s="61"/>
      <c r="F51" s="61"/>
      <c r="G51" s="61"/>
      <c r="H51" s="61"/>
      <c r="I51" s="61"/>
      <c r="K51" t="s">
        <v>103</v>
      </c>
    </row>
    <row r="52" spans="1:11" x14ac:dyDescent="0.3">
      <c r="A52" s="107" t="s">
        <v>125</v>
      </c>
      <c r="B52" s="107"/>
      <c r="C52" s="107"/>
      <c r="D52" s="107"/>
      <c r="E52" s="107"/>
      <c r="F52" s="107"/>
      <c r="G52" s="107"/>
      <c r="H52" s="131">
        <f>'Część 3'!H13</f>
        <v>550.20000000000005</v>
      </c>
      <c r="I52" s="131"/>
      <c r="K52" t="s">
        <v>104</v>
      </c>
    </row>
    <row r="53" spans="1:11" x14ac:dyDescent="0.3">
      <c r="A53" s="91" t="s">
        <v>122</v>
      </c>
      <c r="B53" s="91"/>
      <c r="C53" s="91"/>
      <c r="D53" s="91"/>
      <c r="E53" s="91"/>
      <c r="F53" s="91"/>
      <c r="G53" s="91"/>
      <c r="H53" s="132"/>
      <c r="I53" s="132"/>
      <c r="K53" t="s">
        <v>105</v>
      </c>
    </row>
    <row r="54" spans="1:11" x14ac:dyDescent="0.3">
      <c r="A54" s="62" t="s">
        <v>55</v>
      </c>
      <c r="B54" s="62"/>
      <c r="C54" s="62"/>
      <c r="D54" s="62"/>
      <c r="E54" s="62"/>
      <c r="F54" s="62"/>
      <c r="G54" s="62"/>
      <c r="H54" s="56"/>
      <c r="I54" s="20"/>
      <c r="K54" t="s">
        <v>106</v>
      </c>
    </row>
    <row r="55" spans="1:11" ht="30" customHeight="1" x14ac:dyDescent="0.3">
      <c r="A55" s="62" t="s">
        <v>101</v>
      </c>
      <c r="B55" s="62"/>
      <c r="C55" s="62"/>
      <c r="D55" s="62"/>
      <c r="E55" s="62"/>
      <c r="F55" s="62"/>
      <c r="G55" s="59"/>
      <c r="H55" s="59"/>
      <c r="I55" s="57"/>
      <c r="K55" t="s">
        <v>107</v>
      </c>
    </row>
    <row r="56" spans="1:11" ht="28.2" customHeight="1" x14ac:dyDescent="0.3">
      <c r="A56" s="105" t="s">
        <v>42</v>
      </c>
      <c r="B56" s="105"/>
      <c r="C56" s="105"/>
      <c r="D56" s="105"/>
      <c r="E56" s="105"/>
      <c r="F56" s="105"/>
      <c r="G56" s="105"/>
      <c r="H56" s="105"/>
      <c r="I56" s="10"/>
      <c r="K56" t="s">
        <v>108</v>
      </c>
    </row>
    <row r="57" spans="1:11" ht="14.4" customHeight="1" x14ac:dyDescent="0.3">
      <c r="A57" s="106"/>
      <c r="B57" s="106"/>
      <c r="C57" s="106"/>
      <c r="D57" s="106"/>
      <c r="E57" s="106"/>
      <c r="F57" s="106"/>
      <c r="G57" s="106"/>
      <c r="H57" s="106"/>
      <c r="I57" s="10"/>
      <c r="K57" t="s">
        <v>109</v>
      </c>
    </row>
    <row r="58" spans="1:11" ht="14.4" customHeight="1" x14ac:dyDescent="0.3">
      <c r="A58" s="106" t="s">
        <v>59</v>
      </c>
      <c r="B58" s="106"/>
      <c r="C58" s="106"/>
      <c r="D58" s="106"/>
      <c r="E58" s="106"/>
      <c r="F58" s="106"/>
      <c r="G58" s="106"/>
      <c r="H58" s="106"/>
      <c r="I58" s="10"/>
      <c r="K58" t="s">
        <v>110</v>
      </c>
    </row>
    <row r="59" spans="1:11" ht="29.4" customHeight="1" x14ac:dyDescent="0.3">
      <c r="A59" s="106" t="s">
        <v>60</v>
      </c>
      <c r="B59" s="106"/>
      <c r="C59" s="106"/>
      <c r="D59" s="106"/>
      <c r="E59" s="106"/>
      <c r="F59" s="106"/>
      <c r="G59" s="106"/>
      <c r="H59" s="106"/>
      <c r="K59" t="s">
        <v>111</v>
      </c>
    </row>
    <row r="60" spans="1:11" ht="28.2" customHeight="1" x14ac:dyDescent="0.3">
      <c r="A60" s="106" t="s">
        <v>61</v>
      </c>
      <c r="B60" s="106"/>
      <c r="C60" s="106"/>
      <c r="D60" s="106"/>
      <c r="E60" s="106"/>
      <c r="F60" s="106"/>
      <c r="G60" s="106"/>
      <c r="H60" s="106"/>
      <c r="K60" t="s">
        <v>112</v>
      </c>
    </row>
    <row r="61" spans="1:11" ht="14.4" customHeight="1" x14ac:dyDescent="0.3">
      <c r="A61" s="106" t="s">
        <v>43</v>
      </c>
      <c r="B61" s="106"/>
      <c r="C61" s="106"/>
      <c r="D61" s="106"/>
      <c r="E61" s="106"/>
      <c r="F61" s="106"/>
      <c r="G61" s="106"/>
      <c r="H61" s="106"/>
      <c r="K61" t="s">
        <v>113</v>
      </c>
    </row>
    <row r="62" spans="1:11" ht="14.4" customHeight="1" x14ac:dyDescent="0.3">
      <c r="A62" s="106" t="s">
        <v>62</v>
      </c>
      <c r="B62" s="106"/>
      <c r="C62" s="106"/>
      <c r="D62" s="106"/>
      <c r="E62" s="106"/>
      <c r="F62" s="106"/>
      <c r="G62" s="106"/>
      <c r="H62" s="106"/>
      <c r="I62" s="11"/>
      <c r="K62" t="s">
        <v>114</v>
      </c>
    </row>
    <row r="63" spans="1:11" ht="14.4" customHeight="1" x14ac:dyDescent="0.3">
      <c r="A63" s="106" t="s">
        <v>44</v>
      </c>
      <c r="B63" s="106"/>
      <c r="C63" s="106"/>
      <c r="D63" s="106"/>
      <c r="E63" s="106"/>
      <c r="F63" s="106"/>
      <c r="G63" s="106"/>
      <c r="H63" s="106"/>
      <c r="I63" s="12"/>
      <c r="K63" t="s">
        <v>115</v>
      </c>
    </row>
    <row r="64" spans="1:11" ht="30" customHeight="1" x14ac:dyDescent="0.3">
      <c r="A64" s="106" t="s">
        <v>45</v>
      </c>
      <c r="B64" s="106"/>
      <c r="C64" s="106"/>
      <c r="D64" s="106"/>
      <c r="E64" s="106"/>
      <c r="F64" s="106"/>
      <c r="G64" s="106"/>
      <c r="H64" s="106"/>
      <c r="I64" s="12"/>
      <c r="K64" t="s">
        <v>116</v>
      </c>
    </row>
    <row r="65" spans="1:11" ht="30" customHeight="1" x14ac:dyDescent="0.3">
      <c r="A65" s="106" t="s">
        <v>46</v>
      </c>
      <c r="B65" s="106"/>
      <c r="C65" s="106"/>
      <c r="D65" s="106"/>
      <c r="E65" s="106"/>
      <c r="F65" s="106"/>
      <c r="G65" s="106"/>
      <c r="H65" s="106"/>
      <c r="K65" t="s">
        <v>117</v>
      </c>
    </row>
    <row r="66" spans="1:11" ht="43.2" customHeight="1" x14ac:dyDescent="0.3">
      <c r="A66" s="106" t="s">
        <v>63</v>
      </c>
      <c r="B66" s="106"/>
      <c r="C66" s="106"/>
      <c r="D66" s="106"/>
      <c r="E66" s="106"/>
      <c r="F66" s="106"/>
      <c r="G66" s="106"/>
      <c r="H66" s="106"/>
      <c r="I66" s="13"/>
      <c r="K66" t="s">
        <v>118</v>
      </c>
    </row>
    <row r="67" spans="1:11" ht="31.2" customHeight="1" x14ac:dyDescent="0.3">
      <c r="A67" s="63" t="s">
        <v>64</v>
      </c>
      <c r="B67" s="63"/>
      <c r="C67" s="63"/>
      <c r="D67" s="63"/>
      <c r="E67" s="63"/>
      <c r="F67" s="63"/>
      <c r="G67" s="63"/>
      <c r="H67" s="63"/>
      <c r="K67" t="s">
        <v>119</v>
      </c>
    </row>
    <row r="68" spans="1:11" x14ac:dyDescent="0.3">
      <c r="A68" s="63"/>
      <c r="B68" s="63"/>
      <c r="C68" s="63"/>
      <c r="D68" s="63"/>
      <c r="E68" s="63"/>
      <c r="F68" s="63"/>
      <c r="G68" s="63"/>
      <c r="H68" s="63"/>
      <c r="K68" t="s">
        <v>120</v>
      </c>
    </row>
    <row r="69" spans="1:11" x14ac:dyDescent="0.3">
      <c r="A69" s="63"/>
      <c r="B69" s="63"/>
      <c r="C69" s="63"/>
      <c r="D69" s="63"/>
      <c r="E69" s="63"/>
      <c r="F69" s="63"/>
      <c r="G69" s="63"/>
      <c r="H69" s="63"/>
      <c r="K69" t="s">
        <v>121</v>
      </c>
    </row>
    <row r="70" spans="1:11" x14ac:dyDescent="0.3">
      <c r="A70" s="63"/>
      <c r="B70" s="63"/>
      <c r="C70" s="63"/>
      <c r="D70" s="63"/>
      <c r="E70" s="63"/>
      <c r="F70" s="63"/>
      <c r="G70" s="63"/>
      <c r="H70" s="63"/>
    </row>
  </sheetData>
  <mergeCells count="86">
    <mergeCell ref="E5:I5"/>
    <mergeCell ref="H46:I46"/>
    <mergeCell ref="H49:I49"/>
    <mergeCell ref="H52:I52"/>
    <mergeCell ref="A46:G46"/>
    <mergeCell ref="A49:G49"/>
    <mergeCell ref="A52:G52"/>
    <mergeCell ref="A47:G47"/>
    <mergeCell ref="H47:I47"/>
    <mergeCell ref="A50:G50"/>
    <mergeCell ref="H50:I50"/>
    <mergeCell ref="A53:G53"/>
    <mergeCell ref="A48:I48"/>
    <mergeCell ref="A51:I51"/>
    <mergeCell ref="A60:H60"/>
    <mergeCell ref="A61:H61"/>
    <mergeCell ref="A62:H62"/>
    <mergeCell ref="A63:H63"/>
    <mergeCell ref="A64:H64"/>
    <mergeCell ref="A65:H65"/>
    <mergeCell ref="A54:G54"/>
    <mergeCell ref="A66:H66"/>
    <mergeCell ref="A42:I43"/>
    <mergeCell ref="A44:I44"/>
    <mergeCell ref="A56:H56"/>
    <mergeCell ref="A57:H57"/>
    <mergeCell ref="A58:H58"/>
    <mergeCell ref="A59:H59"/>
    <mergeCell ref="A40:C40"/>
    <mergeCell ref="D40:E40"/>
    <mergeCell ref="F40:I40"/>
    <mergeCell ref="A41:C41"/>
    <mergeCell ref="D41:E41"/>
    <mergeCell ref="F41:I41"/>
    <mergeCell ref="H53:I53"/>
    <mergeCell ref="B34:I34"/>
    <mergeCell ref="B35:I35"/>
    <mergeCell ref="B36:I36"/>
    <mergeCell ref="A37:I37"/>
    <mergeCell ref="A38:I38"/>
    <mergeCell ref="A39:I39"/>
    <mergeCell ref="B28:I28"/>
    <mergeCell ref="A29:I29"/>
    <mergeCell ref="A30:I30"/>
    <mergeCell ref="B31:I31"/>
    <mergeCell ref="B32:I32"/>
    <mergeCell ref="B33:I33"/>
    <mergeCell ref="A26:I26"/>
    <mergeCell ref="B27:I27"/>
    <mergeCell ref="A22:I22"/>
    <mergeCell ref="B23:I23"/>
    <mergeCell ref="B24:I24"/>
    <mergeCell ref="A25:I25"/>
    <mergeCell ref="E20:I20"/>
    <mergeCell ref="A21:D21"/>
    <mergeCell ref="E21:I21"/>
    <mergeCell ref="A16:E16"/>
    <mergeCell ref="F16:G16"/>
    <mergeCell ref="H16:I16"/>
    <mergeCell ref="A17:I17"/>
    <mergeCell ref="A18:E18"/>
    <mergeCell ref="F18:I18"/>
    <mergeCell ref="A45:I45"/>
    <mergeCell ref="A55:F55"/>
    <mergeCell ref="A67:H70"/>
    <mergeCell ref="A1:C1"/>
    <mergeCell ref="A2:C2"/>
    <mergeCell ref="A3:C3"/>
    <mergeCell ref="A4:C4"/>
    <mergeCell ref="A7:I7"/>
    <mergeCell ref="A8:I8"/>
    <mergeCell ref="A14:D14"/>
    <mergeCell ref="E14:G14"/>
    <mergeCell ref="H14:I14"/>
    <mergeCell ref="A15:E15"/>
    <mergeCell ref="F15:G15"/>
    <mergeCell ref="H15:I15"/>
    <mergeCell ref="A10:I10"/>
    <mergeCell ref="A11:I11"/>
    <mergeCell ref="A12:I12"/>
    <mergeCell ref="A13:D13"/>
    <mergeCell ref="E13:G13"/>
    <mergeCell ref="H13:I13"/>
    <mergeCell ref="A19:E19"/>
    <mergeCell ref="F19:I19"/>
    <mergeCell ref="A20:D20"/>
  </mergeCells>
  <dataValidations count="2">
    <dataValidation type="list" allowBlank="1" showInputMessage="1" showErrorMessage="1" sqref="H53:I53 H47:I47 H50:I50" xr:uid="{CB80A1A3-A4D3-4B02-BD57-AEAF8BD8F2C7}">
      <formula1>$K$50:$K$69</formula1>
    </dataValidation>
    <dataValidation type="list" allowBlank="1" showInputMessage="1" showErrorMessage="1" sqref="A23:A24 A31:A36 A27:A28" xr:uid="{BBBC383F-35CE-4C68-A75C-D4EE53759E9B}">
      <formula1>#REF!</formula1>
    </dataValidation>
  </dataValidations>
  <pageMargins left="0.7" right="0.7" top="0.75" bottom="0.75" header="0.3" footer="0.3"/>
  <pageSetup paperSize="9" scale="83" fitToHeight="0"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7"/>
  <sheetViews>
    <sheetView topLeftCell="C1" zoomScale="90" zoomScaleNormal="90" workbookViewId="0">
      <selection activeCell="F24" sqref="F24"/>
    </sheetView>
  </sheetViews>
  <sheetFormatPr defaultRowHeight="14.4" x14ac:dyDescent="0.3"/>
  <cols>
    <col min="1" max="1" width="6.44140625" customWidth="1"/>
    <col min="2" max="2" width="68.88671875" customWidth="1"/>
    <col min="3" max="3" width="13" customWidth="1"/>
    <col min="4" max="4" width="10.88671875" customWidth="1"/>
    <col min="5" max="5" width="12.77734375" customWidth="1"/>
    <col min="6" max="7" width="10.88671875" customWidth="1"/>
    <col min="8" max="8" width="13.5546875" customWidth="1"/>
  </cols>
  <sheetData>
    <row r="1" spans="1:9" x14ac:dyDescent="0.3">
      <c r="A1" s="108" t="s">
        <v>87</v>
      </c>
      <c r="B1" s="108"/>
      <c r="C1" s="108"/>
      <c r="D1" s="108"/>
      <c r="E1" s="9"/>
      <c r="F1" s="9"/>
      <c r="G1" s="9"/>
      <c r="H1" s="9"/>
      <c r="I1" s="15"/>
    </row>
    <row r="2" spans="1:9" ht="14.4" customHeight="1" x14ac:dyDescent="0.3">
      <c r="A2" s="114" t="s">
        <v>0</v>
      </c>
      <c r="B2" s="114" t="s">
        <v>1</v>
      </c>
      <c r="C2" s="116" t="s">
        <v>99</v>
      </c>
      <c r="D2" s="114" t="s">
        <v>100</v>
      </c>
      <c r="E2" s="109" t="s">
        <v>49</v>
      </c>
      <c r="F2" s="109" t="s">
        <v>50</v>
      </c>
      <c r="G2" s="109" t="s">
        <v>51</v>
      </c>
      <c r="H2" s="109" t="s">
        <v>8</v>
      </c>
    </row>
    <row r="3" spans="1:9" ht="25.2" customHeight="1" x14ac:dyDescent="0.3">
      <c r="A3" s="114"/>
      <c r="B3" s="115"/>
      <c r="C3" s="117"/>
      <c r="D3" s="118"/>
      <c r="E3" s="113"/>
      <c r="F3" s="113"/>
      <c r="G3" s="110"/>
      <c r="H3" s="113"/>
      <c r="I3" s="55"/>
    </row>
    <row r="4" spans="1:9" x14ac:dyDescent="0.3">
      <c r="A4" s="18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</row>
    <row r="5" spans="1:9" x14ac:dyDescent="0.3">
      <c r="A5" s="128" t="s">
        <v>69</v>
      </c>
      <c r="B5" s="129"/>
      <c r="C5" s="129"/>
      <c r="D5" s="129"/>
      <c r="E5" s="129"/>
      <c r="F5" s="129"/>
      <c r="G5" s="129"/>
      <c r="H5" s="130"/>
    </row>
    <row r="6" spans="1:9" x14ac:dyDescent="0.3">
      <c r="A6" s="35">
        <v>1</v>
      </c>
      <c r="B6" s="24" t="s">
        <v>70</v>
      </c>
      <c r="C6" s="36" t="s">
        <v>7</v>
      </c>
      <c r="D6" s="36">
        <v>1</v>
      </c>
      <c r="E6" s="37">
        <v>1</v>
      </c>
      <c r="F6" s="124">
        <v>0.23</v>
      </c>
      <c r="G6" s="46">
        <f t="shared" ref="G6:G23" si="0">D6*E6</f>
        <v>1</v>
      </c>
      <c r="H6" s="38">
        <f t="shared" ref="H6:H23" si="1">ROUND((E6*F6+E6)*D6,2)</f>
        <v>1.23</v>
      </c>
    </row>
    <row r="7" spans="1:9" x14ac:dyDescent="0.3">
      <c r="A7" s="35">
        <v>2</v>
      </c>
      <c r="B7" s="24" t="s">
        <v>71</v>
      </c>
      <c r="C7" s="36" t="s">
        <v>7</v>
      </c>
      <c r="D7" s="36">
        <v>1</v>
      </c>
      <c r="E7" s="37">
        <v>1</v>
      </c>
      <c r="F7" s="124">
        <v>0.23</v>
      </c>
      <c r="G7" s="46">
        <f t="shared" si="0"/>
        <v>1</v>
      </c>
      <c r="H7" s="38">
        <f t="shared" si="1"/>
        <v>1.23</v>
      </c>
    </row>
    <row r="8" spans="1:9" x14ac:dyDescent="0.3">
      <c r="A8" s="35">
        <v>3</v>
      </c>
      <c r="B8" s="24" t="s">
        <v>72</v>
      </c>
      <c r="C8" s="39" t="s">
        <v>7</v>
      </c>
      <c r="D8" s="36">
        <v>1</v>
      </c>
      <c r="E8" s="37">
        <v>1</v>
      </c>
      <c r="F8" s="124">
        <v>0.23</v>
      </c>
      <c r="G8" s="46">
        <f t="shared" si="0"/>
        <v>1</v>
      </c>
      <c r="H8" s="38">
        <f t="shared" si="1"/>
        <v>1.23</v>
      </c>
    </row>
    <row r="9" spans="1:9" x14ac:dyDescent="0.3">
      <c r="A9" s="35">
        <v>4</v>
      </c>
      <c r="B9" s="24" t="s">
        <v>73</v>
      </c>
      <c r="C9" s="36" t="s">
        <v>7</v>
      </c>
      <c r="D9" s="36">
        <v>1</v>
      </c>
      <c r="E9" s="37">
        <v>1</v>
      </c>
      <c r="F9" s="124">
        <v>0.23</v>
      </c>
      <c r="G9" s="46">
        <f t="shared" si="0"/>
        <v>1</v>
      </c>
      <c r="H9" s="38">
        <f t="shared" si="1"/>
        <v>1.23</v>
      </c>
    </row>
    <row r="10" spans="1:9" x14ac:dyDescent="0.3">
      <c r="A10" s="35">
        <v>5</v>
      </c>
      <c r="B10" s="24" t="s">
        <v>74</v>
      </c>
      <c r="C10" s="36" t="s">
        <v>5</v>
      </c>
      <c r="D10" s="36">
        <v>1</v>
      </c>
      <c r="E10" s="37">
        <v>1</v>
      </c>
      <c r="F10" s="124">
        <v>0.23</v>
      </c>
      <c r="G10" s="46">
        <f t="shared" si="0"/>
        <v>1</v>
      </c>
      <c r="H10" s="38">
        <f t="shared" si="1"/>
        <v>1.23</v>
      </c>
    </row>
    <row r="11" spans="1:9" x14ac:dyDescent="0.3">
      <c r="A11" s="128" t="s">
        <v>75</v>
      </c>
      <c r="B11" s="129"/>
      <c r="C11" s="129"/>
      <c r="D11" s="129"/>
      <c r="E11" s="129"/>
      <c r="F11" s="129"/>
      <c r="G11" s="129"/>
      <c r="H11" s="130"/>
    </row>
    <row r="12" spans="1:9" x14ac:dyDescent="0.3">
      <c r="A12" s="35">
        <v>1</v>
      </c>
      <c r="B12" s="24" t="s">
        <v>76</v>
      </c>
      <c r="C12" s="36" t="s">
        <v>7</v>
      </c>
      <c r="D12" s="36">
        <v>1</v>
      </c>
      <c r="E12" s="37">
        <v>1</v>
      </c>
      <c r="F12" s="124">
        <v>0.23</v>
      </c>
      <c r="G12" s="46">
        <f t="shared" si="0"/>
        <v>1</v>
      </c>
      <c r="H12" s="38">
        <f t="shared" si="1"/>
        <v>1.23</v>
      </c>
    </row>
    <row r="13" spans="1:9" x14ac:dyDescent="0.3">
      <c r="A13" s="35">
        <v>2</v>
      </c>
      <c r="B13" s="24" t="s">
        <v>77</v>
      </c>
      <c r="C13" s="36" t="s">
        <v>7</v>
      </c>
      <c r="D13" s="36">
        <v>1</v>
      </c>
      <c r="E13" s="37">
        <v>1</v>
      </c>
      <c r="F13" s="124">
        <v>0.23</v>
      </c>
      <c r="G13" s="46">
        <f t="shared" si="0"/>
        <v>1</v>
      </c>
      <c r="H13" s="38">
        <f t="shared" si="1"/>
        <v>1.23</v>
      </c>
    </row>
    <row r="14" spans="1:9" x14ac:dyDescent="0.3">
      <c r="A14" s="35">
        <v>3</v>
      </c>
      <c r="B14" s="24" t="s">
        <v>74</v>
      </c>
      <c r="C14" s="36" t="s">
        <v>53</v>
      </c>
      <c r="D14" s="36">
        <v>1</v>
      </c>
      <c r="E14" s="37">
        <v>2</v>
      </c>
      <c r="F14" s="124">
        <v>0.23</v>
      </c>
      <c r="G14" s="46">
        <f t="shared" si="0"/>
        <v>2</v>
      </c>
      <c r="H14" s="38">
        <f t="shared" si="1"/>
        <v>2.46</v>
      </c>
    </row>
    <row r="15" spans="1:9" x14ac:dyDescent="0.3">
      <c r="A15" s="35">
        <v>4</v>
      </c>
      <c r="B15" s="24" t="s">
        <v>78</v>
      </c>
      <c r="C15" s="36" t="s">
        <v>7</v>
      </c>
      <c r="D15" s="36">
        <v>1</v>
      </c>
      <c r="E15" s="37">
        <v>2</v>
      </c>
      <c r="F15" s="124">
        <v>0.23</v>
      </c>
      <c r="G15" s="46">
        <f t="shared" si="0"/>
        <v>2</v>
      </c>
      <c r="H15" s="38">
        <f t="shared" si="1"/>
        <v>2.46</v>
      </c>
    </row>
    <row r="16" spans="1:9" x14ac:dyDescent="0.3">
      <c r="A16" s="35">
        <v>5</v>
      </c>
      <c r="B16" s="24" t="s">
        <v>79</v>
      </c>
      <c r="C16" s="36" t="s">
        <v>5</v>
      </c>
      <c r="D16" s="36">
        <v>1</v>
      </c>
      <c r="E16" s="37">
        <v>2</v>
      </c>
      <c r="F16" s="124">
        <v>0.23</v>
      </c>
      <c r="G16" s="46">
        <f t="shared" si="0"/>
        <v>2</v>
      </c>
      <c r="H16" s="38">
        <f t="shared" si="1"/>
        <v>2.46</v>
      </c>
    </row>
    <row r="17" spans="1:8" x14ac:dyDescent="0.3">
      <c r="A17" s="35">
        <v>6</v>
      </c>
      <c r="B17" s="24" t="s">
        <v>80</v>
      </c>
      <c r="C17" s="36" t="s">
        <v>53</v>
      </c>
      <c r="D17" s="36">
        <v>1</v>
      </c>
      <c r="E17" s="37">
        <v>2</v>
      </c>
      <c r="F17" s="124">
        <v>0.23</v>
      </c>
      <c r="G17" s="46">
        <f t="shared" si="0"/>
        <v>2</v>
      </c>
      <c r="H17" s="38">
        <f t="shared" si="1"/>
        <v>2.46</v>
      </c>
    </row>
    <row r="18" spans="1:8" s="6" customFormat="1" x14ac:dyDescent="0.3">
      <c r="A18" s="128" t="s">
        <v>81</v>
      </c>
      <c r="B18" s="129"/>
      <c r="C18" s="129"/>
      <c r="D18" s="129"/>
      <c r="E18" s="129"/>
      <c r="F18" s="129"/>
      <c r="G18" s="129"/>
      <c r="H18" s="130"/>
    </row>
    <row r="19" spans="1:8" x14ac:dyDescent="0.3">
      <c r="A19" s="35">
        <v>1</v>
      </c>
      <c r="B19" s="24" t="s">
        <v>82</v>
      </c>
      <c r="C19" s="36" t="s">
        <v>7</v>
      </c>
      <c r="D19" s="36">
        <v>1</v>
      </c>
      <c r="E19" s="37">
        <v>3</v>
      </c>
      <c r="F19" s="124">
        <v>0.23</v>
      </c>
      <c r="G19" s="46">
        <f t="shared" si="0"/>
        <v>3</v>
      </c>
      <c r="H19" s="38">
        <f t="shared" si="1"/>
        <v>3.69</v>
      </c>
    </row>
    <row r="20" spans="1:8" x14ac:dyDescent="0.3">
      <c r="A20" s="35">
        <v>2</v>
      </c>
      <c r="B20" s="24" t="s">
        <v>77</v>
      </c>
      <c r="C20" s="36" t="s">
        <v>7</v>
      </c>
      <c r="D20" s="36">
        <v>1</v>
      </c>
      <c r="E20" s="37">
        <v>3</v>
      </c>
      <c r="F20" s="124">
        <v>0.23</v>
      </c>
      <c r="G20" s="46">
        <f t="shared" si="0"/>
        <v>3</v>
      </c>
      <c r="H20" s="38">
        <f t="shared" si="1"/>
        <v>3.69</v>
      </c>
    </row>
    <row r="21" spans="1:8" x14ac:dyDescent="0.3">
      <c r="A21" s="35">
        <v>3</v>
      </c>
      <c r="B21" s="24" t="s">
        <v>83</v>
      </c>
      <c r="C21" s="36" t="s">
        <v>7</v>
      </c>
      <c r="D21" s="36">
        <v>1</v>
      </c>
      <c r="E21" s="37">
        <v>3</v>
      </c>
      <c r="F21" s="124">
        <v>0.23</v>
      </c>
      <c r="G21" s="46">
        <f t="shared" si="0"/>
        <v>3</v>
      </c>
      <c r="H21" s="38">
        <f t="shared" si="1"/>
        <v>3.69</v>
      </c>
    </row>
    <row r="22" spans="1:8" x14ac:dyDescent="0.3">
      <c r="A22" s="35">
        <v>4</v>
      </c>
      <c r="B22" s="25" t="s">
        <v>84</v>
      </c>
      <c r="C22" s="40" t="s">
        <v>86</v>
      </c>
      <c r="D22" s="40">
        <v>1</v>
      </c>
      <c r="E22" s="37">
        <v>3</v>
      </c>
      <c r="F22" s="124">
        <v>0.23</v>
      </c>
      <c r="G22" s="46">
        <f t="shared" si="0"/>
        <v>3</v>
      </c>
      <c r="H22" s="38">
        <f t="shared" si="1"/>
        <v>3.69</v>
      </c>
    </row>
    <row r="23" spans="1:8" x14ac:dyDescent="0.3">
      <c r="A23" s="35">
        <v>5</v>
      </c>
      <c r="B23" s="24" t="s">
        <v>85</v>
      </c>
      <c r="C23" s="41" t="s">
        <v>7</v>
      </c>
      <c r="D23" s="41">
        <v>1</v>
      </c>
      <c r="E23" s="37">
        <v>3</v>
      </c>
      <c r="F23" s="124">
        <v>0.23</v>
      </c>
      <c r="G23" s="46">
        <f t="shared" si="0"/>
        <v>3</v>
      </c>
      <c r="H23" s="38">
        <f t="shared" si="1"/>
        <v>3.69</v>
      </c>
    </row>
    <row r="24" spans="1:8" ht="25.5" customHeight="1" x14ac:dyDescent="0.3">
      <c r="A24" s="5"/>
      <c r="B24" s="26"/>
      <c r="C24" s="5"/>
      <c r="D24" s="5"/>
      <c r="E24" s="42"/>
      <c r="F24" s="36" t="s">
        <v>47</v>
      </c>
      <c r="G24" s="46">
        <f>SUM(G5:G23)</f>
        <v>30</v>
      </c>
      <c r="H24" s="27">
        <f t="shared" ref="H24" si="2">SUM(H5:H23)</f>
        <v>36.900000000000006</v>
      </c>
    </row>
    <row r="25" spans="1:8" x14ac:dyDescent="0.3">
      <c r="A25" s="111" t="s">
        <v>41</v>
      </c>
      <c r="B25" s="112"/>
      <c r="C25" s="112"/>
      <c r="D25" s="112"/>
      <c r="E25" s="112"/>
      <c r="F25" s="112"/>
      <c r="G25" s="112"/>
      <c r="H25" s="112"/>
    </row>
    <row r="26" spans="1:8" x14ac:dyDescent="0.3">
      <c r="A26" s="112"/>
      <c r="B26" s="112"/>
      <c r="C26" s="112"/>
      <c r="D26" s="112"/>
      <c r="E26" s="112"/>
      <c r="F26" s="112"/>
      <c r="G26" s="112"/>
      <c r="H26" s="112"/>
    </row>
    <row r="27" spans="1:8" x14ac:dyDescent="0.3">
      <c r="A27" s="112"/>
      <c r="B27" s="112"/>
      <c r="C27" s="112"/>
      <c r="D27" s="112"/>
      <c r="E27" s="112"/>
      <c r="F27" s="112"/>
      <c r="G27" s="112"/>
      <c r="H27" s="112"/>
    </row>
  </sheetData>
  <sortState xmlns:xlrd2="http://schemas.microsoft.com/office/spreadsheetml/2017/richdata2" ref="A5:H15">
    <sortCondition ref="B5:B15"/>
  </sortState>
  <mergeCells count="13">
    <mergeCell ref="A1:D1"/>
    <mergeCell ref="G2:G3"/>
    <mergeCell ref="A25:H27"/>
    <mergeCell ref="F2:F3"/>
    <mergeCell ref="H2:H3"/>
    <mergeCell ref="A2:A3"/>
    <mergeCell ref="B2:B3"/>
    <mergeCell ref="C2:C3"/>
    <mergeCell ref="D2:D3"/>
    <mergeCell ref="E2:E3"/>
    <mergeCell ref="A5:H5"/>
    <mergeCell ref="A11:H11"/>
    <mergeCell ref="A18:H18"/>
  </mergeCells>
  <pageMargins left="0.7" right="0.7" top="0.75" bottom="0.75" header="0.3" footer="0.3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2"/>
  <sheetViews>
    <sheetView topLeftCell="C1" zoomScale="85" zoomScaleNormal="85" workbookViewId="0">
      <selection activeCell="A9" sqref="A9:H11"/>
    </sheetView>
  </sheetViews>
  <sheetFormatPr defaultColWidth="9.109375" defaultRowHeight="14.4" x14ac:dyDescent="0.3"/>
  <cols>
    <col min="1" max="1" width="9.109375" style="5"/>
    <col min="2" max="2" width="39.44140625" style="5" customWidth="1"/>
    <col min="3" max="3" width="12.88671875" style="5" customWidth="1"/>
    <col min="4" max="8" width="17.88671875" style="5" customWidth="1"/>
    <col min="9" max="16384" width="9.109375" style="5"/>
  </cols>
  <sheetData>
    <row r="1" spans="1:8" customFormat="1" x14ac:dyDescent="0.3">
      <c r="A1" s="108" t="s">
        <v>88</v>
      </c>
      <c r="B1" s="108"/>
      <c r="C1" s="108"/>
      <c r="D1" s="108"/>
      <c r="E1" s="9"/>
      <c r="F1" s="9"/>
      <c r="G1" s="9"/>
      <c r="H1" s="9"/>
    </row>
    <row r="2" spans="1:8" ht="14.4" customHeight="1" x14ac:dyDescent="0.3">
      <c r="A2" s="114" t="s">
        <v>6</v>
      </c>
      <c r="B2" s="114" t="s">
        <v>1</v>
      </c>
      <c r="C2" s="116" t="s">
        <v>99</v>
      </c>
      <c r="D2" s="114" t="s">
        <v>100</v>
      </c>
      <c r="E2" s="109" t="s">
        <v>49</v>
      </c>
      <c r="F2" s="109" t="s">
        <v>50</v>
      </c>
      <c r="G2" s="120" t="s">
        <v>51</v>
      </c>
      <c r="H2" s="119" t="s">
        <v>8</v>
      </c>
    </row>
    <row r="3" spans="1:8" x14ac:dyDescent="0.3">
      <c r="A3" s="114"/>
      <c r="B3" s="115"/>
      <c r="C3" s="117"/>
      <c r="D3" s="118"/>
      <c r="E3" s="113"/>
      <c r="F3" s="113"/>
      <c r="G3" s="121"/>
      <c r="H3" s="119"/>
    </row>
    <row r="4" spans="1:8" x14ac:dyDescent="0.3">
      <c r="A4" s="21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8">
        <v>7</v>
      </c>
      <c r="H4" s="28">
        <v>8</v>
      </c>
    </row>
    <row r="5" spans="1:8" x14ac:dyDescent="0.3">
      <c r="A5" s="43">
        <v>1</v>
      </c>
      <c r="B5" s="30" t="s">
        <v>89</v>
      </c>
      <c r="C5" s="31" t="s">
        <v>5</v>
      </c>
      <c r="D5" s="48">
        <v>24</v>
      </c>
      <c r="E5" s="49">
        <v>1</v>
      </c>
      <c r="F5" s="125">
        <v>0.23</v>
      </c>
      <c r="G5" s="32">
        <f>ROUND(D5*E5,2)</f>
        <v>24</v>
      </c>
      <c r="H5" s="32">
        <f t="shared" ref="H5:H7" si="0">ROUND(D5*(E5*F5+E5),2)</f>
        <v>29.52</v>
      </c>
    </row>
    <row r="6" spans="1:8" s="8" customFormat="1" ht="16.8" customHeight="1" x14ac:dyDescent="0.3">
      <c r="A6" s="44">
        <v>2</v>
      </c>
      <c r="B6" s="30" t="s">
        <v>90</v>
      </c>
      <c r="C6" s="31" t="s">
        <v>7</v>
      </c>
      <c r="D6" s="48">
        <v>3</v>
      </c>
      <c r="E6" s="49">
        <v>2</v>
      </c>
      <c r="F6" s="125">
        <v>0.23</v>
      </c>
      <c r="G6" s="32">
        <f t="shared" ref="G6:G7" si="1">ROUND(D6*E6,2)</f>
        <v>6</v>
      </c>
      <c r="H6" s="32">
        <f t="shared" si="0"/>
        <v>7.38</v>
      </c>
    </row>
    <row r="7" spans="1:8" ht="28.8" customHeight="1" x14ac:dyDescent="0.3">
      <c r="A7" s="43">
        <v>3</v>
      </c>
      <c r="B7" s="16" t="s">
        <v>91</v>
      </c>
      <c r="C7" s="31" t="s">
        <v>5</v>
      </c>
      <c r="D7" s="48">
        <v>10</v>
      </c>
      <c r="E7" s="49">
        <v>3</v>
      </c>
      <c r="F7" s="125">
        <v>0.23</v>
      </c>
      <c r="G7" s="32">
        <f t="shared" si="1"/>
        <v>30</v>
      </c>
      <c r="H7" s="32">
        <f t="shared" si="0"/>
        <v>36.9</v>
      </c>
    </row>
    <row r="8" spans="1:8" x14ac:dyDescent="0.3">
      <c r="A8" s="45"/>
      <c r="B8" s="29"/>
      <c r="C8" s="29"/>
      <c r="D8" s="29"/>
      <c r="E8" s="29"/>
      <c r="F8" s="31" t="s">
        <v>48</v>
      </c>
      <c r="G8" s="53">
        <f>SUM(G5:G7)</f>
        <v>60</v>
      </c>
      <c r="H8" s="54">
        <f>SUM(H4:H7)</f>
        <v>81.8</v>
      </c>
    </row>
    <row r="9" spans="1:8" x14ac:dyDescent="0.3">
      <c r="A9" s="111" t="s">
        <v>41</v>
      </c>
      <c r="B9" s="112"/>
      <c r="C9" s="112"/>
      <c r="D9" s="112"/>
      <c r="E9" s="112"/>
      <c r="F9" s="112"/>
      <c r="G9" s="112"/>
      <c r="H9" s="112"/>
    </row>
    <row r="10" spans="1:8" x14ac:dyDescent="0.3">
      <c r="A10" s="112"/>
      <c r="B10" s="112"/>
      <c r="C10" s="112"/>
      <c r="D10" s="112"/>
      <c r="E10" s="112"/>
      <c r="F10" s="112"/>
      <c r="G10" s="112"/>
      <c r="H10" s="112"/>
    </row>
    <row r="11" spans="1:8" x14ac:dyDescent="0.3">
      <c r="A11" s="112"/>
      <c r="B11" s="112"/>
      <c r="C11" s="112"/>
      <c r="D11" s="112"/>
      <c r="E11" s="112"/>
      <c r="F11" s="112"/>
      <c r="G11" s="112"/>
      <c r="H11" s="112"/>
    </row>
    <row r="12" spans="1:8" x14ac:dyDescent="0.3">
      <c r="A12" s="7"/>
    </row>
  </sheetData>
  <sortState xmlns:xlrd2="http://schemas.microsoft.com/office/spreadsheetml/2017/richdata2" ref="B5:H7">
    <sortCondition ref="B5:B7"/>
  </sortState>
  <mergeCells count="10">
    <mergeCell ref="A9:H11"/>
    <mergeCell ref="A1:D1"/>
    <mergeCell ref="F2:F3"/>
    <mergeCell ref="H2:H3"/>
    <mergeCell ref="A2:A3"/>
    <mergeCell ref="B2:B3"/>
    <mergeCell ref="C2:C3"/>
    <mergeCell ref="D2:D3"/>
    <mergeCell ref="E2:E3"/>
    <mergeCell ref="G2:G3"/>
  </mergeCells>
  <pageMargins left="0.25" right="0.25" top="0.75" bottom="0.75" header="0.3" footer="0.3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6"/>
  <sheetViews>
    <sheetView zoomScale="89" zoomScaleNormal="89" workbookViewId="0">
      <selection activeCell="E13" sqref="E13"/>
    </sheetView>
  </sheetViews>
  <sheetFormatPr defaultRowHeight="14.4" x14ac:dyDescent="0.3"/>
  <cols>
    <col min="1" max="1" width="6.44140625" customWidth="1"/>
    <col min="2" max="2" width="70" customWidth="1"/>
    <col min="3" max="3" width="13" customWidth="1"/>
    <col min="4" max="4" width="10.88671875" customWidth="1"/>
    <col min="5" max="5" width="13.5546875" customWidth="1"/>
    <col min="6" max="6" width="10.88671875" customWidth="1"/>
    <col min="7" max="7" width="12" customWidth="1"/>
    <col min="8" max="8" width="14.5546875" customWidth="1"/>
  </cols>
  <sheetData>
    <row r="1" spans="1:9" x14ac:dyDescent="0.3">
      <c r="A1" s="108" t="s">
        <v>92</v>
      </c>
      <c r="B1" s="108"/>
      <c r="C1" s="108"/>
      <c r="D1" s="108"/>
      <c r="E1" s="9"/>
      <c r="F1" s="9"/>
      <c r="G1" s="9"/>
      <c r="H1" s="9"/>
      <c r="I1" s="15"/>
    </row>
    <row r="2" spans="1:9" ht="14.4" customHeight="1" x14ac:dyDescent="0.3">
      <c r="A2" s="122" t="s">
        <v>0</v>
      </c>
      <c r="B2" s="114" t="s">
        <v>1</v>
      </c>
      <c r="C2" s="116" t="s">
        <v>2</v>
      </c>
      <c r="D2" s="114" t="s">
        <v>3</v>
      </c>
      <c r="E2" s="109" t="s">
        <v>49</v>
      </c>
      <c r="F2" s="109" t="s">
        <v>50</v>
      </c>
      <c r="G2" s="109" t="s">
        <v>51</v>
      </c>
      <c r="H2" s="109" t="s">
        <v>8</v>
      </c>
    </row>
    <row r="3" spans="1:9" ht="30" customHeight="1" x14ac:dyDescent="0.3">
      <c r="A3" s="122"/>
      <c r="B3" s="115"/>
      <c r="C3" s="117"/>
      <c r="D3" s="118"/>
      <c r="E3" s="113"/>
      <c r="F3" s="113"/>
      <c r="G3" s="110"/>
      <c r="H3" s="113"/>
    </row>
    <row r="4" spans="1:9" x14ac:dyDescent="0.3">
      <c r="A4" s="1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9" x14ac:dyDescent="0.3">
      <c r="A5" s="126" t="s">
        <v>97</v>
      </c>
      <c r="B5" s="127"/>
      <c r="C5" s="127"/>
      <c r="D5" s="127"/>
      <c r="E5" s="127"/>
      <c r="F5" s="127"/>
      <c r="G5" s="127"/>
      <c r="H5" s="127"/>
    </row>
    <row r="6" spans="1:9" x14ac:dyDescent="0.3">
      <c r="A6" s="2">
        <v>1</v>
      </c>
      <c r="B6" s="16" t="s">
        <v>93</v>
      </c>
      <c r="C6" s="4" t="s">
        <v>7</v>
      </c>
      <c r="D6" s="4">
        <v>1</v>
      </c>
      <c r="E6" s="33">
        <v>1</v>
      </c>
      <c r="F6" s="58">
        <v>0.05</v>
      </c>
      <c r="G6" s="32">
        <f>D6*E6</f>
        <v>1</v>
      </c>
      <c r="H6" s="32">
        <f t="shared" ref="H6" si="0">ROUND((D6*E6*F6)+(D6*E6),2)</f>
        <v>1.05</v>
      </c>
    </row>
    <row r="7" spans="1:9" x14ac:dyDescent="0.3">
      <c r="A7" s="2">
        <v>2</v>
      </c>
      <c r="B7" s="16" t="s">
        <v>94</v>
      </c>
      <c r="C7" s="4" t="s">
        <v>7</v>
      </c>
      <c r="D7" s="4">
        <v>1</v>
      </c>
      <c r="E7" s="33">
        <v>2</v>
      </c>
      <c r="F7" s="58">
        <v>0.05</v>
      </c>
      <c r="G7" s="32">
        <f t="shared" ref="G7:G12" si="1">D7*E7</f>
        <v>2</v>
      </c>
      <c r="H7" s="32">
        <f t="shared" ref="H7:H12" si="2">ROUND((D7*E7*F7)+(D7*E7),2)</f>
        <v>2.1</v>
      </c>
    </row>
    <row r="8" spans="1:9" x14ac:dyDescent="0.3">
      <c r="A8" s="2">
        <v>3</v>
      </c>
      <c r="B8" s="17" t="s">
        <v>95</v>
      </c>
      <c r="C8" s="4" t="s">
        <v>7</v>
      </c>
      <c r="D8" s="4">
        <v>1</v>
      </c>
      <c r="E8" s="33">
        <v>3</v>
      </c>
      <c r="F8" s="58">
        <v>0.05</v>
      </c>
      <c r="G8" s="32">
        <f t="shared" si="1"/>
        <v>3</v>
      </c>
      <c r="H8" s="32">
        <f t="shared" si="2"/>
        <v>3.15</v>
      </c>
    </row>
    <row r="9" spans="1:9" x14ac:dyDescent="0.3">
      <c r="A9" s="2">
        <v>4</v>
      </c>
      <c r="B9" s="16" t="s">
        <v>96</v>
      </c>
      <c r="C9" s="4" t="s">
        <v>7</v>
      </c>
      <c r="D9" s="4">
        <v>2</v>
      </c>
      <c r="E9" s="33">
        <v>4</v>
      </c>
      <c r="F9" s="58">
        <v>0.05</v>
      </c>
      <c r="G9" s="32">
        <f t="shared" si="1"/>
        <v>8</v>
      </c>
      <c r="H9" s="32">
        <f t="shared" si="2"/>
        <v>8.4</v>
      </c>
    </row>
    <row r="10" spans="1:9" x14ac:dyDescent="0.3">
      <c r="A10" s="126" t="s">
        <v>98</v>
      </c>
      <c r="B10" s="127"/>
      <c r="C10" s="127"/>
      <c r="D10" s="127"/>
      <c r="E10" s="127"/>
      <c r="F10" s="127"/>
      <c r="G10" s="127"/>
      <c r="H10" s="127"/>
    </row>
    <row r="11" spans="1:9" x14ac:dyDescent="0.3">
      <c r="A11" s="2">
        <v>6</v>
      </c>
      <c r="B11" s="16" t="s">
        <v>84</v>
      </c>
      <c r="C11" s="4" t="s">
        <v>86</v>
      </c>
      <c r="D11" s="4">
        <v>30</v>
      </c>
      <c r="E11" s="33">
        <v>5</v>
      </c>
      <c r="F11" s="58">
        <v>0.05</v>
      </c>
      <c r="G11" s="32">
        <f t="shared" si="1"/>
        <v>150</v>
      </c>
      <c r="H11" s="32">
        <f t="shared" si="2"/>
        <v>157.5</v>
      </c>
    </row>
    <row r="12" spans="1:9" ht="28.8" customHeight="1" x14ac:dyDescent="0.3">
      <c r="A12" s="2">
        <v>7</v>
      </c>
      <c r="B12" s="23" t="s">
        <v>73</v>
      </c>
      <c r="C12" s="4" t="s">
        <v>4</v>
      </c>
      <c r="D12" s="4">
        <v>60</v>
      </c>
      <c r="E12" s="33">
        <v>6</v>
      </c>
      <c r="F12" s="58">
        <v>0.05</v>
      </c>
      <c r="G12" s="32">
        <f t="shared" si="1"/>
        <v>360</v>
      </c>
      <c r="H12" s="32">
        <f t="shared" si="2"/>
        <v>378</v>
      </c>
    </row>
    <row r="13" spans="1:9" ht="39.75" customHeight="1" x14ac:dyDescent="0.3">
      <c r="B13" s="50"/>
      <c r="E13" s="47"/>
      <c r="F13" s="52" t="s">
        <v>47</v>
      </c>
      <c r="G13" s="51">
        <f>SUM(G6:G12)</f>
        <v>524</v>
      </c>
      <c r="H13" s="34">
        <f>SUM(H6:H12)</f>
        <v>550.20000000000005</v>
      </c>
    </row>
    <row r="14" spans="1:9" x14ac:dyDescent="0.3">
      <c r="A14" s="111" t="s">
        <v>41</v>
      </c>
      <c r="B14" s="112"/>
      <c r="C14" s="112"/>
      <c r="D14" s="112"/>
      <c r="E14" s="112"/>
      <c r="F14" s="112"/>
      <c r="G14" s="112"/>
      <c r="H14" s="112"/>
    </row>
    <row r="15" spans="1:9" x14ac:dyDescent="0.3">
      <c r="A15" s="112"/>
      <c r="B15" s="112"/>
      <c r="C15" s="112"/>
      <c r="D15" s="112"/>
      <c r="E15" s="112"/>
      <c r="F15" s="112"/>
      <c r="G15" s="112"/>
      <c r="H15" s="112"/>
    </row>
    <row r="16" spans="1:9" x14ac:dyDescent="0.3">
      <c r="A16" s="112"/>
      <c r="B16" s="112"/>
      <c r="C16" s="112"/>
      <c r="D16" s="112"/>
      <c r="E16" s="112"/>
      <c r="F16" s="112"/>
      <c r="G16" s="112"/>
      <c r="H16" s="112"/>
    </row>
  </sheetData>
  <sortState xmlns:xlrd2="http://schemas.microsoft.com/office/spreadsheetml/2017/richdata2" ref="B6:H12">
    <sortCondition ref="B6:B12"/>
  </sortState>
  <mergeCells count="12">
    <mergeCell ref="A14:H16"/>
    <mergeCell ref="A1:D1"/>
    <mergeCell ref="F2:F3"/>
    <mergeCell ref="H2:H3"/>
    <mergeCell ref="A2:A3"/>
    <mergeCell ref="B2:B3"/>
    <mergeCell ref="C2:C3"/>
    <mergeCell ref="D2:D3"/>
    <mergeCell ref="E2:E3"/>
    <mergeCell ref="G2:G3"/>
    <mergeCell ref="A5:H5"/>
    <mergeCell ref="A10:H10"/>
  </mergeCells>
  <phoneticPr fontId="5" type="noConversion"/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Formularz oferty</vt:lpstr>
      <vt:lpstr>Część 1</vt:lpstr>
      <vt:lpstr>Część 2</vt:lpstr>
      <vt:lpstr>Część 3</vt:lpstr>
      <vt:lpstr>'Część 1'!Obszar_wydruku</vt:lpstr>
      <vt:lpstr>'Część 2'!Obszar_wydruku</vt:lpstr>
      <vt:lpstr>'Część 3'!Obszar_wydruku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</dc:creator>
  <cp:lastModifiedBy>Marcin Jagodziński</cp:lastModifiedBy>
  <cp:lastPrinted>2024-06-18T07:51:51Z</cp:lastPrinted>
  <dcterms:created xsi:type="dcterms:W3CDTF">2021-11-03T17:19:36Z</dcterms:created>
  <dcterms:modified xsi:type="dcterms:W3CDTF">2024-07-22T14:41:27Z</dcterms:modified>
</cp:coreProperties>
</file>