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Zał. 1B" sheetId="1" r:id="rId1"/>
  </sheets>
  <definedNames>
    <definedName name="_xlnm.Print_Area" localSheetId="0">'Zał. 1B'!$A$1:$T$71</definedName>
    <definedName name="Z_55D58C5D_7C6F_4506_B63A_56F869830B67_.wvu.PrintArea" localSheetId="0" hidden="1">'Zał. 1B'!$A$1:$O$71</definedName>
    <definedName name="Z_C1CEEEAA_99A5_4AAB_A4DD_234CA29ED196_.wvu.PrintArea" localSheetId="0" hidden="1">'Zał. 1B'!$A$1:$O$70</definedName>
  </definedNames>
  <calcPr fullCalcOnLoad="1"/>
</workbook>
</file>

<file path=xl/sharedStrings.xml><?xml version="1.0" encoding="utf-8"?>
<sst xmlns="http://schemas.openxmlformats.org/spreadsheetml/2006/main" count="750" uniqueCount="238">
  <si>
    <t>Wyposażenie</t>
  </si>
  <si>
    <t>x</t>
  </si>
  <si>
    <t>Lp.</t>
  </si>
  <si>
    <t>Marka</t>
  </si>
  <si>
    <t>Nr rej.</t>
  </si>
  <si>
    <t>Rodzaj pojazdu</t>
  </si>
  <si>
    <t>Poj. ccm</t>
  </si>
  <si>
    <t>Ładow. T.</t>
  </si>
  <si>
    <t>Rok prod.</t>
  </si>
  <si>
    <t>Liczba miejsc</t>
  </si>
  <si>
    <t>Nr nadwozia / podwozia</t>
  </si>
  <si>
    <t xml:space="preserve">Zakres ubezp </t>
  </si>
  <si>
    <t>okres ubezpieczenia</t>
  </si>
  <si>
    <t>Przebieg w km</t>
  </si>
  <si>
    <t>Zabezp. p-kradzieżowe</t>
  </si>
  <si>
    <t>Ciężarowy</t>
  </si>
  <si>
    <t>OC, NW</t>
  </si>
  <si>
    <t>Brak</t>
  </si>
  <si>
    <t>Radio</t>
  </si>
  <si>
    <t>Osobowy</t>
  </si>
  <si>
    <t>Ford TRANSIT</t>
  </si>
  <si>
    <t>Autobus</t>
  </si>
  <si>
    <t>Ford FACY</t>
  </si>
  <si>
    <t>Ładow. kg</t>
  </si>
  <si>
    <t>osobowy</t>
  </si>
  <si>
    <t>Ciągnik URSUS</t>
  </si>
  <si>
    <t>SCT4100</t>
  </si>
  <si>
    <t>ZGYW380</t>
  </si>
  <si>
    <t>TMBEFF613WX673199</t>
  </si>
  <si>
    <t>Przyczepa</t>
  </si>
  <si>
    <t>SZF387G</t>
  </si>
  <si>
    <t>przyczepa</t>
  </si>
  <si>
    <t>3,5 t</t>
  </si>
  <si>
    <t>blokada kierownicy, alarm</t>
  </si>
  <si>
    <t>OC, AC, KR, NW</t>
  </si>
  <si>
    <t>Skoda Oktavia II</t>
  </si>
  <si>
    <t>1,9D</t>
  </si>
  <si>
    <t>TMBCE2IZ858021551</t>
  </si>
  <si>
    <t>Fiat seicento</t>
  </si>
  <si>
    <t>0/2/0</t>
  </si>
  <si>
    <t>187A0000766409</t>
  </si>
  <si>
    <t>RENAULT Midlum</t>
  </si>
  <si>
    <t>VF644AHH000002090</t>
  </si>
  <si>
    <t>FARMTRAC 704WD</t>
  </si>
  <si>
    <t>Rzeczywista wartość rynkowa</t>
  </si>
  <si>
    <t>Przyczepa niewiadów</t>
  </si>
  <si>
    <t>Przyczepa autosan</t>
  </si>
  <si>
    <t>Przyczepa wywrotka</t>
  </si>
  <si>
    <t>ZGY003030011</t>
  </si>
  <si>
    <t>SWN520B405004909</t>
  </si>
  <si>
    <t>Wywrotka AUTOSAN</t>
  </si>
  <si>
    <t>wywrotka</t>
  </si>
  <si>
    <t>SKORELPOL</t>
  </si>
  <si>
    <t>SXE7355753SP00143</t>
  </si>
  <si>
    <t>OC</t>
  </si>
  <si>
    <t>SXE7355753SP00142</t>
  </si>
  <si>
    <t>KOPARKO-ŁADOWARKA</t>
  </si>
  <si>
    <t>KOPARKA</t>
  </si>
  <si>
    <t>brak</t>
  </si>
  <si>
    <t>FORD TRANSIT KOMBI</t>
  </si>
  <si>
    <t>WF0SXXTTFSBS13826</t>
  </si>
  <si>
    <t>TMBBK61Z8C8006962</t>
  </si>
  <si>
    <t>Citroen Berlingo</t>
  </si>
  <si>
    <t>1,6 HDI</t>
  </si>
  <si>
    <t>immobiliser</t>
  </si>
  <si>
    <t xml:space="preserve">GPS </t>
  </si>
  <si>
    <t>GPS</t>
  </si>
  <si>
    <t>CITROEN JUMPER 35</t>
  </si>
  <si>
    <t>ciężarowy</t>
  </si>
  <si>
    <t>VFZYCBMFC11767185</t>
  </si>
  <si>
    <t xml:space="preserve">TEKNAMOTOR SKORPION 120D </t>
  </si>
  <si>
    <t>SVA100R12AD000018</t>
  </si>
  <si>
    <t>OC, AC, KR</t>
  </si>
  <si>
    <t>LEGENDA:</t>
  </si>
  <si>
    <t>radio CD/MP3</t>
  </si>
  <si>
    <t>alarm obwodowy, immobilajzer</t>
  </si>
  <si>
    <t>immobilajzer</t>
  </si>
  <si>
    <t>WF0SXXTTFSBU62104</t>
  </si>
  <si>
    <t>alarm, blokada</t>
  </si>
  <si>
    <t>Zarząd Dróg Powiatowych, ul. Piłsudskiego 18, 72-300 Gryfice, NIP: 857-169-65-42, REGON: 811773869</t>
  </si>
  <si>
    <t>KALKULACJA SKŁADKI UBEZPIECZENIOWEJ</t>
  </si>
  <si>
    <t>RAZEM POSZCZEGÓLNE RYZYKA</t>
  </si>
  <si>
    <t>RAZEM SKŁADKA NA OKRES 1 ROKU</t>
  </si>
  <si>
    <t>FORD TRANSIT</t>
  </si>
  <si>
    <t>WF0SXXTTFSBU62097</t>
  </si>
  <si>
    <t>ciągnik rolniczy</t>
  </si>
  <si>
    <t>SKODA FELICJA</t>
  </si>
  <si>
    <t>Dom Pomocy Społecznej, ul. Kościuszki 35, 72-300 Gryfice, NIP: 857-10-82-320, REGON: 005444670</t>
  </si>
  <si>
    <t>FORD Transit</t>
  </si>
  <si>
    <t>Młodzieżowy Ośrodek Socjoterapii w Waniorowie, Waniorowo 4, 72-300 Gryfice, NIP: 857-192-02-35, REGON: 362432526</t>
  </si>
  <si>
    <t>Starostwo Powiatowe w Gryficach, ul. Plac Zwycięstwa 37, 72-300 Gryfice, NIP: 857-16-93-791, REGON: 811699618</t>
  </si>
  <si>
    <t>VF77J9HP0BJ68354</t>
  </si>
  <si>
    <t>Nissan Terrano</t>
  </si>
  <si>
    <t>VSKTVUR20U0353811</t>
  </si>
  <si>
    <t>przyczepka specjalna-rębak do drewna</t>
  </si>
  <si>
    <t>VF77J9HP0BJ697503</t>
  </si>
  <si>
    <t>ZETOR Major 80</t>
  </si>
  <si>
    <t>000A3K4P31TB03799</t>
  </si>
  <si>
    <t>Składka OC w PLN za 1 rok</t>
  </si>
  <si>
    <t>Stawka AC w % za 1 rok</t>
  </si>
  <si>
    <t>Składka AC w PLN za 1 rok</t>
  </si>
  <si>
    <t>Składka NW za 1 rok</t>
  </si>
  <si>
    <t>Składka Ass za 1 rok</t>
  </si>
  <si>
    <t>RAZEM SKŁADKA NA OKRES 3 LAT</t>
  </si>
  <si>
    <t>CONVOY V LWB</t>
  </si>
  <si>
    <t>ZGY20424</t>
  </si>
  <si>
    <t>specjalny</t>
  </si>
  <si>
    <t>SEYZMNFEEDN011558</t>
  </si>
  <si>
    <t>GŁOWACZ G3</t>
  </si>
  <si>
    <t>ZGY24LS</t>
  </si>
  <si>
    <t>2.200</t>
  </si>
  <si>
    <t>SZ9G30000GRRB2160</t>
  </si>
  <si>
    <t>NEW HOLLAND</t>
  </si>
  <si>
    <t>ZGY99MP</t>
  </si>
  <si>
    <t>ZGBD06045</t>
  </si>
  <si>
    <t>ZGY76NG</t>
  </si>
  <si>
    <t xml:space="preserve">przyczepa ciężarowa </t>
  </si>
  <si>
    <t>SXE11236NGS000178</t>
  </si>
  <si>
    <t>Neptun Remorque 1</t>
  </si>
  <si>
    <t>Mueller - Mitteltal</t>
  </si>
  <si>
    <t>ZGY14NL</t>
  </si>
  <si>
    <t>przyczepa specjalna</t>
  </si>
  <si>
    <t>ZGY29075</t>
  </si>
  <si>
    <t>VF77J5K0AJ777031</t>
  </si>
  <si>
    <t>CAT 432</t>
  </si>
  <si>
    <t>wolnobieżny</t>
  </si>
  <si>
    <t>0.985</t>
  </si>
  <si>
    <t>KBXE02340</t>
  </si>
  <si>
    <t>ZGY26200</t>
  </si>
  <si>
    <t>WF0FXXTTGFHP38377</t>
  </si>
  <si>
    <t>URSUS 11054</t>
  </si>
  <si>
    <t>ZGY66NL</t>
  </si>
  <si>
    <t>UUJ11042424170370</t>
  </si>
  <si>
    <t>KALKULACJA SKŁADKI UBEZPIECZENIOWEJ DLA CZĘŚCI II ZAMÓWIENIA</t>
  </si>
  <si>
    <t xml:space="preserve">Placówka Opiekuńczo-Wychowawcza Dom dla Dzieci w Gryficach, ul. Polna 8, 72-300 Gryfice, NIP: 857-11-57-147, REGON: 001238689 </t>
  </si>
  <si>
    <t>ZGY07444</t>
  </si>
  <si>
    <t>07.10.2022-06.10.2025</t>
  </si>
  <si>
    <t xml:space="preserve"> Dom Pomocy Społecznej, Jaromin 50, 72-320 Trzebiatów, NIP: 857-10-03-697, REGON: 005479556 </t>
  </si>
  <si>
    <t>SMA7628</t>
  </si>
  <si>
    <t>WF0LXXGGVLTSO9476</t>
  </si>
  <si>
    <t>02.01.2023-01.01.2026</t>
  </si>
  <si>
    <t>ZGY09412</t>
  </si>
  <si>
    <t>WF0DXXTTFDCC43009</t>
  </si>
  <si>
    <t>29.06.2022-28.06.2025</t>
  </si>
  <si>
    <t>ZGY08960</t>
  </si>
  <si>
    <t>30.04.2022-29.04.2025</t>
  </si>
  <si>
    <t>ZGY59CG</t>
  </si>
  <si>
    <t>WF0VXXTTFV5P78824</t>
  </si>
  <si>
    <t>24.12.2022-23.12.2025</t>
  </si>
  <si>
    <t>ZGYV846</t>
  </si>
  <si>
    <t>WF0LXXTTFL4DO8665</t>
  </si>
  <si>
    <t>30.09.2022-29.09.2025</t>
  </si>
  <si>
    <t>RENAULT TRAFIC GRAND PASSENGER PACK</t>
  </si>
  <si>
    <t>ZGY31223</t>
  </si>
  <si>
    <t>VF1JL000561945328</t>
  </si>
  <si>
    <t>27.12.2022-26.12.2025</t>
  </si>
  <si>
    <t>Zespół Szkół  im. Wincentego Witosa, ul. Paderewskiego 13, 72-310 Płoty, NIP: 857-15-30-907, REGON: 000098610</t>
  </si>
  <si>
    <t>18.04.2022-17.04.2025</t>
  </si>
  <si>
    <t xml:space="preserve"> 02.01.2023 -01.01.2026</t>
  </si>
  <si>
    <t>CITROEN BERLINGO</t>
  </si>
  <si>
    <t>ZGY10610</t>
  </si>
  <si>
    <t>VF77J5FK0CJ727051</t>
  </si>
  <si>
    <t>12.11.2022-11.11.2025</t>
  </si>
  <si>
    <t>ZGY08961</t>
  </si>
  <si>
    <t>FORD TRANSIT CUSTOM</t>
  </si>
  <si>
    <t>ZGY36375</t>
  </si>
  <si>
    <t>WF01XXTTG1LR88918</t>
  </si>
  <si>
    <t>OC,AC,KR, NW</t>
  </si>
  <si>
    <t>12.03.2022-11.03.2025</t>
  </si>
  <si>
    <t>X</t>
  </si>
  <si>
    <t>ZGY35645</t>
  </si>
  <si>
    <t>WF01XXTTG1KM12621</t>
  </si>
  <si>
    <t>15.01.2023 -14.01.2026</t>
  </si>
  <si>
    <t>ZGY09816</t>
  </si>
  <si>
    <t>08.10.2022-07.10.2025</t>
  </si>
  <si>
    <t>ZGY06999</t>
  </si>
  <si>
    <t>01.07.2022-30.06.2025</t>
  </si>
  <si>
    <t>ZGY08008</t>
  </si>
  <si>
    <t>14.12.2022-13.12.2025</t>
  </si>
  <si>
    <t>ZGY14990</t>
  </si>
  <si>
    <t>24.04.2022-23.04.2025</t>
  </si>
  <si>
    <t>ZGYJ934</t>
  </si>
  <si>
    <t>15.12.2022-14.12.2025</t>
  </si>
  <si>
    <t>ZGY99JC</t>
  </si>
  <si>
    <t>26.06.2022-25.06.2025</t>
  </si>
  <si>
    <t>ZGYC540</t>
  </si>
  <si>
    <t>17.05.2022-16.05.2025</t>
  </si>
  <si>
    <t>ZGYC395</t>
  </si>
  <si>
    <t>01.02.2023-31.01.2026</t>
  </si>
  <si>
    <t>SCV4781</t>
  </si>
  <si>
    <t>SCX0503</t>
  </si>
  <si>
    <t>ZGYP783</t>
  </si>
  <si>
    <t>ZGYP784</t>
  </si>
  <si>
    <t>SZC323P</t>
  </si>
  <si>
    <t>ZGYP495</t>
  </si>
  <si>
    <t>ZGYP850</t>
  </si>
  <si>
    <t>19.08.2022-18.08.2025</t>
  </si>
  <si>
    <t>ZGYP820</t>
  </si>
  <si>
    <t>ZGY02900</t>
  </si>
  <si>
    <t>07.05.2022-06.05.2025</t>
  </si>
  <si>
    <t>ZGY77PN</t>
  </si>
  <si>
    <t>23.03.2022-22.03.2025</t>
  </si>
  <si>
    <t>29.04.2022-28.04.2025</t>
  </si>
  <si>
    <t>ZGY07834</t>
  </si>
  <si>
    <t>05.12.2022-04.12.2025</t>
  </si>
  <si>
    <t>ZGY50NE</t>
  </si>
  <si>
    <t>05.06.2022-04.06.2025</t>
  </si>
  <si>
    <t>11.02.2023-10.02.2026</t>
  </si>
  <si>
    <t>15.06.2022-14.06.2025</t>
  </si>
  <si>
    <t>OC, AC, NW</t>
  </si>
  <si>
    <t>16.02.2022-15.02.2025</t>
  </si>
  <si>
    <t>22.05.2022-21.05.2025</t>
  </si>
  <si>
    <t>21.05.2022-20.05.2025</t>
  </si>
  <si>
    <t>CITROEN JUMPER  33 L2</t>
  </si>
  <si>
    <t>ZGY36409</t>
  </si>
  <si>
    <t>VF7YBBMGC11929112</t>
  </si>
  <si>
    <t>OC, AC, KR, NW/Assistance Komfort (bezskładkowy)</t>
  </si>
  <si>
    <t>23.04.2022 - 22.04.2025</t>
  </si>
  <si>
    <t>Podwójna kabina</t>
  </si>
  <si>
    <t>07.07.2022-06.07.2025</t>
  </si>
  <si>
    <t>28.06.2022-27.06.2025</t>
  </si>
  <si>
    <t>DAF LF 290 FA</t>
  </si>
  <si>
    <t>ZGY34747</t>
  </si>
  <si>
    <t>Samochód ciężarowy</t>
  </si>
  <si>
    <t>XLRAEL3700L488416</t>
  </si>
  <si>
    <t>12.11.2022 -11.11.2025</t>
  </si>
  <si>
    <t>GPS + sonda w zbiorniku paliwa w celu zabezpieczenia przed kradzieżą paliwa</t>
  </si>
  <si>
    <r>
      <t xml:space="preserve">OC - </t>
    </r>
    <r>
      <rPr>
        <sz val="14"/>
        <rFont val="Garamond"/>
        <family val="1"/>
      </rPr>
      <t>ubezpieczenie odpowiedzialności cywilnej posiadacza pojazdu mechanicznego,</t>
    </r>
  </si>
  <si>
    <r>
      <t>AC, KR-</t>
    </r>
    <r>
      <rPr>
        <sz val="14"/>
        <rFont val="Garamond"/>
        <family val="1"/>
      </rPr>
      <t xml:space="preserve"> ubezpieczenie AUTO CASCO wraz z ryzykiem kradzieży</t>
    </r>
  </si>
  <si>
    <r>
      <rPr>
        <b/>
        <sz val="14"/>
        <rFont val="Garamond"/>
        <family val="1"/>
      </rPr>
      <t>NW</t>
    </r>
    <r>
      <rPr>
        <sz val="14"/>
        <rFont val="Garamond"/>
        <family val="1"/>
      </rPr>
      <t xml:space="preserve"> - ubezpieczenie nastepstw nieszczęśliwych wypadków kierowcy i pasażerów.</t>
    </r>
  </si>
  <si>
    <r>
      <rPr>
        <b/>
        <sz val="14"/>
        <rFont val="Garamond"/>
        <family val="1"/>
      </rPr>
      <t>Ass</t>
    </r>
    <r>
      <rPr>
        <sz val="14"/>
        <rFont val="Garamond"/>
        <family val="1"/>
      </rPr>
      <t xml:space="preserve"> - ubezpieczenie assistance dla wszystkich pojazdów osobowych, osobowo-ciężarowych, ciężarowych do 3,5t</t>
    </r>
  </si>
  <si>
    <t>Młodzieżowy Ośrodek Wychowawczy im. Janusza Korczaka, ul. Klifowa 17, 72-344 Rewal, NIP: 857-15-19-024, REGON: 000181438</t>
  </si>
  <si>
    <t>Pronar T132</t>
  </si>
  <si>
    <t>ZGY83NY</t>
  </si>
  <si>
    <t>przyczepa ciężarowa rolnicza</t>
  </si>
  <si>
    <t>SZB1320XXN3X00160</t>
  </si>
  <si>
    <t>OC,AC,KR</t>
  </si>
  <si>
    <t>06.12.2022 -05.12.2025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</si>
</sst>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\ [$PLN]"/>
    <numFmt numFmtId="172" formatCode="d/mm/yyyy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zcionka tekstu podstawowego"/>
      <family val="2"/>
    </font>
    <font>
      <b/>
      <sz val="10"/>
      <name val="Garamond"/>
      <family val="1"/>
    </font>
    <font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sz val="11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10"/>
      <color indexed="8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2"/>
      <color indexed="10"/>
      <name val="Garamond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theme="1"/>
      <name val="Garamond"/>
      <family val="1"/>
    </font>
    <font>
      <sz val="12"/>
      <color rgb="FFFF0000"/>
      <name val="Garamond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14" fontId="3" fillId="32" borderId="10" xfId="54" applyNumberFormat="1" applyFont="1" applyFill="1" applyBorder="1" applyAlignment="1">
      <alignment horizontal="center" vertical="center" wrapText="1"/>
      <protection/>
    </xf>
    <xf numFmtId="3" fontId="3" fillId="32" borderId="10" xfId="54" applyNumberFormat="1" applyFont="1" applyFill="1" applyBorder="1" applyAlignment="1">
      <alignment horizontal="center" vertical="center" wrapText="1"/>
      <protection/>
    </xf>
    <xf numFmtId="0" fontId="51" fillId="32" borderId="0" xfId="54" applyFont="1" applyFill="1" applyAlignment="1">
      <alignment vertical="center" wrapText="1"/>
      <protection/>
    </xf>
    <xf numFmtId="0" fontId="6" fillId="32" borderId="0" xfId="54" applyFont="1" applyFill="1">
      <alignment/>
      <protection/>
    </xf>
    <xf numFmtId="0" fontId="6" fillId="32" borderId="0" xfId="54" applyFont="1" applyFill="1" applyAlignment="1">
      <alignment wrapText="1"/>
      <protection/>
    </xf>
    <xf numFmtId="0" fontId="7" fillId="32" borderId="0" xfId="54" applyFont="1" applyFill="1" applyAlignment="1">
      <alignment vertical="center" wrapText="1"/>
      <protection/>
    </xf>
    <xf numFmtId="0" fontId="51" fillId="32" borderId="0" xfId="54" applyFont="1" applyFill="1" applyAlignment="1">
      <alignment horizontal="center" vertical="center" wrapText="1"/>
      <protection/>
    </xf>
    <xf numFmtId="4" fontId="4" fillId="32" borderId="11" xfId="44" applyNumberFormat="1" applyFont="1" applyFill="1" applyBorder="1" applyAlignment="1">
      <alignment horizontal="center" vertical="center" wrapText="1"/>
    </xf>
    <xf numFmtId="0" fontId="4" fillId="32" borderId="12" xfId="54" applyFont="1" applyFill="1" applyBorder="1" applyAlignment="1">
      <alignment horizontal="center" vertical="center" wrapText="1"/>
      <protection/>
    </xf>
    <xf numFmtId="0" fontId="4" fillId="32" borderId="13" xfId="54" applyFont="1" applyFill="1" applyBorder="1" applyAlignment="1">
      <alignment horizontal="center" vertical="center" wrapText="1"/>
      <protection/>
    </xf>
    <xf numFmtId="4" fontId="4" fillId="32" borderId="13" xfId="44" applyNumberFormat="1" applyFont="1" applyFill="1" applyBorder="1" applyAlignment="1">
      <alignment horizontal="center" vertical="center" wrapText="1"/>
    </xf>
    <xf numFmtId="3" fontId="4" fillId="32" borderId="13" xfId="44" applyNumberFormat="1" applyFont="1" applyFill="1" applyBorder="1" applyAlignment="1">
      <alignment horizontal="center" vertical="center" wrapText="1"/>
    </xf>
    <xf numFmtId="1" fontId="4" fillId="32" borderId="13" xfId="44" applyNumberFormat="1" applyFont="1" applyFill="1" applyBorder="1" applyAlignment="1">
      <alignment horizontal="center" vertical="center" wrapText="1"/>
    </xf>
    <xf numFmtId="0" fontId="4" fillId="32" borderId="14" xfId="54" applyFont="1" applyFill="1" applyBorder="1" applyAlignment="1">
      <alignment horizontal="center" vertical="center" wrapText="1"/>
      <protection/>
    </xf>
    <xf numFmtId="0" fontId="4" fillId="32" borderId="15" xfId="54" applyFont="1" applyFill="1" applyBorder="1" applyAlignment="1">
      <alignment horizontal="center" vertical="center" wrapText="1"/>
      <protection/>
    </xf>
    <xf numFmtId="4" fontId="4" fillId="32" borderId="15" xfId="44" applyNumberFormat="1" applyFont="1" applyFill="1" applyBorder="1" applyAlignment="1">
      <alignment horizontal="center" vertical="center" wrapText="1"/>
    </xf>
    <xf numFmtId="3" fontId="4" fillId="32" borderId="15" xfId="54" applyNumberFormat="1" applyFont="1" applyFill="1" applyBorder="1" applyAlignment="1">
      <alignment horizontal="center" vertical="center" wrapText="1"/>
      <protection/>
    </xf>
    <xf numFmtId="0" fontId="4" fillId="32" borderId="16" xfId="54" applyFont="1" applyFill="1" applyBorder="1" applyAlignment="1">
      <alignment horizontal="center" vertical="center" wrapText="1"/>
      <protection/>
    </xf>
    <xf numFmtId="0" fontId="4" fillId="32" borderId="17" xfId="54" applyFont="1" applyFill="1" applyBorder="1" applyAlignment="1">
      <alignment horizontal="center" vertical="center" wrapText="1"/>
      <protection/>
    </xf>
    <xf numFmtId="3" fontId="4" fillId="32" borderId="17" xfId="44" applyNumberFormat="1" applyFont="1" applyFill="1" applyBorder="1" applyAlignment="1">
      <alignment horizontal="center" vertical="center" wrapText="1"/>
    </xf>
    <xf numFmtId="4" fontId="4" fillId="32" borderId="17" xfId="44" applyNumberFormat="1" applyFont="1" applyFill="1" applyBorder="1" applyAlignment="1">
      <alignment horizontal="center" vertical="center" wrapText="1"/>
    </xf>
    <xf numFmtId="0" fontId="4" fillId="32" borderId="18" xfId="54" applyFont="1" applyFill="1" applyBorder="1" applyAlignment="1">
      <alignment horizontal="center" vertical="center" wrapText="1"/>
      <protection/>
    </xf>
    <xf numFmtId="0" fontId="4" fillId="32" borderId="11" xfId="54" applyFont="1" applyFill="1" applyBorder="1" applyAlignment="1">
      <alignment horizontal="center" vertical="center" wrapText="1"/>
      <protection/>
    </xf>
    <xf numFmtId="3" fontId="4" fillId="32" borderId="11" xfId="44" applyNumberFormat="1" applyFont="1" applyFill="1" applyBorder="1" applyAlignment="1">
      <alignment horizontal="center" vertical="center" wrapText="1"/>
    </xf>
    <xf numFmtId="3" fontId="4" fillId="32" borderId="13" xfId="54" applyNumberFormat="1" applyFont="1" applyFill="1" applyBorder="1" applyAlignment="1">
      <alignment horizontal="center" vertical="center" wrapText="1"/>
      <protection/>
    </xf>
    <xf numFmtId="3" fontId="4" fillId="32" borderId="15" xfId="44" applyNumberFormat="1" applyFont="1" applyFill="1" applyBorder="1" applyAlignment="1">
      <alignment horizontal="center" vertical="center" wrapText="1"/>
    </xf>
    <xf numFmtId="0" fontId="52" fillId="32" borderId="13" xfId="54" applyFont="1" applyFill="1" applyBorder="1" applyAlignment="1">
      <alignment horizontal="center" vertical="center" wrapText="1"/>
      <protection/>
    </xf>
    <xf numFmtId="0" fontId="52" fillId="32" borderId="11" xfId="54" applyFont="1" applyFill="1" applyBorder="1" applyAlignment="1">
      <alignment horizontal="center" vertical="center" wrapText="1"/>
      <protection/>
    </xf>
    <xf numFmtId="0" fontId="52" fillId="32" borderId="17" xfId="54" applyFont="1" applyFill="1" applyBorder="1" applyAlignment="1">
      <alignment horizontal="center" vertical="center" wrapText="1"/>
      <protection/>
    </xf>
    <xf numFmtId="1" fontId="4" fillId="32" borderId="17" xfId="44" applyNumberFormat="1" applyFont="1" applyFill="1" applyBorder="1" applyAlignment="1">
      <alignment horizontal="center" vertical="center" wrapText="1"/>
    </xf>
    <xf numFmtId="4" fontId="3" fillId="32" borderId="10" xfId="54" applyNumberFormat="1" applyFont="1" applyFill="1" applyBorder="1" applyAlignment="1">
      <alignment horizontal="center" vertical="center" wrapText="1"/>
      <protection/>
    </xf>
    <xf numFmtId="4" fontId="4" fillId="32" borderId="11" xfId="54" applyNumberFormat="1" applyFont="1" applyFill="1" applyBorder="1" applyAlignment="1">
      <alignment horizontal="center" vertical="center" wrapText="1"/>
      <protection/>
    </xf>
    <xf numFmtId="4" fontId="4" fillId="32" borderId="13" xfId="54" applyNumberFormat="1" applyFont="1" applyFill="1" applyBorder="1" applyAlignment="1">
      <alignment horizontal="center" vertical="center" wrapText="1"/>
      <protection/>
    </xf>
    <xf numFmtId="0" fontId="3" fillId="32" borderId="19" xfId="54" applyFont="1" applyFill="1" applyBorder="1" applyAlignment="1">
      <alignment horizontal="center" vertical="center" wrapText="1"/>
      <protection/>
    </xf>
    <xf numFmtId="0" fontId="3" fillId="32" borderId="10" xfId="54" applyFont="1" applyFill="1" applyBorder="1" applyAlignment="1">
      <alignment horizontal="center" vertical="center" wrapText="1"/>
      <protection/>
    </xf>
    <xf numFmtId="4" fontId="4" fillId="32" borderId="17" xfId="0" applyNumberFormat="1" applyFont="1" applyFill="1" applyBorder="1" applyAlignment="1">
      <alignment horizontal="center" vertical="center" wrapText="1"/>
    </xf>
    <xf numFmtId="0" fontId="52" fillId="32" borderId="15" xfId="54" applyFont="1" applyFill="1" applyBorder="1" applyAlignment="1">
      <alignment horizontal="center" vertical="center" wrapText="1"/>
      <protection/>
    </xf>
    <xf numFmtId="4" fontId="4" fillId="32" borderId="15" xfId="54" applyNumberFormat="1" applyFont="1" applyFill="1" applyBorder="1" applyAlignment="1">
      <alignment horizontal="center" vertical="center" wrapText="1"/>
      <protection/>
    </xf>
    <xf numFmtId="0" fontId="3" fillId="32" borderId="20" xfId="54" applyFont="1" applyFill="1" applyBorder="1" applyAlignment="1">
      <alignment horizontal="center" vertical="center" wrapText="1"/>
      <protection/>
    </xf>
    <xf numFmtId="0" fontId="4" fillId="32" borderId="21" xfId="54" applyFont="1" applyFill="1" applyBorder="1" applyAlignment="1">
      <alignment horizontal="center" vertical="center" wrapText="1"/>
      <protection/>
    </xf>
    <xf numFmtId="0" fontId="4" fillId="32" borderId="22" xfId="54" applyFont="1" applyFill="1" applyBorder="1" applyAlignment="1">
      <alignment horizontal="center" vertical="center" wrapText="1"/>
      <protection/>
    </xf>
    <xf numFmtId="0" fontId="4" fillId="32" borderId="23" xfId="54" applyFont="1" applyFill="1" applyBorder="1" applyAlignment="1">
      <alignment horizontal="center" vertical="center" wrapText="1"/>
      <protection/>
    </xf>
    <xf numFmtId="0" fontId="4" fillId="32" borderId="24" xfId="54" applyFont="1" applyFill="1" applyBorder="1" applyAlignment="1">
      <alignment horizontal="center" vertical="center" wrapText="1"/>
      <protection/>
    </xf>
    <xf numFmtId="4" fontId="4" fillId="32" borderId="25" xfId="54" applyNumberFormat="1" applyFont="1" applyFill="1" applyBorder="1" applyAlignment="1">
      <alignment horizontal="center" vertical="center" wrapText="1"/>
      <protection/>
    </xf>
    <xf numFmtId="4" fontId="4" fillId="32" borderId="17" xfId="54" applyNumberFormat="1" applyFont="1" applyFill="1" applyBorder="1" applyAlignment="1">
      <alignment horizontal="center" vertical="center" wrapText="1"/>
      <protection/>
    </xf>
    <xf numFmtId="3" fontId="4" fillId="32" borderId="17" xfId="54" applyNumberFormat="1" applyFont="1" applyFill="1" applyBorder="1" applyAlignment="1">
      <alignment horizontal="center" vertical="center" wrapText="1"/>
      <protection/>
    </xf>
    <xf numFmtId="4" fontId="3" fillId="32" borderId="26" xfId="54" applyNumberFormat="1" applyFont="1" applyFill="1" applyBorder="1" applyAlignment="1">
      <alignment horizontal="center" vertical="center" wrapText="1"/>
      <protection/>
    </xf>
    <xf numFmtId="14" fontId="3" fillId="32" borderId="26" xfId="54" applyNumberFormat="1" applyFont="1" applyFill="1" applyBorder="1" applyAlignment="1">
      <alignment horizontal="center" vertical="center" wrapText="1"/>
      <protection/>
    </xf>
    <xf numFmtId="3" fontId="3" fillId="32" borderId="26" xfId="54" applyNumberFormat="1" applyFont="1" applyFill="1" applyBorder="1" applyAlignment="1">
      <alignment horizontal="center" vertical="center" wrapText="1"/>
      <protection/>
    </xf>
    <xf numFmtId="4" fontId="4" fillId="32" borderId="27" xfId="0" applyNumberFormat="1" applyFont="1" applyFill="1" applyBorder="1" applyAlignment="1">
      <alignment horizontal="center" vertical="center" wrapText="1"/>
    </xf>
    <xf numFmtId="0" fontId="3" fillId="32" borderId="28" xfId="54" applyFont="1" applyFill="1" applyBorder="1" applyAlignment="1">
      <alignment horizontal="center" vertical="center" wrapText="1"/>
      <protection/>
    </xf>
    <xf numFmtId="0" fontId="3" fillId="32" borderId="26" xfId="54" applyFont="1" applyFill="1" applyBorder="1" applyAlignment="1">
      <alignment horizontal="center" vertical="center" wrapText="1"/>
      <protection/>
    </xf>
    <xf numFmtId="0" fontId="0" fillId="32" borderId="0" xfId="54" applyFill="1" applyAlignment="1">
      <alignment vertical="center" wrapText="1"/>
      <protection/>
    </xf>
    <xf numFmtId="0" fontId="3" fillId="32" borderId="29" xfId="54" applyFont="1" applyFill="1" applyBorder="1" applyAlignment="1">
      <alignment horizontal="center" vertical="center" wrapText="1"/>
      <protection/>
    </xf>
    <xf numFmtId="0" fontId="4" fillId="32" borderId="30" xfId="54" applyFont="1" applyFill="1" applyBorder="1" applyAlignment="1">
      <alignment horizontal="center" vertical="center" wrapText="1"/>
      <protection/>
    </xf>
    <xf numFmtId="0" fontId="4" fillId="32" borderId="31" xfId="54" applyFont="1" applyFill="1" applyBorder="1" applyAlignment="1">
      <alignment horizontal="center" vertical="center" wrapText="1"/>
      <protection/>
    </xf>
    <xf numFmtId="4" fontId="4" fillId="32" borderId="31" xfId="44" applyNumberFormat="1" applyFont="1" applyFill="1" applyBorder="1" applyAlignment="1">
      <alignment horizontal="center" vertical="center" wrapText="1"/>
    </xf>
    <xf numFmtId="0" fontId="52" fillId="32" borderId="31" xfId="54" applyFont="1" applyFill="1" applyBorder="1" applyAlignment="1">
      <alignment horizontal="center" vertical="center" wrapText="1"/>
      <protection/>
    </xf>
    <xf numFmtId="3" fontId="4" fillId="32" borderId="31" xfId="44" applyNumberFormat="1" applyFont="1" applyFill="1" applyBorder="1" applyAlignment="1">
      <alignment horizontal="center" vertical="center" wrapText="1"/>
    </xf>
    <xf numFmtId="0" fontId="4" fillId="32" borderId="32" xfId="54" applyFont="1" applyFill="1" applyBorder="1" applyAlignment="1">
      <alignment horizontal="center" vertical="center" wrapText="1"/>
      <protection/>
    </xf>
    <xf numFmtId="4" fontId="4" fillId="32" borderId="19" xfId="54" applyNumberFormat="1" applyFont="1" applyFill="1" applyBorder="1" applyAlignment="1">
      <alignment horizontal="center" vertical="center" wrapText="1"/>
      <protection/>
    </xf>
    <xf numFmtId="4" fontId="4" fillId="32" borderId="10" xfId="54" applyNumberFormat="1" applyFont="1" applyFill="1" applyBorder="1" applyAlignment="1">
      <alignment horizontal="center" vertical="center" wrapText="1"/>
      <protection/>
    </xf>
    <xf numFmtId="4" fontId="4" fillId="32" borderId="29" xfId="54" applyNumberFormat="1" applyFont="1" applyFill="1" applyBorder="1" applyAlignment="1">
      <alignment horizontal="center" vertical="center" wrapText="1"/>
      <protection/>
    </xf>
    <xf numFmtId="4" fontId="3" fillId="32" borderId="19" xfId="54" applyNumberFormat="1" applyFont="1" applyFill="1" applyBorder="1" applyAlignment="1">
      <alignment horizontal="center" vertical="center" wrapText="1"/>
      <protection/>
    </xf>
    <xf numFmtId="4" fontId="3" fillId="32" borderId="29" xfId="54" applyNumberFormat="1" applyFont="1" applyFill="1" applyBorder="1" applyAlignment="1">
      <alignment horizontal="center" vertical="center" wrapText="1"/>
      <protection/>
    </xf>
    <xf numFmtId="4" fontId="4" fillId="32" borderId="30" xfId="54" applyNumberFormat="1" applyFont="1" applyFill="1" applyBorder="1" applyAlignment="1">
      <alignment horizontal="center" vertical="center" wrapText="1"/>
      <protection/>
    </xf>
    <xf numFmtId="4" fontId="4" fillId="32" borderId="31" xfId="54" applyNumberFormat="1" applyFont="1" applyFill="1" applyBorder="1" applyAlignment="1">
      <alignment horizontal="center" vertical="center" wrapText="1"/>
      <protection/>
    </xf>
    <xf numFmtId="4" fontId="4" fillId="32" borderId="33" xfId="54" applyNumberFormat="1" applyFont="1" applyFill="1" applyBorder="1" applyAlignment="1">
      <alignment horizontal="center" vertical="center" wrapText="1"/>
      <protection/>
    </xf>
    <xf numFmtId="4" fontId="4" fillId="32" borderId="12" xfId="54" applyNumberFormat="1" applyFont="1" applyFill="1" applyBorder="1" applyAlignment="1">
      <alignment horizontal="center" vertical="center" wrapText="1"/>
      <protection/>
    </xf>
    <xf numFmtId="4" fontId="4" fillId="32" borderId="18" xfId="54" applyNumberFormat="1" applyFont="1" applyFill="1" applyBorder="1" applyAlignment="1">
      <alignment horizontal="center" vertical="center" wrapText="1"/>
      <protection/>
    </xf>
    <xf numFmtId="4" fontId="4" fillId="32" borderId="34" xfId="54" applyNumberFormat="1" applyFont="1" applyFill="1" applyBorder="1" applyAlignment="1">
      <alignment horizontal="center" vertical="center" wrapText="1"/>
      <protection/>
    </xf>
    <xf numFmtId="0" fontId="3" fillId="32" borderId="35" xfId="54" applyFont="1" applyFill="1" applyBorder="1" applyAlignment="1">
      <alignment horizontal="center" vertical="center" wrapText="1"/>
      <protection/>
    </xf>
    <xf numFmtId="0" fontId="3" fillId="32" borderId="27" xfId="54" applyFont="1" applyFill="1" applyBorder="1" applyAlignment="1">
      <alignment horizontal="center" vertical="center" wrapText="1"/>
      <protection/>
    </xf>
    <xf numFmtId="4" fontId="3" fillId="32" borderId="27" xfId="54" applyNumberFormat="1" applyFont="1" applyFill="1" applyBorder="1" applyAlignment="1">
      <alignment horizontal="center" vertical="center" wrapText="1"/>
      <protection/>
    </xf>
    <xf numFmtId="14" fontId="3" fillId="32" borderId="27" xfId="54" applyNumberFormat="1" applyFont="1" applyFill="1" applyBorder="1" applyAlignment="1">
      <alignment horizontal="center" vertical="center" wrapText="1"/>
      <protection/>
    </xf>
    <xf numFmtId="3" fontId="3" fillId="32" borderId="27" xfId="54" applyNumberFormat="1" applyFont="1" applyFill="1" applyBorder="1" applyAlignment="1">
      <alignment horizontal="center" vertical="center" wrapText="1"/>
      <protection/>
    </xf>
    <xf numFmtId="0" fontId="3" fillId="32" borderId="36" xfId="54" applyFont="1" applyFill="1" applyBorder="1" applyAlignment="1">
      <alignment horizontal="center" vertical="center" wrapText="1"/>
      <protection/>
    </xf>
    <xf numFmtId="171" fontId="4" fillId="32" borderId="11" xfId="44" applyNumberFormat="1" applyFont="1" applyFill="1" applyBorder="1" applyAlignment="1">
      <alignment horizontal="center" vertical="center" wrapText="1"/>
    </xf>
    <xf numFmtId="4" fontId="4" fillId="32" borderId="35" xfId="54" applyNumberFormat="1" applyFont="1" applyFill="1" applyBorder="1" applyAlignment="1">
      <alignment horizontal="center" vertical="center" wrapText="1"/>
      <protection/>
    </xf>
    <xf numFmtId="0" fontId="4" fillId="32" borderId="19" xfId="54" applyFont="1" applyFill="1" applyBorder="1" applyAlignment="1">
      <alignment horizontal="center" vertical="center" wrapText="1"/>
      <protection/>
    </xf>
    <xf numFmtId="0" fontId="4" fillId="32" borderId="10" xfId="54" applyFont="1" applyFill="1" applyBorder="1" applyAlignment="1">
      <alignment horizontal="center" vertical="center" wrapText="1"/>
      <protection/>
    </xf>
    <xf numFmtId="14" fontId="4" fillId="32" borderId="10" xfId="54" applyNumberFormat="1" applyFont="1" applyFill="1" applyBorder="1" applyAlignment="1">
      <alignment horizontal="center" vertical="center" wrapText="1"/>
      <protection/>
    </xf>
    <xf numFmtId="3" fontId="4" fillId="32" borderId="10" xfId="54" applyNumberFormat="1" applyFont="1" applyFill="1" applyBorder="1" applyAlignment="1">
      <alignment horizontal="center" vertical="center" wrapText="1"/>
      <protection/>
    </xf>
    <xf numFmtId="0" fontId="4" fillId="32" borderId="20" xfId="54" applyFont="1" applyFill="1" applyBorder="1" applyAlignment="1">
      <alignment horizontal="center" vertical="center" wrapText="1"/>
      <protection/>
    </xf>
    <xf numFmtId="4" fontId="4" fillId="32" borderId="14" xfId="54" applyNumberFormat="1" applyFont="1" applyFill="1" applyBorder="1" applyAlignment="1">
      <alignment horizontal="center" vertical="center" wrapText="1"/>
      <protection/>
    </xf>
    <xf numFmtId="4" fontId="4" fillId="32" borderId="37" xfId="54" applyNumberFormat="1" applyFont="1" applyFill="1" applyBorder="1" applyAlignment="1">
      <alignment horizontal="center" vertical="center" wrapText="1"/>
      <protection/>
    </xf>
    <xf numFmtId="0" fontId="3" fillId="32" borderId="38" xfId="54" applyFont="1" applyFill="1" applyBorder="1" applyAlignment="1">
      <alignment horizontal="center" vertical="center" wrapText="1"/>
      <protection/>
    </xf>
    <xf numFmtId="14" fontId="4" fillId="32" borderId="39" xfId="54" applyNumberFormat="1" applyFont="1" applyFill="1" applyBorder="1" applyAlignment="1">
      <alignment horizontal="center" vertical="center" wrapText="1"/>
      <protection/>
    </xf>
    <xf numFmtId="14" fontId="4" fillId="32" borderId="25" xfId="54" applyNumberFormat="1" applyFont="1" applyFill="1" applyBorder="1" applyAlignment="1">
      <alignment horizontal="center" vertical="center" wrapText="1"/>
      <protection/>
    </xf>
    <xf numFmtId="3" fontId="4" fillId="32" borderId="25" xfId="54" applyNumberFormat="1" applyFont="1" applyFill="1" applyBorder="1" applyAlignment="1">
      <alignment horizontal="center" vertical="center" wrapText="1"/>
      <protection/>
    </xf>
    <xf numFmtId="0" fontId="4" fillId="32" borderId="25" xfId="54" applyFont="1" applyFill="1" applyBorder="1" applyAlignment="1">
      <alignment horizontal="center" vertical="center" wrapText="1"/>
      <protection/>
    </xf>
    <xf numFmtId="0" fontId="4" fillId="32" borderId="37" xfId="54" applyFont="1" applyFill="1" applyBorder="1" applyAlignment="1">
      <alignment horizontal="center" vertical="center" wrapText="1"/>
      <protection/>
    </xf>
    <xf numFmtId="0" fontId="52" fillId="32" borderId="25" xfId="54" applyFont="1" applyFill="1" applyBorder="1" applyAlignment="1">
      <alignment horizontal="center" vertical="center" wrapText="1"/>
      <protection/>
    </xf>
    <xf numFmtId="0" fontId="10" fillId="32" borderId="17" xfId="54" applyFont="1" applyFill="1" applyBorder="1" applyAlignment="1">
      <alignment horizontal="center" vertical="center" wrapText="1"/>
      <protection/>
    </xf>
    <xf numFmtId="3" fontId="10" fillId="32" borderId="17" xfId="54" applyNumberFormat="1" applyFont="1" applyFill="1" applyBorder="1" applyAlignment="1">
      <alignment horizontal="center" vertical="center" wrapText="1"/>
      <protection/>
    </xf>
    <xf numFmtId="0" fontId="52" fillId="32" borderId="37" xfId="54" applyFont="1" applyFill="1" applyBorder="1" applyAlignment="1">
      <alignment horizontal="center" vertical="center" wrapText="1"/>
      <protection/>
    </xf>
    <xf numFmtId="0" fontId="5" fillId="32" borderId="0" xfId="54" applyFont="1" applyFill="1">
      <alignment/>
      <protection/>
    </xf>
    <xf numFmtId="4" fontId="0" fillId="32" borderId="0" xfId="54" applyNumberFormat="1" applyFill="1" applyAlignment="1">
      <alignment vertical="center" wrapText="1"/>
      <protection/>
    </xf>
    <xf numFmtId="0" fontId="11" fillId="32" borderId="0" xfId="54" applyFont="1" applyFill="1" applyAlignment="1">
      <alignment vertical="center"/>
      <protection/>
    </xf>
    <xf numFmtId="0" fontId="9" fillId="32" borderId="0" xfId="54" applyFont="1" applyFill="1">
      <alignment/>
      <protection/>
    </xf>
    <xf numFmtId="0" fontId="9" fillId="32" borderId="0" xfId="54" applyFont="1" applyFill="1" applyAlignment="1">
      <alignment wrapText="1"/>
      <protection/>
    </xf>
    <xf numFmtId="0" fontId="9" fillId="32" borderId="0" xfId="54" applyFont="1" applyFill="1" applyAlignment="1">
      <alignment vertical="center" wrapText="1"/>
      <protection/>
    </xf>
    <xf numFmtId="4" fontId="9" fillId="32" borderId="0" xfId="54" applyNumberFormat="1" applyFont="1" applyFill="1" applyAlignment="1">
      <alignment vertical="center" wrapText="1"/>
      <protection/>
    </xf>
    <xf numFmtId="0" fontId="8" fillId="32" borderId="0" xfId="54" applyFont="1" applyFill="1" applyAlignment="1">
      <alignment horizontal="center" vertical="center" wrapText="1"/>
      <protection/>
    </xf>
    <xf numFmtId="0" fontId="9" fillId="32" borderId="0" xfId="54" applyFont="1" applyFill="1" applyAlignment="1">
      <alignment horizontal="center" vertical="center" wrapText="1"/>
      <protection/>
    </xf>
    <xf numFmtId="4" fontId="9" fillId="32" borderId="0" xfId="54" applyNumberFormat="1" applyFont="1" applyFill="1" applyAlignment="1">
      <alignment horizontal="center" vertical="center" wrapText="1"/>
      <protection/>
    </xf>
    <xf numFmtId="0" fontId="12" fillId="32" borderId="0" xfId="54" applyFont="1" applyFill="1" applyAlignment="1">
      <alignment vertical="center"/>
      <protection/>
    </xf>
    <xf numFmtId="0" fontId="8" fillId="32" borderId="0" xfId="54" applyFont="1" applyFill="1" applyAlignment="1">
      <alignment vertical="center" wrapText="1"/>
      <protection/>
    </xf>
    <xf numFmtId="0" fontId="4" fillId="32" borderId="0" xfId="54" applyFont="1" applyFill="1" applyAlignment="1">
      <alignment horizontal="center" vertical="center" wrapText="1"/>
      <protection/>
    </xf>
    <xf numFmtId="4" fontId="4" fillId="32" borderId="0" xfId="54" applyNumberFormat="1" applyFont="1" applyFill="1" applyAlignment="1">
      <alignment horizontal="center" vertical="center" wrapText="1"/>
      <protection/>
    </xf>
    <xf numFmtId="0" fontId="53" fillId="32" borderId="0" xfId="54" applyFont="1" applyFill="1" applyAlignment="1">
      <alignment vertical="center" wrapText="1"/>
      <protection/>
    </xf>
    <xf numFmtId="0" fontId="13" fillId="32" borderId="0" xfId="54" applyFont="1" applyFill="1" applyAlignment="1">
      <alignment vertical="center" wrapText="1"/>
      <protection/>
    </xf>
    <xf numFmtId="4" fontId="52" fillId="32" borderId="12" xfId="54" applyNumberFormat="1" applyFont="1" applyFill="1" applyBorder="1" applyAlignment="1">
      <alignment horizontal="center" vertical="center" wrapText="1"/>
      <protection/>
    </xf>
    <xf numFmtId="4" fontId="4" fillId="32" borderId="16" xfId="54" applyNumberFormat="1" applyFont="1" applyFill="1" applyBorder="1" applyAlignment="1">
      <alignment horizontal="center" vertical="center" wrapText="1"/>
      <protection/>
    </xf>
    <xf numFmtId="4" fontId="4" fillId="32" borderId="31" xfId="0" applyNumberFormat="1" applyFont="1" applyFill="1" applyBorder="1" applyAlignment="1">
      <alignment horizontal="center" vertical="center" wrapText="1"/>
    </xf>
    <xf numFmtId="4" fontId="5" fillId="32" borderId="19" xfId="54" applyNumberFormat="1" applyFont="1" applyFill="1" applyBorder="1" applyAlignment="1">
      <alignment horizontal="center" vertical="center" wrapText="1"/>
      <protection/>
    </xf>
    <xf numFmtId="4" fontId="5" fillId="32" borderId="10" xfId="54" applyNumberFormat="1" applyFont="1" applyFill="1" applyBorder="1" applyAlignment="1">
      <alignment horizontal="center" vertical="center" wrapText="1"/>
      <protection/>
    </xf>
    <xf numFmtId="4" fontId="5" fillId="32" borderId="29" xfId="54" applyNumberFormat="1" applyFont="1" applyFill="1" applyBorder="1" applyAlignment="1">
      <alignment horizontal="center" vertical="center" wrapText="1"/>
      <protection/>
    </xf>
    <xf numFmtId="0" fontId="8" fillId="32" borderId="19" xfId="54" applyFont="1" applyFill="1" applyBorder="1" applyAlignment="1">
      <alignment horizontal="center" vertical="center" wrapText="1"/>
      <protection/>
    </xf>
    <xf numFmtId="0" fontId="8" fillId="32" borderId="10" xfId="54" applyFont="1" applyFill="1" applyBorder="1" applyAlignment="1">
      <alignment horizontal="center" vertical="center" wrapText="1"/>
      <protection/>
    </xf>
    <xf numFmtId="0" fontId="8" fillId="32" borderId="20" xfId="54" applyFont="1" applyFill="1" applyBorder="1" applyAlignment="1">
      <alignment horizontal="center" vertical="center" wrapText="1"/>
      <protection/>
    </xf>
    <xf numFmtId="4" fontId="8" fillId="32" borderId="19" xfId="54" applyNumberFormat="1" applyFont="1" applyFill="1" applyBorder="1" applyAlignment="1">
      <alignment horizontal="center" vertical="center" wrapText="1"/>
      <protection/>
    </xf>
    <xf numFmtId="4" fontId="8" fillId="32" borderId="10" xfId="54" applyNumberFormat="1" applyFont="1" applyFill="1" applyBorder="1" applyAlignment="1">
      <alignment horizontal="center" vertical="center" wrapText="1"/>
      <protection/>
    </xf>
    <xf numFmtId="4" fontId="8" fillId="32" borderId="29" xfId="54" applyNumberFormat="1" applyFont="1" applyFill="1" applyBorder="1" applyAlignment="1">
      <alignment horizontal="center" vertical="center" wrapText="1"/>
      <protection/>
    </xf>
    <xf numFmtId="0" fontId="8" fillId="32" borderId="0" xfId="54" applyFont="1" applyFill="1" applyAlignment="1">
      <alignment horizontal="center" vertical="center" wrapText="1"/>
      <protection/>
    </xf>
    <xf numFmtId="0" fontId="3" fillId="32" borderId="28" xfId="54" applyFont="1" applyFill="1" applyBorder="1" applyAlignment="1">
      <alignment horizontal="center" vertical="center" wrapText="1"/>
      <protection/>
    </xf>
    <xf numFmtId="0" fontId="3" fillId="32" borderId="26" xfId="54" applyFont="1" applyFill="1" applyBorder="1" applyAlignment="1">
      <alignment horizontal="center" vertical="center" wrapText="1"/>
      <protection/>
    </xf>
    <xf numFmtId="0" fontId="3" fillId="32" borderId="38" xfId="54" applyFont="1" applyFill="1" applyBorder="1" applyAlignment="1">
      <alignment horizontal="center" vertical="center" wrapText="1"/>
      <protection/>
    </xf>
    <xf numFmtId="4" fontId="3" fillId="32" borderId="28" xfId="54" applyNumberFormat="1" applyFont="1" applyFill="1" applyBorder="1" applyAlignment="1">
      <alignment horizontal="center" vertical="center" wrapText="1"/>
      <protection/>
    </xf>
    <xf numFmtId="4" fontId="3" fillId="32" borderId="26" xfId="54" applyNumberFormat="1" applyFont="1" applyFill="1" applyBorder="1" applyAlignment="1">
      <alignment horizontal="center" vertical="center" wrapText="1"/>
      <protection/>
    </xf>
    <xf numFmtId="4" fontId="3" fillId="32" borderId="38" xfId="54" applyNumberFormat="1" applyFont="1" applyFill="1" applyBorder="1" applyAlignment="1">
      <alignment horizontal="center" vertical="center" wrapText="1"/>
      <protection/>
    </xf>
    <xf numFmtId="0" fontId="5" fillId="32" borderId="19" xfId="54" applyFont="1" applyFill="1" applyBorder="1" applyAlignment="1">
      <alignment horizontal="center" vertical="center" wrapText="1"/>
      <protection/>
    </xf>
    <xf numFmtId="0" fontId="5" fillId="32" borderId="10" xfId="54" applyFont="1" applyFill="1" applyBorder="1" applyAlignment="1">
      <alignment horizontal="center" vertical="center" wrapText="1"/>
      <protection/>
    </xf>
    <xf numFmtId="0" fontId="5" fillId="32" borderId="20" xfId="54" applyFont="1" applyFill="1" applyBorder="1" applyAlignment="1">
      <alignment horizontal="center" vertical="center" wrapText="1"/>
      <protection/>
    </xf>
    <xf numFmtId="0" fontId="5" fillId="32" borderId="28" xfId="54" applyFont="1" applyFill="1" applyBorder="1" applyAlignment="1">
      <alignment horizontal="center" vertical="center" wrapText="1"/>
      <protection/>
    </xf>
    <xf numFmtId="0" fontId="5" fillId="32" borderId="26" xfId="54" applyFont="1" applyFill="1" applyBorder="1" applyAlignment="1">
      <alignment horizontal="center" vertical="center" wrapText="1"/>
      <protection/>
    </xf>
    <xf numFmtId="0" fontId="5" fillId="32" borderId="40" xfId="54" applyFont="1" applyFill="1" applyBorder="1" applyAlignment="1">
      <alignment horizontal="center" vertical="center" wrapText="1"/>
      <protection/>
    </xf>
    <xf numFmtId="4" fontId="5" fillId="32" borderId="19" xfId="54" applyNumberFormat="1" applyFont="1" applyFill="1" applyBorder="1" applyAlignment="1">
      <alignment horizontal="center" vertical="center" wrapText="1"/>
      <protection/>
    </xf>
    <xf numFmtId="4" fontId="5" fillId="32" borderId="10" xfId="54" applyNumberFormat="1" applyFont="1" applyFill="1" applyBorder="1" applyAlignment="1">
      <alignment horizontal="center" vertical="center" wrapText="1"/>
      <protection/>
    </xf>
    <xf numFmtId="4" fontId="5" fillId="32" borderId="29" xfId="54" applyNumberFormat="1" applyFont="1" applyFill="1" applyBorder="1" applyAlignment="1">
      <alignment horizontal="center" vertical="center" wrapText="1"/>
      <protection/>
    </xf>
    <xf numFmtId="0" fontId="3" fillId="32" borderId="41" xfId="54" applyFont="1" applyFill="1" applyBorder="1" applyAlignment="1">
      <alignment horizontal="center" vertical="center" wrapText="1"/>
      <protection/>
    </xf>
    <xf numFmtId="0" fontId="3" fillId="32" borderId="42" xfId="54" applyFont="1" applyFill="1" applyBorder="1" applyAlignment="1">
      <alignment horizontal="center" vertical="center" wrapText="1"/>
      <protection/>
    </xf>
    <xf numFmtId="0" fontId="3" fillId="32" borderId="43" xfId="54" applyFont="1" applyFill="1" applyBorder="1" applyAlignment="1">
      <alignment horizontal="center" vertical="center" wrapText="1"/>
      <protection/>
    </xf>
    <xf numFmtId="0" fontId="3" fillId="32" borderId="44" xfId="54" applyFont="1" applyFill="1" applyBorder="1" applyAlignment="1">
      <alignment horizontal="center" vertical="center" wrapText="1"/>
      <protection/>
    </xf>
    <xf numFmtId="0" fontId="3" fillId="32" borderId="45" xfId="54" applyFont="1" applyFill="1" applyBorder="1" applyAlignment="1">
      <alignment horizontal="center" vertical="center" wrapText="1"/>
      <protection/>
    </xf>
    <xf numFmtId="0" fontId="52" fillId="32" borderId="23" xfId="54" applyFont="1" applyFill="1" applyBorder="1" applyAlignment="1">
      <alignment horizontal="center" vertical="center" wrapText="1"/>
      <protection/>
    </xf>
    <xf numFmtId="4" fontId="52" fillId="32" borderId="18" xfId="54" applyNumberFormat="1" applyFont="1" applyFill="1" applyBorder="1" applyAlignment="1">
      <alignment horizontal="center" vertical="center" wrapText="1"/>
      <protection/>
    </xf>
    <xf numFmtId="4" fontId="4" fillId="32" borderId="11" xfId="0" applyNumberFormat="1" applyFont="1" applyFill="1" applyBorder="1" applyAlignment="1">
      <alignment horizontal="center" vertical="center" wrapText="1"/>
    </xf>
    <xf numFmtId="0" fontId="52" fillId="32" borderId="34" xfId="54" applyFont="1" applyFill="1" applyBorder="1" applyAlignment="1">
      <alignment horizontal="center" vertical="center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Procentowy 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ADS\AppData\ADS\AppData\Local\Microsoft\Windows\Temporary%20Internet%20Files\Content.IE5\Ustawienia%20lokalne\Temp\7zO48.tmp\POLISY\2011\ZGY%2059CG.pdf" TargetMode="External" /><Relationship Id="rId2" Type="http://schemas.openxmlformats.org/officeDocument/2006/relationships/hyperlink" Target="file://C:\Users\ADS\AppData\ADS\AppData\Local\Microsoft\Windows\Temporary%20Internet%20Files\Content.IE5\Ustawienia%20lokalne\Temp\7zO48.tmp\POLISY\2011\ZGYW380.pdf" TargetMode="External" /><Relationship Id="rId3" Type="http://schemas.openxmlformats.org/officeDocument/2006/relationships/hyperlink" Target="file://C:\Users\ADS\AppData\ADS\AppData\Local\Microsoft\Windows\Temporary%20Internet%20Files\Content.IE5\Ustawienia%20lokalne\Temp\7zO48.tmp\POLISY\2011\ZGY%20X070.pdf" TargetMode="External" /><Relationship Id="rId4" Type="http://schemas.openxmlformats.org/officeDocument/2006/relationships/hyperlink" Target="file://C:\Users\ADS\AppData\ADS\AppData\Local\Microsoft\Windows\Temporary%20Internet%20Files\Content.IE5\Ustawienia%20lokalne\Temp\7zO48.tmp\POLISY\2011\ZGY%20J934.pdf" TargetMode="External" /><Relationship Id="rId5" Type="http://schemas.openxmlformats.org/officeDocument/2006/relationships/hyperlink" Target="file://C:\Users\ADS\AppData\ADS\AppData\Local\Microsoft\Windows\Temporary%20Internet%20Files\Content.IE5\Ustawienia%20lokalne\Temp\7zO48.tmp\POLISY\2011\ZGY%20H300-2011.pdf" TargetMode="External" /><Relationship Id="rId6" Type="http://schemas.openxmlformats.org/officeDocument/2006/relationships/hyperlink" Target="file://C:\Users\ADS\AppData\ADS\AppData\Local\Microsoft\Windows\Temporary%20Internet%20Files\Content.IE5\Ustawienia%20lokalne\Temp\7zO48.tmp\POLISY\2011\ZGY%20P850.pdf" TargetMode="External" /><Relationship Id="rId7" Type="http://schemas.openxmlformats.org/officeDocument/2006/relationships/hyperlink" Target="file://C:\Users\ADS\AppData\ADS\AppData\Local\Microsoft\Windows\Temporary%20Internet%20Files\Content.IE5\Ustawienia%20lokalne\Temp\7zO48.tmp\POLISY\2011\SCT%204100-2011.pdf" TargetMode="External" /><Relationship Id="rId8" Type="http://schemas.openxmlformats.org/officeDocument/2006/relationships/hyperlink" Target="file://C:\Users\ADS\AppData\ADS\AppData\Local\Microsoft\Windows\Temporary%20Internet%20Files\Content.IE5\Ustawienia%20lokalne\Temp\7zO48.tmp\POLISY\2011\ZGY%20C540-2011.pdf" TargetMode="External" /><Relationship Id="rId9" Type="http://schemas.openxmlformats.org/officeDocument/2006/relationships/hyperlink" Target="file://C:\Users\ADS\AppData\ADS\AppData\Local\Microsoft\Windows\Temporary%20Internet%20Files\Content.IE5\Ustawienia%20lokalne\Temp\7zO48.tmp\POLISY\2011\ZGY%2002900-2011.pdf" TargetMode="External" /><Relationship Id="rId10" Type="http://schemas.openxmlformats.org/officeDocument/2006/relationships/hyperlink" Target="file://C:\Users\ADS\AppData\ADS\AppData\Local\Microsoft\Windows\Temporary%20Internet%20Files\Content.IE5\Ustawienia%20lokalne\Temp\7zO48.tmp\POLISY\2011\ZGY%20C395.pdf" TargetMode="External" /><Relationship Id="rId11" Type="http://schemas.openxmlformats.org/officeDocument/2006/relationships/hyperlink" Target="file://C:\Users\ADS\AppData\ADS\AppData\Local\Microsoft\Windows\Temporary%20Internet%20Files\Content.IE5\Ustawienia%20lokalne\Temp\7zO48.tmp\POLISY\2011\ZGY%2077PN.pdf" TargetMode="External" /><Relationship Id="rId12" Type="http://schemas.openxmlformats.org/officeDocument/2006/relationships/hyperlink" Target="file://C:\Users\ADS\AppData\ADS\AppData\Local\Microsoft\Windows\Temporary%20Internet%20Files\Content.IE5\Ustawienia%20lokalne\Temp\7zO48.tmp\POLISY\2012\ZGY%20V846.pdf" TargetMode="External" /><Relationship Id="rId13" Type="http://schemas.openxmlformats.org/officeDocument/2006/relationships/hyperlink" Target="file://C:\Users\ADS\AppData\ADS\AppData\Local\Microsoft\Windows\Temporary%20Internet%20Files\Content.IE5\Ustawienia%20lokalne\Temp\7zO48.tmp\POLISY\2011\SCW%202226.pdf" TargetMode="External" /><Relationship Id="rId14" Type="http://schemas.openxmlformats.org/officeDocument/2006/relationships/hyperlink" Target="file://C:\Users\ADS\AppData\ADS\AppData\Local\Microsoft\Windows\Temporary%20Internet%20Files\Content.IE5\AppData\Local\Microsoft\Windows\Temporary%20Internet%20Files\Content.Outlook\GNQW9RQ0\POLISY\2011\ZGY%20A950.pdf" TargetMode="External" /><Relationship Id="rId15" Type="http://schemas.openxmlformats.org/officeDocument/2006/relationships/hyperlink" Target="file://C:\Users\ADS\AppData\ADS\AppData\Local\Microsoft\Windows\Temporary%20Internet%20Files\Content.IE5\Ustawienia%20lokalne\Temp\7zO48.tmp\POLISY\2011\SCW%202226.pdf" TargetMode="External" /><Relationship Id="rId16" Type="http://schemas.openxmlformats.org/officeDocument/2006/relationships/hyperlink" Target="file://C:\Users\ADS\AppData\ADS\AppData\Local\Microsoft\Windows\Temporary%20Internet%20Files\Content.IE5\Ustawienia%20lokalne\Temp\7zO48.tmp\POLISY\2011\koparko-&#322;adowarka2011.pdf" TargetMode="External" /><Relationship Id="rId17" Type="http://schemas.openxmlformats.org/officeDocument/2006/relationships/hyperlink" Target="file://C:\Users\ADS\AppData\ADS\AppData\Local\Microsoft\Windows\Temporary%20Internet%20Files\Content.IE5\Ustawienia%20lokalne\Temp\7zO48.tmp\POLISY\2011\ZGYW380.pdf" TargetMode="External" /><Relationship Id="rId18" Type="http://schemas.openxmlformats.org/officeDocument/2006/relationships/hyperlink" Target="file://C:\Users\ADS\AppData\ADS\AppData\Local\Microsoft\Windows\Temporary%20Internet%20Files\Content.IE5\Ustawienia%20lokalne\Temp\7zO48.tmp\POLISY\2011\ZGY%20P850.pdf" TargetMode="External" /><Relationship Id="rId19" Type="http://schemas.openxmlformats.org/officeDocument/2006/relationships/hyperlink" Target="file://C:\Users\korneliusz\AppData\ADS\AppData\ADS\AppData\Local\Microsoft\Windows\Temporary%20Internet%20Files\Content.IE5\Ustawienia%20lokalne\Temp\7zO48.tmp\POLISY\2011\ZGY%20J934.pdf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tabSelected="1" view="pageBreakPreview" zoomScale="80" zoomScaleNormal="80" zoomScaleSheetLayoutView="80" zoomScalePageLayoutView="70" workbookViewId="0" topLeftCell="A51">
      <selection activeCell="N60" sqref="N60"/>
    </sheetView>
  </sheetViews>
  <sheetFormatPr defaultColWidth="9.140625" defaultRowHeight="12.75"/>
  <cols>
    <col min="1" max="1" width="4.57421875" style="3" customWidth="1"/>
    <col min="2" max="2" width="16.421875" style="7" customWidth="1"/>
    <col min="3" max="3" width="11.140625" style="3" customWidth="1"/>
    <col min="4" max="4" width="13.8515625" style="3" customWidth="1"/>
    <col min="5" max="5" width="7.421875" style="3" customWidth="1"/>
    <col min="6" max="6" width="6.8515625" style="53" customWidth="1"/>
    <col min="7" max="8" width="7.28125" style="3" customWidth="1"/>
    <col min="9" max="9" width="22.00390625" style="3" customWidth="1"/>
    <col min="10" max="10" width="16.00390625" style="98" customWidth="1"/>
    <col min="11" max="11" width="16.57421875" style="3" customWidth="1"/>
    <col min="12" max="12" width="20.57421875" style="53" customWidth="1"/>
    <col min="13" max="13" width="9.28125" style="3" customWidth="1"/>
    <col min="14" max="14" width="19.57421875" style="3" customWidth="1"/>
    <col min="15" max="15" width="19.7109375" style="3" customWidth="1"/>
    <col min="16" max="16" width="11.140625" style="109" customWidth="1"/>
    <col min="17" max="17" width="9.7109375" style="109" customWidth="1"/>
    <col min="18" max="18" width="10.8515625" style="110" customWidth="1"/>
    <col min="19" max="19" width="9.7109375" style="109" customWidth="1"/>
    <col min="20" max="20" width="8.7109375" style="109" customWidth="1"/>
    <col min="21" max="16384" width="9.140625" style="3" customWidth="1"/>
  </cols>
  <sheetData>
    <row r="1" spans="1:20" s="53" customFormat="1" ht="25.5" customHeight="1" thickBot="1">
      <c r="A1" s="144" t="s">
        <v>133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1:20" s="53" customFormat="1" ht="32.25" customHeight="1" thickBot="1">
      <c r="A2" s="141" t="s">
        <v>134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1" t="s">
        <v>80</v>
      </c>
      <c r="Q2" s="142"/>
      <c r="R2" s="142"/>
      <c r="S2" s="142"/>
      <c r="T2" s="143"/>
    </row>
    <row r="3" spans="1:20" s="53" customFormat="1" ht="42.75" customHeight="1" thickBot="1">
      <c r="A3" s="34" t="s">
        <v>2</v>
      </c>
      <c r="B3" s="35" t="s">
        <v>3</v>
      </c>
      <c r="C3" s="35" t="s">
        <v>4</v>
      </c>
      <c r="D3" s="35" t="s">
        <v>5</v>
      </c>
      <c r="E3" s="35" t="s">
        <v>6</v>
      </c>
      <c r="F3" s="35" t="s">
        <v>23</v>
      </c>
      <c r="G3" s="35" t="s">
        <v>8</v>
      </c>
      <c r="H3" s="35" t="s">
        <v>9</v>
      </c>
      <c r="I3" s="35" t="s">
        <v>10</v>
      </c>
      <c r="J3" s="31" t="s">
        <v>44</v>
      </c>
      <c r="K3" s="35" t="s">
        <v>11</v>
      </c>
      <c r="L3" s="1" t="s">
        <v>12</v>
      </c>
      <c r="M3" s="2" t="s">
        <v>13</v>
      </c>
      <c r="N3" s="35" t="s">
        <v>0</v>
      </c>
      <c r="O3" s="39" t="s">
        <v>14</v>
      </c>
      <c r="P3" s="34" t="s">
        <v>98</v>
      </c>
      <c r="Q3" s="35" t="s">
        <v>99</v>
      </c>
      <c r="R3" s="31" t="s">
        <v>100</v>
      </c>
      <c r="S3" s="35" t="s">
        <v>101</v>
      </c>
      <c r="T3" s="54" t="s">
        <v>102</v>
      </c>
    </row>
    <row r="4" spans="1:20" s="53" customFormat="1" ht="42" customHeight="1" thickBot="1">
      <c r="A4" s="55">
        <v>1</v>
      </c>
      <c r="B4" s="56" t="s">
        <v>59</v>
      </c>
      <c r="C4" s="56" t="s">
        <v>135</v>
      </c>
      <c r="D4" s="56" t="s">
        <v>19</v>
      </c>
      <c r="E4" s="56">
        <v>2198</v>
      </c>
      <c r="F4" s="56" t="s">
        <v>1</v>
      </c>
      <c r="G4" s="56">
        <v>2011</v>
      </c>
      <c r="H4" s="56">
        <v>9</v>
      </c>
      <c r="I4" s="56" t="s">
        <v>60</v>
      </c>
      <c r="J4" s="57">
        <v>22600</v>
      </c>
      <c r="K4" s="57" t="s">
        <v>34</v>
      </c>
      <c r="L4" s="58" t="s">
        <v>136</v>
      </c>
      <c r="M4" s="59" t="s">
        <v>1</v>
      </c>
      <c r="N4" s="56" t="s">
        <v>1</v>
      </c>
      <c r="O4" s="60" t="s">
        <v>1</v>
      </c>
      <c r="P4" s="61"/>
      <c r="Q4" s="62"/>
      <c r="R4" s="50">
        <f>ROUND(J4*Q4%,2)</f>
        <v>0</v>
      </c>
      <c r="S4" s="62"/>
      <c r="T4" s="63"/>
    </row>
    <row r="5" spans="1:20" s="53" customFormat="1" ht="34.5" customHeight="1" thickBot="1">
      <c r="A5" s="141" t="s">
        <v>137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29" t="s">
        <v>80</v>
      </c>
      <c r="Q5" s="130"/>
      <c r="R5" s="130"/>
      <c r="S5" s="130"/>
      <c r="T5" s="131"/>
    </row>
    <row r="6" spans="1:20" s="53" customFormat="1" ht="42.75" customHeight="1" thickBot="1">
      <c r="A6" s="34" t="s">
        <v>2</v>
      </c>
      <c r="B6" s="35" t="s">
        <v>3</v>
      </c>
      <c r="C6" s="35" t="s">
        <v>4</v>
      </c>
      <c r="D6" s="35" t="s">
        <v>5</v>
      </c>
      <c r="E6" s="35" t="s">
        <v>6</v>
      </c>
      <c r="F6" s="35" t="s">
        <v>7</v>
      </c>
      <c r="G6" s="35" t="s">
        <v>8</v>
      </c>
      <c r="H6" s="35" t="s">
        <v>9</v>
      </c>
      <c r="I6" s="35" t="s">
        <v>10</v>
      </c>
      <c r="J6" s="31" t="s">
        <v>44</v>
      </c>
      <c r="K6" s="35" t="s">
        <v>11</v>
      </c>
      <c r="L6" s="1" t="s">
        <v>12</v>
      </c>
      <c r="M6" s="2" t="s">
        <v>13</v>
      </c>
      <c r="N6" s="35" t="s">
        <v>0</v>
      </c>
      <c r="O6" s="39" t="s">
        <v>14</v>
      </c>
      <c r="P6" s="64" t="s">
        <v>98</v>
      </c>
      <c r="Q6" s="31" t="s">
        <v>99</v>
      </c>
      <c r="R6" s="31" t="s">
        <v>100</v>
      </c>
      <c r="S6" s="31" t="s">
        <v>101</v>
      </c>
      <c r="T6" s="65" t="s">
        <v>102</v>
      </c>
    </row>
    <row r="7" spans="1:20" s="53" customFormat="1" ht="30.75" customHeight="1">
      <c r="A7" s="18">
        <v>2</v>
      </c>
      <c r="B7" s="19" t="s">
        <v>20</v>
      </c>
      <c r="C7" s="19" t="s">
        <v>138</v>
      </c>
      <c r="D7" s="19" t="s">
        <v>19</v>
      </c>
      <c r="E7" s="19">
        <v>2498</v>
      </c>
      <c r="F7" s="19" t="s">
        <v>1</v>
      </c>
      <c r="G7" s="19">
        <v>1996</v>
      </c>
      <c r="H7" s="19">
        <v>9</v>
      </c>
      <c r="I7" s="19" t="s">
        <v>139</v>
      </c>
      <c r="J7" s="21">
        <v>1900</v>
      </c>
      <c r="K7" s="19" t="s">
        <v>34</v>
      </c>
      <c r="L7" s="29" t="s">
        <v>140</v>
      </c>
      <c r="M7" s="30" t="s">
        <v>1</v>
      </c>
      <c r="N7" s="19" t="s">
        <v>18</v>
      </c>
      <c r="O7" s="40" t="s">
        <v>17</v>
      </c>
      <c r="P7" s="66"/>
      <c r="Q7" s="67"/>
      <c r="R7" s="115">
        <f>ROUND(J7*Q7%,2)</f>
        <v>0</v>
      </c>
      <c r="S7" s="67"/>
      <c r="T7" s="68"/>
    </row>
    <row r="8" spans="1:20" s="53" customFormat="1" ht="30.75" customHeight="1">
      <c r="A8" s="18">
        <v>3</v>
      </c>
      <c r="B8" s="19" t="s">
        <v>20</v>
      </c>
      <c r="C8" s="19" t="s">
        <v>141</v>
      </c>
      <c r="D8" s="19" t="s">
        <v>21</v>
      </c>
      <c r="E8" s="19">
        <v>2198</v>
      </c>
      <c r="F8" s="19" t="s">
        <v>1</v>
      </c>
      <c r="G8" s="19">
        <v>2012</v>
      </c>
      <c r="H8" s="19">
        <v>18</v>
      </c>
      <c r="I8" s="19" t="s">
        <v>142</v>
      </c>
      <c r="J8" s="21">
        <v>34200</v>
      </c>
      <c r="K8" s="19" t="s">
        <v>34</v>
      </c>
      <c r="L8" s="29" t="s">
        <v>143</v>
      </c>
      <c r="M8" s="30" t="s">
        <v>1</v>
      </c>
      <c r="N8" s="19" t="s">
        <v>1</v>
      </c>
      <c r="O8" s="40" t="s">
        <v>1</v>
      </c>
      <c r="P8" s="69"/>
      <c r="Q8" s="33"/>
      <c r="R8" s="36">
        <f>ROUND(J8*Q8%,2)</f>
        <v>0</v>
      </c>
      <c r="S8" s="33"/>
      <c r="T8" s="44"/>
    </row>
    <row r="9" spans="1:20" s="53" customFormat="1" ht="27.75" customHeight="1">
      <c r="A9" s="9">
        <v>4</v>
      </c>
      <c r="B9" s="10" t="s">
        <v>83</v>
      </c>
      <c r="C9" s="10" t="s">
        <v>144</v>
      </c>
      <c r="D9" s="10" t="s">
        <v>24</v>
      </c>
      <c r="E9" s="10">
        <v>2198</v>
      </c>
      <c r="F9" s="10" t="s">
        <v>1</v>
      </c>
      <c r="G9" s="10">
        <v>2011</v>
      </c>
      <c r="H9" s="10">
        <v>9</v>
      </c>
      <c r="I9" s="10" t="s">
        <v>84</v>
      </c>
      <c r="J9" s="11">
        <v>23800</v>
      </c>
      <c r="K9" s="11" t="s">
        <v>34</v>
      </c>
      <c r="L9" s="27" t="s">
        <v>145</v>
      </c>
      <c r="M9" s="12" t="s">
        <v>1</v>
      </c>
      <c r="N9" s="10" t="s">
        <v>74</v>
      </c>
      <c r="O9" s="41" t="s">
        <v>75</v>
      </c>
      <c r="P9" s="69"/>
      <c r="Q9" s="33"/>
      <c r="R9" s="36">
        <f>ROUND(J9*Q9%,2)</f>
        <v>0</v>
      </c>
      <c r="S9" s="33"/>
      <c r="T9" s="44"/>
    </row>
    <row r="10" spans="1:20" s="53" customFormat="1" ht="30.75" customHeight="1">
      <c r="A10" s="9">
        <v>5</v>
      </c>
      <c r="B10" s="10" t="s">
        <v>20</v>
      </c>
      <c r="C10" s="10" t="s">
        <v>146</v>
      </c>
      <c r="D10" s="10" t="s">
        <v>19</v>
      </c>
      <c r="E10" s="10">
        <v>1998</v>
      </c>
      <c r="F10" s="10" t="s">
        <v>1</v>
      </c>
      <c r="G10" s="10">
        <v>2005</v>
      </c>
      <c r="H10" s="10">
        <v>9</v>
      </c>
      <c r="I10" s="10" t="s">
        <v>147</v>
      </c>
      <c r="J10" s="11">
        <v>8600</v>
      </c>
      <c r="K10" s="10" t="s">
        <v>34</v>
      </c>
      <c r="L10" s="27" t="s">
        <v>148</v>
      </c>
      <c r="M10" s="13" t="s">
        <v>1</v>
      </c>
      <c r="N10" s="10" t="s">
        <v>18</v>
      </c>
      <c r="O10" s="41" t="s">
        <v>17</v>
      </c>
      <c r="P10" s="69"/>
      <c r="Q10" s="33"/>
      <c r="R10" s="36">
        <f>ROUND(J10*Q10%,2)</f>
        <v>0</v>
      </c>
      <c r="S10" s="33"/>
      <c r="T10" s="44"/>
    </row>
    <row r="11" spans="1:20" s="53" customFormat="1" ht="30.75" customHeight="1" thickBot="1">
      <c r="A11" s="9">
        <v>6</v>
      </c>
      <c r="B11" s="10" t="s">
        <v>22</v>
      </c>
      <c r="C11" s="10" t="s">
        <v>149</v>
      </c>
      <c r="D11" s="10" t="s">
        <v>21</v>
      </c>
      <c r="E11" s="10">
        <v>2402</v>
      </c>
      <c r="F11" s="10" t="s">
        <v>1</v>
      </c>
      <c r="G11" s="10">
        <v>2004</v>
      </c>
      <c r="H11" s="10">
        <v>15</v>
      </c>
      <c r="I11" s="10" t="s">
        <v>150</v>
      </c>
      <c r="J11" s="11">
        <v>7800</v>
      </c>
      <c r="K11" s="10" t="s">
        <v>34</v>
      </c>
      <c r="L11" s="27" t="s">
        <v>151</v>
      </c>
      <c r="M11" s="13" t="s">
        <v>1</v>
      </c>
      <c r="N11" s="10" t="s">
        <v>18</v>
      </c>
      <c r="O11" s="41" t="s">
        <v>17</v>
      </c>
      <c r="P11" s="70"/>
      <c r="Q11" s="32"/>
      <c r="R11" s="36">
        <f>ROUND(J11*Q11%,2)</f>
        <v>0</v>
      </c>
      <c r="S11" s="32"/>
      <c r="T11" s="71" t="s">
        <v>1</v>
      </c>
    </row>
    <row r="12" spans="1:20" s="53" customFormat="1" ht="33" customHeight="1" thickBot="1">
      <c r="A12" s="141" t="s">
        <v>231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29" t="s">
        <v>80</v>
      </c>
      <c r="Q12" s="130"/>
      <c r="R12" s="130"/>
      <c r="S12" s="130"/>
      <c r="T12" s="131"/>
    </row>
    <row r="13" spans="1:20" s="53" customFormat="1" ht="42.75" customHeight="1" thickBot="1">
      <c r="A13" s="72" t="s">
        <v>2</v>
      </c>
      <c r="B13" s="73" t="s">
        <v>3</v>
      </c>
      <c r="C13" s="73" t="s">
        <v>4</v>
      </c>
      <c r="D13" s="73" t="s">
        <v>5</v>
      </c>
      <c r="E13" s="73" t="s">
        <v>6</v>
      </c>
      <c r="F13" s="73" t="s">
        <v>23</v>
      </c>
      <c r="G13" s="73" t="s">
        <v>8</v>
      </c>
      <c r="H13" s="73" t="s">
        <v>9</v>
      </c>
      <c r="I13" s="73" t="s">
        <v>10</v>
      </c>
      <c r="J13" s="74" t="s">
        <v>44</v>
      </c>
      <c r="K13" s="73" t="s">
        <v>11</v>
      </c>
      <c r="L13" s="75" t="s">
        <v>12</v>
      </c>
      <c r="M13" s="76" t="s">
        <v>13</v>
      </c>
      <c r="N13" s="73" t="s">
        <v>0</v>
      </c>
      <c r="O13" s="77" t="s">
        <v>14</v>
      </c>
      <c r="P13" s="64" t="s">
        <v>98</v>
      </c>
      <c r="Q13" s="31" t="s">
        <v>99</v>
      </c>
      <c r="R13" s="31" t="s">
        <v>100</v>
      </c>
      <c r="S13" s="31" t="s">
        <v>101</v>
      </c>
      <c r="T13" s="65" t="s">
        <v>102</v>
      </c>
    </row>
    <row r="14" spans="1:20" s="53" customFormat="1" ht="42" customHeight="1" thickBot="1">
      <c r="A14" s="22">
        <v>7</v>
      </c>
      <c r="B14" s="23" t="s">
        <v>152</v>
      </c>
      <c r="C14" s="23" t="s">
        <v>153</v>
      </c>
      <c r="D14" s="23" t="s">
        <v>19</v>
      </c>
      <c r="E14" s="23">
        <v>1598</v>
      </c>
      <c r="F14" s="23" t="s">
        <v>1</v>
      </c>
      <c r="G14" s="23">
        <v>2018</v>
      </c>
      <c r="H14" s="23">
        <v>9</v>
      </c>
      <c r="I14" s="23" t="s">
        <v>154</v>
      </c>
      <c r="J14" s="8">
        <v>67700</v>
      </c>
      <c r="K14" s="8" t="s">
        <v>34</v>
      </c>
      <c r="L14" s="28" t="s">
        <v>155</v>
      </c>
      <c r="M14" s="24" t="s">
        <v>1</v>
      </c>
      <c r="N14" s="23" t="s">
        <v>1</v>
      </c>
      <c r="O14" s="42" t="s">
        <v>1</v>
      </c>
      <c r="P14" s="66"/>
      <c r="Q14" s="67"/>
      <c r="R14" s="115">
        <f>ROUND(J14*Q14%,2)</f>
        <v>0</v>
      </c>
      <c r="S14" s="67"/>
      <c r="T14" s="68"/>
    </row>
    <row r="15" spans="1:20" s="53" customFormat="1" ht="33.75" customHeight="1" thickBot="1">
      <c r="A15" s="141" t="s">
        <v>156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3"/>
      <c r="P15" s="129" t="s">
        <v>80</v>
      </c>
      <c r="Q15" s="130"/>
      <c r="R15" s="130"/>
      <c r="S15" s="130"/>
      <c r="T15" s="131"/>
    </row>
    <row r="16" spans="1:20" s="53" customFormat="1" ht="42" customHeight="1" thickBot="1">
      <c r="A16" s="72" t="s">
        <v>2</v>
      </c>
      <c r="B16" s="73" t="s">
        <v>3</v>
      </c>
      <c r="C16" s="73" t="s">
        <v>4</v>
      </c>
      <c r="D16" s="73" t="s">
        <v>5</v>
      </c>
      <c r="E16" s="73" t="s">
        <v>6</v>
      </c>
      <c r="F16" s="73" t="s">
        <v>23</v>
      </c>
      <c r="G16" s="73" t="s">
        <v>8</v>
      </c>
      <c r="H16" s="73" t="s">
        <v>9</v>
      </c>
      <c r="I16" s="73" t="s">
        <v>10</v>
      </c>
      <c r="J16" s="74" t="s">
        <v>44</v>
      </c>
      <c r="K16" s="73" t="s">
        <v>11</v>
      </c>
      <c r="L16" s="75" t="s">
        <v>12</v>
      </c>
      <c r="M16" s="76" t="s">
        <v>13</v>
      </c>
      <c r="N16" s="73" t="s">
        <v>0</v>
      </c>
      <c r="O16" s="77" t="s">
        <v>14</v>
      </c>
      <c r="P16" s="64" t="s">
        <v>98</v>
      </c>
      <c r="Q16" s="31" t="s">
        <v>99</v>
      </c>
      <c r="R16" s="31" t="s">
        <v>100</v>
      </c>
      <c r="S16" s="31" t="s">
        <v>101</v>
      </c>
      <c r="T16" s="65" t="s">
        <v>102</v>
      </c>
    </row>
    <row r="17" spans="1:20" s="53" customFormat="1" ht="33.75" customHeight="1">
      <c r="A17" s="55">
        <v>8</v>
      </c>
      <c r="B17" s="56" t="s">
        <v>25</v>
      </c>
      <c r="C17" s="56" t="s">
        <v>26</v>
      </c>
      <c r="D17" s="56" t="s">
        <v>85</v>
      </c>
      <c r="E17" s="56">
        <v>2502</v>
      </c>
      <c r="F17" s="56" t="s">
        <v>1</v>
      </c>
      <c r="G17" s="56">
        <v>1998</v>
      </c>
      <c r="H17" s="56">
        <v>1</v>
      </c>
      <c r="I17" s="56">
        <v>119036</v>
      </c>
      <c r="J17" s="57" t="s">
        <v>1</v>
      </c>
      <c r="K17" s="56" t="s">
        <v>16</v>
      </c>
      <c r="L17" s="58" t="s">
        <v>157</v>
      </c>
      <c r="M17" s="59" t="s">
        <v>1</v>
      </c>
      <c r="N17" s="56" t="s">
        <v>1</v>
      </c>
      <c r="O17" s="60" t="s">
        <v>1</v>
      </c>
      <c r="P17" s="66"/>
      <c r="Q17" s="67" t="s">
        <v>1</v>
      </c>
      <c r="R17" s="67" t="s">
        <v>1</v>
      </c>
      <c r="S17" s="67"/>
      <c r="T17" s="68" t="s">
        <v>1</v>
      </c>
    </row>
    <row r="18" spans="1:20" s="53" customFormat="1" ht="33.75" customHeight="1">
      <c r="A18" s="9">
        <v>9</v>
      </c>
      <c r="B18" s="10" t="s">
        <v>86</v>
      </c>
      <c r="C18" s="10" t="s">
        <v>27</v>
      </c>
      <c r="D18" s="10" t="s">
        <v>24</v>
      </c>
      <c r="E18" s="10">
        <v>1300</v>
      </c>
      <c r="F18" s="10" t="s">
        <v>1</v>
      </c>
      <c r="G18" s="10">
        <v>1998</v>
      </c>
      <c r="H18" s="10">
        <v>5</v>
      </c>
      <c r="I18" s="10" t="s">
        <v>28</v>
      </c>
      <c r="J18" s="11" t="s">
        <v>1</v>
      </c>
      <c r="K18" s="10" t="s">
        <v>16</v>
      </c>
      <c r="L18" s="27" t="s">
        <v>158</v>
      </c>
      <c r="M18" s="12" t="s">
        <v>1</v>
      </c>
      <c r="N18" s="10" t="s">
        <v>1</v>
      </c>
      <c r="O18" s="41" t="s">
        <v>76</v>
      </c>
      <c r="P18" s="69"/>
      <c r="Q18" s="33" t="s">
        <v>1</v>
      </c>
      <c r="R18" s="33" t="s">
        <v>1</v>
      </c>
      <c r="S18" s="33"/>
      <c r="T18" s="44"/>
    </row>
    <row r="19" spans="1:20" s="53" customFormat="1" ht="33.75" customHeight="1">
      <c r="A19" s="14">
        <v>10</v>
      </c>
      <c r="B19" s="15" t="s">
        <v>159</v>
      </c>
      <c r="C19" s="15" t="s">
        <v>160</v>
      </c>
      <c r="D19" s="15" t="s">
        <v>19</v>
      </c>
      <c r="E19" s="15">
        <v>1598</v>
      </c>
      <c r="F19" s="15" t="s">
        <v>1</v>
      </c>
      <c r="G19" s="15">
        <v>2012</v>
      </c>
      <c r="H19" s="15">
        <v>5</v>
      </c>
      <c r="I19" s="15" t="s">
        <v>161</v>
      </c>
      <c r="J19" s="16" t="s">
        <v>1</v>
      </c>
      <c r="K19" s="10" t="s">
        <v>16</v>
      </c>
      <c r="L19" s="37" t="s">
        <v>162</v>
      </c>
      <c r="M19" s="26" t="s">
        <v>1</v>
      </c>
      <c r="N19" s="15" t="s">
        <v>1</v>
      </c>
      <c r="O19" s="43" t="s">
        <v>1</v>
      </c>
      <c r="P19" s="69"/>
      <c r="Q19" s="38" t="s">
        <v>1</v>
      </c>
      <c r="R19" s="38" t="s">
        <v>1</v>
      </c>
      <c r="S19" s="38"/>
      <c r="T19" s="44"/>
    </row>
    <row r="20" spans="1:20" s="53" customFormat="1" ht="33.75" customHeight="1" thickBot="1">
      <c r="A20" s="22">
        <v>11</v>
      </c>
      <c r="B20" s="23" t="s">
        <v>29</v>
      </c>
      <c r="C20" s="23" t="s">
        <v>30</v>
      </c>
      <c r="D20" s="23" t="s">
        <v>31</v>
      </c>
      <c r="E20" s="23" t="s">
        <v>1</v>
      </c>
      <c r="F20" s="23" t="s">
        <v>32</v>
      </c>
      <c r="G20" s="23">
        <v>1988</v>
      </c>
      <c r="H20" s="78" t="s">
        <v>1</v>
      </c>
      <c r="I20" s="23">
        <v>860</v>
      </c>
      <c r="J20" s="8" t="s">
        <v>1</v>
      </c>
      <c r="K20" s="23" t="s">
        <v>54</v>
      </c>
      <c r="L20" s="28" t="s">
        <v>158</v>
      </c>
      <c r="M20" s="24" t="s">
        <v>1</v>
      </c>
      <c r="N20" s="23" t="s">
        <v>1</v>
      </c>
      <c r="O20" s="42" t="s">
        <v>1</v>
      </c>
      <c r="P20" s="114"/>
      <c r="Q20" s="38" t="s">
        <v>1</v>
      </c>
      <c r="R20" s="38" t="s">
        <v>1</v>
      </c>
      <c r="S20" s="38" t="s">
        <v>1</v>
      </c>
      <c r="T20" s="38" t="s">
        <v>1</v>
      </c>
    </row>
    <row r="21" spans="1:20" s="53" customFormat="1" ht="32.25" customHeight="1" thickBot="1">
      <c r="A21" s="141" t="s">
        <v>87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29" t="s">
        <v>80</v>
      </c>
      <c r="Q21" s="130"/>
      <c r="R21" s="130"/>
      <c r="S21" s="130"/>
      <c r="T21" s="131"/>
    </row>
    <row r="22" spans="1:20" s="53" customFormat="1" ht="41.25" customHeight="1" thickBot="1">
      <c r="A22" s="34" t="s">
        <v>2</v>
      </c>
      <c r="B22" s="35" t="s">
        <v>3</v>
      </c>
      <c r="C22" s="35" t="s">
        <v>4</v>
      </c>
      <c r="D22" s="35" t="s">
        <v>5</v>
      </c>
      <c r="E22" s="35" t="s">
        <v>6</v>
      </c>
      <c r="F22" s="35" t="s">
        <v>23</v>
      </c>
      <c r="G22" s="35" t="s">
        <v>8</v>
      </c>
      <c r="H22" s="35" t="s">
        <v>9</v>
      </c>
      <c r="I22" s="35" t="s">
        <v>10</v>
      </c>
      <c r="J22" s="31" t="s">
        <v>44</v>
      </c>
      <c r="K22" s="35" t="s">
        <v>11</v>
      </c>
      <c r="L22" s="1" t="s">
        <v>12</v>
      </c>
      <c r="M22" s="2" t="s">
        <v>13</v>
      </c>
      <c r="N22" s="35" t="s">
        <v>0</v>
      </c>
      <c r="O22" s="39" t="s">
        <v>14</v>
      </c>
      <c r="P22" s="64" t="s">
        <v>98</v>
      </c>
      <c r="Q22" s="31" t="s">
        <v>99</v>
      </c>
      <c r="R22" s="31" t="s">
        <v>100</v>
      </c>
      <c r="S22" s="31" t="s">
        <v>101</v>
      </c>
      <c r="T22" s="65" t="s">
        <v>102</v>
      </c>
    </row>
    <row r="23" spans="1:20" s="53" customFormat="1" ht="36.75" customHeight="1">
      <c r="A23" s="18">
        <v>12</v>
      </c>
      <c r="B23" s="19" t="s">
        <v>88</v>
      </c>
      <c r="C23" s="19" t="s">
        <v>163</v>
      </c>
      <c r="D23" s="19" t="s">
        <v>24</v>
      </c>
      <c r="E23" s="19">
        <v>2198</v>
      </c>
      <c r="F23" s="19" t="s">
        <v>1</v>
      </c>
      <c r="G23" s="19">
        <v>2012</v>
      </c>
      <c r="H23" s="19">
        <v>9</v>
      </c>
      <c r="I23" s="19" t="s">
        <v>77</v>
      </c>
      <c r="J23" s="21">
        <v>24200</v>
      </c>
      <c r="K23" s="21" t="s">
        <v>34</v>
      </c>
      <c r="L23" s="27" t="s">
        <v>145</v>
      </c>
      <c r="M23" s="20" t="s">
        <v>1</v>
      </c>
      <c r="N23" s="19" t="s">
        <v>1</v>
      </c>
      <c r="O23" s="40" t="s">
        <v>78</v>
      </c>
      <c r="P23" s="66"/>
      <c r="Q23" s="67"/>
      <c r="R23" s="115">
        <f>ROUND(J23*Q23%,2)</f>
        <v>0</v>
      </c>
      <c r="S23" s="67"/>
      <c r="T23" s="68"/>
    </row>
    <row r="24" spans="1:20" s="53" customFormat="1" ht="36.75" customHeight="1" thickBot="1">
      <c r="A24" s="10">
        <v>13</v>
      </c>
      <c r="B24" s="10" t="s">
        <v>164</v>
      </c>
      <c r="C24" s="10" t="s">
        <v>165</v>
      </c>
      <c r="D24" s="10" t="s">
        <v>19</v>
      </c>
      <c r="E24" s="10">
        <v>1995</v>
      </c>
      <c r="F24" s="10" t="s">
        <v>1</v>
      </c>
      <c r="G24" s="10">
        <v>2020</v>
      </c>
      <c r="H24" s="10">
        <v>9</v>
      </c>
      <c r="I24" s="10" t="s">
        <v>166</v>
      </c>
      <c r="J24" s="11">
        <v>132000</v>
      </c>
      <c r="K24" s="11" t="s">
        <v>167</v>
      </c>
      <c r="L24" s="27" t="s">
        <v>168</v>
      </c>
      <c r="M24" s="12" t="s">
        <v>1</v>
      </c>
      <c r="N24" s="10" t="s">
        <v>169</v>
      </c>
      <c r="O24" s="10" t="s">
        <v>64</v>
      </c>
      <c r="P24" s="79"/>
      <c r="Q24" s="45"/>
      <c r="R24" s="36">
        <f>ROUND(J24*Q24%,2)</f>
        <v>0</v>
      </c>
      <c r="S24" s="36"/>
      <c r="T24" s="36"/>
    </row>
    <row r="25" spans="1:20" s="53" customFormat="1" ht="29.25" customHeight="1" thickBot="1">
      <c r="A25" s="144" t="s">
        <v>89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29" t="s">
        <v>80</v>
      </c>
      <c r="Q25" s="130"/>
      <c r="R25" s="130"/>
      <c r="S25" s="130"/>
      <c r="T25" s="131"/>
    </row>
    <row r="26" spans="1:20" s="53" customFormat="1" ht="45" customHeight="1" thickBot="1">
      <c r="A26" s="34" t="s">
        <v>2</v>
      </c>
      <c r="B26" s="35" t="s">
        <v>3</v>
      </c>
      <c r="C26" s="35" t="s">
        <v>4</v>
      </c>
      <c r="D26" s="35" t="s">
        <v>5</v>
      </c>
      <c r="E26" s="35" t="s">
        <v>6</v>
      </c>
      <c r="F26" s="35" t="s">
        <v>23</v>
      </c>
      <c r="G26" s="35" t="s">
        <v>8</v>
      </c>
      <c r="H26" s="35" t="s">
        <v>9</v>
      </c>
      <c r="I26" s="35" t="s">
        <v>10</v>
      </c>
      <c r="J26" s="31" t="s">
        <v>44</v>
      </c>
      <c r="K26" s="35" t="s">
        <v>11</v>
      </c>
      <c r="L26" s="1" t="s">
        <v>12</v>
      </c>
      <c r="M26" s="2" t="s">
        <v>13</v>
      </c>
      <c r="N26" s="35" t="s">
        <v>0</v>
      </c>
      <c r="O26" s="39" t="s">
        <v>14</v>
      </c>
      <c r="P26" s="64" t="s">
        <v>98</v>
      </c>
      <c r="Q26" s="31" t="s">
        <v>99</v>
      </c>
      <c r="R26" s="31" t="s">
        <v>100</v>
      </c>
      <c r="S26" s="31" t="s">
        <v>101</v>
      </c>
      <c r="T26" s="65" t="s">
        <v>102</v>
      </c>
    </row>
    <row r="27" spans="1:20" s="53" customFormat="1" ht="45" customHeight="1" thickBot="1">
      <c r="A27" s="80">
        <v>14</v>
      </c>
      <c r="B27" s="81" t="s">
        <v>164</v>
      </c>
      <c r="C27" s="81" t="s">
        <v>170</v>
      </c>
      <c r="D27" s="81" t="s">
        <v>24</v>
      </c>
      <c r="E27" s="81">
        <v>1995</v>
      </c>
      <c r="F27" s="81" t="s">
        <v>1</v>
      </c>
      <c r="G27" s="81">
        <v>2019</v>
      </c>
      <c r="H27" s="81">
        <v>9</v>
      </c>
      <c r="I27" s="81" t="s">
        <v>171</v>
      </c>
      <c r="J27" s="62">
        <v>93400</v>
      </c>
      <c r="K27" s="81" t="s">
        <v>167</v>
      </c>
      <c r="L27" s="82" t="s">
        <v>172</v>
      </c>
      <c r="M27" s="83" t="s">
        <v>1</v>
      </c>
      <c r="N27" s="81" t="s">
        <v>1</v>
      </c>
      <c r="O27" s="84" t="s">
        <v>64</v>
      </c>
      <c r="P27" s="61"/>
      <c r="Q27" s="62"/>
      <c r="R27" s="115">
        <f>ROUND(J27*Q27%,2)</f>
        <v>0</v>
      </c>
      <c r="S27" s="62"/>
      <c r="T27" s="63"/>
    </row>
    <row r="28" spans="1:20" s="53" customFormat="1" ht="37.5" customHeight="1" thickBot="1">
      <c r="A28" s="126" t="s">
        <v>90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8"/>
      <c r="P28" s="129" t="s">
        <v>80</v>
      </c>
      <c r="Q28" s="130"/>
      <c r="R28" s="130"/>
      <c r="S28" s="130"/>
      <c r="T28" s="131"/>
    </row>
    <row r="29" spans="1:20" s="53" customFormat="1" ht="43.5" customHeight="1" thickBot="1">
      <c r="A29" s="34" t="s">
        <v>2</v>
      </c>
      <c r="B29" s="35" t="s">
        <v>3</v>
      </c>
      <c r="C29" s="35" t="s">
        <v>4</v>
      </c>
      <c r="D29" s="35" t="s">
        <v>5</v>
      </c>
      <c r="E29" s="35" t="s">
        <v>6</v>
      </c>
      <c r="F29" s="35" t="s">
        <v>23</v>
      </c>
      <c r="G29" s="35" t="s">
        <v>8</v>
      </c>
      <c r="H29" s="35" t="s">
        <v>9</v>
      </c>
      <c r="I29" s="35" t="s">
        <v>10</v>
      </c>
      <c r="J29" s="31" t="s">
        <v>44</v>
      </c>
      <c r="K29" s="35" t="s">
        <v>11</v>
      </c>
      <c r="L29" s="1" t="s">
        <v>12</v>
      </c>
      <c r="M29" s="2" t="s">
        <v>13</v>
      </c>
      <c r="N29" s="35" t="s">
        <v>0</v>
      </c>
      <c r="O29" s="54" t="s">
        <v>14</v>
      </c>
      <c r="P29" s="64" t="s">
        <v>98</v>
      </c>
      <c r="Q29" s="31" t="s">
        <v>99</v>
      </c>
      <c r="R29" s="31" t="s">
        <v>100</v>
      </c>
      <c r="S29" s="31" t="s">
        <v>101</v>
      </c>
      <c r="T29" s="65" t="s">
        <v>102</v>
      </c>
    </row>
    <row r="30" spans="1:20" s="53" customFormat="1" ht="29.25" customHeight="1">
      <c r="A30" s="18">
        <v>15</v>
      </c>
      <c r="B30" s="19" t="s">
        <v>35</v>
      </c>
      <c r="C30" s="19" t="s">
        <v>173</v>
      </c>
      <c r="D30" s="19" t="s">
        <v>24</v>
      </c>
      <c r="E30" s="19" t="s">
        <v>36</v>
      </c>
      <c r="F30" s="19" t="s">
        <v>1</v>
      </c>
      <c r="G30" s="19">
        <v>2004</v>
      </c>
      <c r="H30" s="19">
        <v>5</v>
      </c>
      <c r="I30" s="19" t="s">
        <v>37</v>
      </c>
      <c r="J30" s="21">
        <v>7500</v>
      </c>
      <c r="K30" s="21" t="s">
        <v>34</v>
      </c>
      <c r="L30" s="29" t="s">
        <v>174</v>
      </c>
      <c r="M30" s="20" t="s">
        <v>1</v>
      </c>
      <c r="N30" s="19" t="s">
        <v>1</v>
      </c>
      <c r="O30" s="40" t="s">
        <v>33</v>
      </c>
      <c r="P30" s="69"/>
      <c r="Q30" s="33"/>
      <c r="R30" s="115">
        <f>ROUND(J30*Q30%,2)</f>
        <v>0</v>
      </c>
      <c r="S30" s="33"/>
      <c r="T30" s="44"/>
    </row>
    <row r="31" spans="1:20" s="53" customFormat="1" ht="29.25" customHeight="1">
      <c r="A31" s="9">
        <v>16</v>
      </c>
      <c r="B31" s="10" t="s">
        <v>35</v>
      </c>
      <c r="C31" s="10" t="s">
        <v>175</v>
      </c>
      <c r="D31" s="10" t="s">
        <v>24</v>
      </c>
      <c r="E31" s="10">
        <v>1.8</v>
      </c>
      <c r="F31" s="10" t="s">
        <v>1</v>
      </c>
      <c r="G31" s="10">
        <v>2011</v>
      </c>
      <c r="H31" s="10">
        <v>5</v>
      </c>
      <c r="I31" s="10" t="s">
        <v>61</v>
      </c>
      <c r="J31" s="11">
        <v>21200</v>
      </c>
      <c r="K31" s="11" t="s">
        <v>34</v>
      </c>
      <c r="L31" s="27" t="s">
        <v>176</v>
      </c>
      <c r="M31" s="12" t="s">
        <v>1</v>
      </c>
      <c r="N31" s="10" t="s">
        <v>1</v>
      </c>
      <c r="O31" s="41" t="s">
        <v>1</v>
      </c>
      <c r="P31" s="69"/>
      <c r="Q31" s="33"/>
      <c r="R31" s="36">
        <f>ROUND(J31*Q31%,2)</f>
        <v>0</v>
      </c>
      <c r="S31" s="33"/>
      <c r="T31" s="44"/>
    </row>
    <row r="32" spans="1:20" s="53" customFormat="1" ht="29.25" customHeight="1">
      <c r="A32" s="9">
        <v>17</v>
      </c>
      <c r="B32" s="10" t="s">
        <v>62</v>
      </c>
      <c r="C32" s="10" t="s">
        <v>177</v>
      </c>
      <c r="D32" s="10" t="s">
        <v>24</v>
      </c>
      <c r="E32" s="10" t="s">
        <v>63</v>
      </c>
      <c r="F32" s="10" t="s">
        <v>1</v>
      </c>
      <c r="G32" s="10">
        <v>2011</v>
      </c>
      <c r="H32" s="10">
        <v>5</v>
      </c>
      <c r="I32" s="10" t="s">
        <v>91</v>
      </c>
      <c r="J32" s="11">
        <v>19500</v>
      </c>
      <c r="K32" s="11" t="s">
        <v>34</v>
      </c>
      <c r="L32" s="27" t="s">
        <v>178</v>
      </c>
      <c r="M32" s="12" t="s">
        <v>1</v>
      </c>
      <c r="N32" s="10" t="s">
        <v>1</v>
      </c>
      <c r="O32" s="41" t="s">
        <v>1</v>
      </c>
      <c r="P32" s="85"/>
      <c r="Q32" s="38"/>
      <c r="R32" s="36">
        <f>ROUND(J32*Q32%,2)</f>
        <v>0</v>
      </c>
      <c r="S32" s="38"/>
      <c r="T32" s="86"/>
    </row>
    <row r="33" spans="1:20" s="53" customFormat="1" ht="29.25" customHeight="1" thickBot="1">
      <c r="A33" s="14">
        <v>18</v>
      </c>
      <c r="B33" s="15" t="s">
        <v>92</v>
      </c>
      <c r="C33" s="15" t="s">
        <v>179</v>
      </c>
      <c r="D33" s="15" t="s">
        <v>24</v>
      </c>
      <c r="E33" s="15">
        <v>2664</v>
      </c>
      <c r="F33" s="15" t="s">
        <v>1</v>
      </c>
      <c r="G33" s="15">
        <v>1999</v>
      </c>
      <c r="H33" s="15">
        <v>7</v>
      </c>
      <c r="I33" s="15" t="s">
        <v>93</v>
      </c>
      <c r="J33" s="16" t="s">
        <v>1</v>
      </c>
      <c r="K33" s="16" t="s">
        <v>16</v>
      </c>
      <c r="L33" s="37" t="s">
        <v>180</v>
      </c>
      <c r="M33" s="26" t="s">
        <v>1</v>
      </c>
      <c r="N33" s="15" t="s">
        <v>1</v>
      </c>
      <c r="O33" s="43" t="s">
        <v>1</v>
      </c>
      <c r="P33" s="69"/>
      <c r="Q33" s="33" t="s">
        <v>1</v>
      </c>
      <c r="R33" s="32" t="s">
        <v>1</v>
      </c>
      <c r="S33" s="33"/>
      <c r="T33" s="44"/>
    </row>
    <row r="34" spans="1:20" s="53" customFormat="1" ht="33" customHeight="1" thickBot="1">
      <c r="A34" s="126" t="s">
        <v>79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  <c r="P34" s="129" t="s">
        <v>80</v>
      </c>
      <c r="Q34" s="130"/>
      <c r="R34" s="130"/>
      <c r="S34" s="130"/>
      <c r="T34" s="131"/>
    </row>
    <row r="35" spans="1:20" s="53" customFormat="1" ht="45.75" customHeight="1" thickBot="1">
      <c r="A35" s="51" t="s">
        <v>2</v>
      </c>
      <c r="B35" s="52" t="s">
        <v>3</v>
      </c>
      <c r="C35" s="52" t="s">
        <v>4</v>
      </c>
      <c r="D35" s="52" t="s">
        <v>5</v>
      </c>
      <c r="E35" s="52" t="s">
        <v>6</v>
      </c>
      <c r="F35" s="52" t="s">
        <v>23</v>
      </c>
      <c r="G35" s="52" t="s">
        <v>8</v>
      </c>
      <c r="H35" s="52" t="s">
        <v>9</v>
      </c>
      <c r="I35" s="52" t="s">
        <v>10</v>
      </c>
      <c r="J35" s="47" t="s">
        <v>44</v>
      </c>
      <c r="K35" s="52" t="s">
        <v>11</v>
      </c>
      <c r="L35" s="48" t="s">
        <v>12</v>
      </c>
      <c r="M35" s="49" t="s">
        <v>13</v>
      </c>
      <c r="N35" s="52" t="s">
        <v>0</v>
      </c>
      <c r="O35" s="87" t="s">
        <v>14</v>
      </c>
      <c r="P35" s="64" t="s">
        <v>98</v>
      </c>
      <c r="Q35" s="31" t="s">
        <v>99</v>
      </c>
      <c r="R35" s="31" t="s">
        <v>100</v>
      </c>
      <c r="S35" s="31" t="s">
        <v>101</v>
      </c>
      <c r="T35" s="65" t="s">
        <v>102</v>
      </c>
    </row>
    <row r="36" spans="1:20" ht="28.5" customHeight="1">
      <c r="A36" s="18">
        <v>19</v>
      </c>
      <c r="B36" s="19" t="s">
        <v>38</v>
      </c>
      <c r="C36" s="19" t="s">
        <v>181</v>
      </c>
      <c r="D36" s="19" t="s">
        <v>24</v>
      </c>
      <c r="E36" s="19">
        <v>1108</v>
      </c>
      <c r="F36" s="19" t="s">
        <v>39</v>
      </c>
      <c r="G36" s="19">
        <v>2001</v>
      </c>
      <c r="H36" s="19">
        <v>2</v>
      </c>
      <c r="I36" s="19" t="s">
        <v>40</v>
      </c>
      <c r="J36" s="45">
        <v>1600</v>
      </c>
      <c r="K36" s="21" t="s">
        <v>34</v>
      </c>
      <c r="L36" s="29" t="s">
        <v>182</v>
      </c>
      <c r="M36" s="46" t="s">
        <v>1</v>
      </c>
      <c r="N36" s="46" t="s">
        <v>1</v>
      </c>
      <c r="O36" s="88" t="s">
        <v>64</v>
      </c>
      <c r="P36" s="69"/>
      <c r="Q36" s="33"/>
      <c r="R36" s="115">
        <f>ROUND(J36*Q36%,2)</f>
        <v>0</v>
      </c>
      <c r="S36" s="33"/>
      <c r="T36" s="44"/>
    </row>
    <row r="37" spans="1:20" ht="28.5" customHeight="1">
      <c r="A37" s="9">
        <v>20</v>
      </c>
      <c r="B37" s="10" t="s">
        <v>41</v>
      </c>
      <c r="C37" s="10" t="s">
        <v>183</v>
      </c>
      <c r="D37" s="10" t="s">
        <v>15</v>
      </c>
      <c r="E37" s="10">
        <v>7146</v>
      </c>
      <c r="F37" s="10">
        <v>10150</v>
      </c>
      <c r="G37" s="10">
        <v>2008</v>
      </c>
      <c r="H37" s="10">
        <v>3</v>
      </c>
      <c r="I37" s="10" t="s">
        <v>42</v>
      </c>
      <c r="J37" s="33">
        <v>39500</v>
      </c>
      <c r="K37" s="11" t="s">
        <v>34</v>
      </c>
      <c r="L37" s="27" t="s">
        <v>184</v>
      </c>
      <c r="M37" s="25" t="s">
        <v>1</v>
      </c>
      <c r="N37" s="25" t="s">
        <v>65</v>
      </c>
      <c r="O37" s="89" t="s">
        <v>64</v>
      </c>
      <c r="P37" s="69"/>
      <c r="Q37" s="33"/>
      <c r="R37" s="36">
        <f>ROUND(J37*Q37%,2)</f>
        <v>0</v>
      </c>
      <c r="S37" s="33"/>
      <c r="T37" s="44" t="s">
        <v>1</v>
      </c>
    </row>
    <row r="38" spans="1:20" ht="28.5" customHeight="1">
      <c r="A38" s="18">
        <v>21</v>
      </c>
      <c r="B38" s="10" t="s">
        <v>43</v>
      </c>
      <c r="C38" s="10" t="s">
        <v>185</v>
      </c>
      <c r="D38" s="10" t="s">
        <v>85</v>
      </c>
      <c r="E38" s="10">
        <v>3292</v>
      </c>
      <c r="F38" s="10" t="s">
        <v>1</v>
      </c>
      <c r="G38" s="10">
        <v>2006</v>
      </c>
      <c r="H38" s="10">
        <v>2</v>
      </c>
      <c r="I38" s="10">
        <v>6000117</v>
      </c>
      <c r="J38" s="33">
        <v>24300</v>
      </c>
      <c r="K38" s="11" t="s">
        <v>34</v>
      </c>
      <c r="L38" s="27" t="s">
        <v>186</v>
      </c>
      <c r="M38" s="25" t="s">
        <v>1</v>
      </c>
      <c r="N38" s="25" t="s">
        <v>66</v>
      </c>
      <c r="O38" s="89" t="s">
        <v>1</v>
      </c>
      <c r="P38" s="69"/>
      <c r="Q38" s="33"/>
      <c r="R38" s="36">
        <f>ROUND(J38*Q38%,2)</f>
        <v>0</v>
      </c>
      <c r="S38" s="33"/>
      <c r="T38" s="44" t="s">
        <v>1</v>
      </c>
    </row>
    <row r="39" spans="1:20" ht="28.5" customHeight="1">
      <c r="A39" s="9">
        <v>22</v>
      </c>
      <c r="B39" s="10" t="s">
        <v>25</v>
      </c>
      <c r="C39" s="10" t="s">
        <v>187</v>
      </c>
      <c r="D39" s="10" t="s">
        <v>85</v>
      </c>
      <c r="E39" s="10">
        <v>3120</v>
      </c>
      <c r="F39" s="10" t="s">
        <v>1</v>
      </c>
      <c r="G39" s="10">
        <v>1985</v>
      </c>
      <c r="H39" s="10">
        <v>1</v>
      </c>
      <c r="I39" s="10">
        <v>533965</v>
      </c>
      <c r="J39" s="33" t="s">
        <v>1</v>
      </c>
      <c r="K39" s="11" t="s">
        <v>16</v>
      </c>
      <c r="L39" s="27" t="s">
        <v>188</v>
      </c>
      <c r="M39" s="25" t="s">
        <v>1</v>
      </c>
      <c r="N39" s="25" t="s">
        <v>1</v>
      </c>
      <c r="O39" s="89" t="s">
        <v>1</v>
      </c>
      <c r="P39" s="69"/>
      <c r="Q39" s="33" t="s">
        <v>1</v>
      </c>
      <c r="R39" s="33" t="s">
        <v>1</v>
      </c>
      <c r="S39" s="33"/>
      <c r="T39" s="44" t="s">
        <v>1</v>
      </c>
    </row>
    <row r="40" spans="1:20" ht="27.75" customHeight="1">
      <c r="A40" s="18">
        <v>23</v>
      </c>
      <c r="B40" s="10" t="s">
        <v>29</v>
      </c>
      <c r="C40" s="10" t="s">
        <v>189</v>
      </c>
      <c r="D40" s="10" t="s">
        <v>31</v>
      </c>
      <c r="E40" s="10" t="s">
        <v>1</v>
      </c>
      <c r="F40" s="10">
        <v>4000</v>
      </c>
      <c r="G40" s="10">
        <v>1997</v>
      </c>
      <c r="H40" s="10" t="s">
        <v>1</v>
      </c>
      <c r="I40" s="10">
        <v>1183</v>
      </c>
      <c r="J40" s="33" t="s">
        <v>1</v>
      </c>
      <c r="K40" s="11" t="s">
        <v>54</v>
      </c>
      <c r="L40" s="27" t="s">
        <v>188</v>
      </c>
      <c r="M40" s="25" t="s">
        <v>1</v>
      </c>
      <c r="N40" s="25" t="s">
        <v>1</v>
      </c>
      <c r="O40" s="90" t="s">
        <v>1</v>
      </c>
      <c r="P40" s="69"/>
      <c r="Q40" s="33" t="s">
        <v>1</v>
      </c>
      <c r="R40" s="33" t="s">
        <v>1</v>
      </c>
      <c r="S40" s="33" t="s">
        <v>1</v>
      </c>
      <c r="T40" s="44" t="s">
        <v>1</v>
      </c>
    </row>
    <row r="41" spans="1:20" ht="28.5" customHeight="1">
      <c r="A41" s="9">
        <v>24</v>
      </c>
      <c r="B41" s="10" t="s">
        <v>45</v>
      </c>
      <c r="C41" s="10" t="s">
        <v>190</v>
      </c>
      <c r="D41" s="10" t="s">
        <v>31</v>
      </c>
      <c r="E41" s="10" t="s">
        <v>1</v>
      </c>
      <c r="F41" s="10">
        <v>530</v>
      </c>
      <c r="G41" s="10">
        <v>1995</v>
      </c>
      <c r="H41" s="10" t="s">
        <v>1</v>
      </c>
      <c r="I41" s="10" t="s">
        <v>49</v>
      </c>
      <c r="J41" s="33" t="s">
        <v>1</v>
      </c>
      <c r="K41" s="11" t="s">
        <v>54</v>
      </c>
      <c r="L41" s="27" t="s">
        <v>188</v>
      </c>
      <c r="M41" s="25" t="s">
        <v>1</v>
      </c>
      <c r="N41" s="25" t="s">
        <v>1</v>
      </c>
      <c r="O41" s="90" t="s">
        <v>1</v>
      </c>
      <c r="P41" s="69"/>
      <c r="Q41" s="33" t="s">
        <v>1</v>
      </c>
      <c r="R41" s="33" t="s">
        <v>1</v>
      </c>
      <c r="S41" s="33" t="s">
        <v>1</v>
      </c>
      <c r="T41" s="44" t="s">
        <v>1</v>
      </c>
    </row>
    <row r="42" spans="1:20" ht="28.5" customHeight="1">
      <c r="A42" s="18">
        <v>25</v>
      </c>
      <c r="B42" s="10" t="s">
        <v>46</v>
      </c>
      <c r="C42" s="10" t="s">
        <v>191</v>
      </c>
      <c r="D42" s="10" t="s">
        <v>31</v>
      </c>
      <c r="E42" s="10" t="s">
        <v>1</v>
      </c>
      <c r="F42" s="10">
        <v>4000</v>
      </c>
      <c r="G42" s="10">
        <v>1982</v>
      </c>
      <c r="H42" s="10" t="s">
        <v>1</v>
      </c>
      <c r="I42" s="10">
        <v>111634</v>
      </c>
      <c r="J42" s="33" t="s">
        <v>1</v>
      </c>
      <c r="K42" s="11" t="s">
        <v>54</v>
      </c>
      <c r="L42" s="27" t="s">
        <v>188</v>
      </c>
      <c r="M42" s="25" t="s">
        <v>1</v>
      </c>
      <c r="N42" s="25" t="s">
        <v>1</v>
      </c>
      <c r="O42" s="90" t="s">
        <v>1</v>
      </c>
      <c r="P42" s="69"/>
      <c r="Q42" s="33" t="s">
        <v>1</v>
      </c>
      <c r="R42" s="33" t="s">
        <v>1</v>
      </c>
      <c r="S42" s="33" t="s">
        <v>1</v>
      </c>
      <c r="T42" s="44" t="s">
        <v>1</v>
      </c>
    </row>
    <row r="43" spans="1:20" ht="28.5" customHeight="1">
      <c r="A43" s="9">
        <v>26</v>
      </c>
      <c r="B43" s="10" t="s">
        <v>47</v>
      </c>
      <c r="C43" s="10" t="s">
        <v>192</v>
      </c>
      <c r="D43" s="10" t="s">
        <v>31</v>
      </c>
      <c r="E43" s="10" t="s">
        <v>1</v>
      </c>
      <c r="F43" s="10">
        <v>3500</v>
      </c>
      <c r="G43" s="10">
        <v>1980</v>
      </c>
      <c r="H43" s="10" t="s">
        <v>1</v>
      </c>
      <c r="I43" s="10">
        <v>90556</v>
      </c>
      <c r="J43" s="33" t="s">
        <v>1</v>
      </c>
      <c r="K43" s="11" t="s">
        <v>54</v>
      </c>
      <c r="L43" s="27" t="s">
        <v>188</v>
      </c>
      <c r="M43" s="25" t="s">
        <v>1</v>
      </c>
      <c r="N43" s="25" t="s">
        <v>1</v>
      </c>
      <c r="O43" s="90" t="s">
        <v>1</v>
      </c>
      <c r="P43" s="69"/>
      <c r="Q43" s="33" t="s">
        <v>1</v>
      </c>
      <c r="R43" s="33" t="s">
        <v>1</v>
      </c>
      <c r="S43" s="33" t="s">
        <v>1</v>
      </c>
      <c r="T43" s="44" t="s">
        <v>1</v>
      </c>
    </row>
    <row r="44" spans="1:20" ht="28.5" customHeight="1">
      <c r="A44" s="18">
        <v>27</v>
      </c>
      <c r="B44" s="10" t="s">
        <v>29</v>
      </c>
      <c r="C44" s="10" t="s">
        <v>193</v>
      </c>
      <c r="D44" s="10" t="s">
        <v>31</v>
      </c>
      <c r="E44" s="10" t="s">
        <v>1</v>
      </c>
      <c r="F44" s="10">
        <v>445</v>
      </c>
      <c r="G44" s="10">
        <v>1993</v>
      </c>
      <c r="H44" s="10" t="s">
        <v>1</v>
      </c>
      <c r="I44" s="10" t="s">
        <v>48</v>
      </c>
      <c r="J44" s="33" t="s">
        <v>1</v>
      </c>
      <c r="K44" s="11" t="s">
        <v>54</v>
      </c>
      <c r="L44" s="27" t="s">
        <v>188</v>
      </c>
      <c r="M44" s="25" t="s">
        <v>1</v>
      </c>
      <c r="N44" s="25" t="s">
        <v>1</v>
      </c>
      <c r="O44" s="90" t="s">
        <v>1</v>
      </c>
      <c r="P44" s="69"/>
      <c r="Q44" s="33" t="s">
        <v>1</v>
      </c>
      <c r="R44" s="33" t="s">
        <v>1</v>
      </c>
      <c r="S44" s="33" t="s">
        <v>1</v>
      </c>
      <c r="T44" s="44" t="s">
        <v>1</v>
      </c>
    </row>
    <row r="45" spans="1:20" ht="28.5" customHeight="1">
      <c r="A45" s="9">
        <v>28</v>
      </c>
      <c r="B45" s="10" t="s">
        <v>50</v>
      </c>
      <c r="C45" s="10" t="s">
        <v>194</v>
      </c>
      <c r="D45" s="10" t="s">
        <v>51</v>
      </c>
      <c r="E45" s="10" t="s">
        <v>1</v>
      </c>
      <c r="F45" s="10">
        <v>4000</v>
      </c>
      <c r="G45" s="10">
        <v>1982</v>
      </c>
      <c r="H45" s="10" t="s">
        <v>1</v>
      </c>
      <c r="I45" s="10">
        <v>107314</v>
      </c>
      <c r="J45" s="33" t="s">
        <v>1</v>
      </c>
      <c r="K45" s="11" t="s">
        <v>54</v>
      </c>
      <c r="L45" s="27" t="s">
        <v>188</v>
      </c>
      <c r="M45" s="25" t="s">
        <v>1</v>
      </c>
      <c r="N45" s="25" t="s">
        <v>1</v>
      </c>
      <c r="O45" s="90" t="s">
        <v>1</v>
      </c>
      <c r="P45" s="69"/>
      <c r="Q45" s="33" t="s">
        <v>1</v>
      </c>
      <c r="R45" s="33" t="s">
        <v>1</v>
      </c>
      <c r="S45" s="33" t="s">
        <v>1</v>
      </c>
      <c r="T45" s="44" t="s">
        <v>1</v>
      </c>
    </row>
    <row r="46" spans="1:20" ht="28.5" customHeight="1">
      <c r="A46" s="18">
        <v>29</v>
      </c>
      <c r="B46" s="10" t="s">
        <v>52</v>
      </c>
      <c r="C46" s="10" t="s">
        <v>195</v>
      </c>
      <c r="D46" s="10" t="s">
        <v>31</v>
      </c>
      <c r="E46" s="10" t="s">
        <v>1</v>
      </c>
      <c r="F46" s="10">
        <v>560</v>
      </c>
      <c r="G46" s="10">
        <v>2003</v>
      </c>
      <c r="H46" s="10" t="s">
        <v>1</v>
      </c>
      <c r="I46" s="10" t="s">
        <v>53</v>
      </c>
      <c r="J46" s="33" t="s">
        <v>1</v>
      </c>
      <c r="K46" s="11" t="s">
        <v>54</v>
      </c>
      <c r="L46" s="27" t="s">
        <v>196</v>
      </c>
      <c r="M46" s="25" t="s">
        <v>1</v>
      </c>
      <c r="N46" s="25" t="s">
        <v>1</v>
      </c>
      <c r="O46" s="90" t="s">
        <v>1</v>
      </c>
      <c r="P46" s="69"/>
      <c r="Q46" s="33" t="s">
        <v>1</v>
      </c>
      <c r="R46" s="33" t="s">
        <v>1</v>
      </c>
      <c r="S46" s="33" t="s">
        <v>1</v>
      </c>
      <c r="T46" s="44" t="s">
        <v>1</v>
      </c>
    </row>
    <row r="47" spans="1:20" ht="28.5" customHeight="1">
      <c r="A47" s="9">
        <v>30</v>
      </c>
      <c r="B47" s="10" t="s">
        <v>52</v>
      </c>
      <c r="C47" s="10" t="s">
        <v>197</v>
      </c>
      <c r="D47" s="10" t="s">
        <v>31</v>
      </c>
      <c r="E47" s="10" t="s">
        <v>1</v>
      </c>
      <c r="F47" s="10">
        <v>560</v>
      </c>
      <c r="G47" s="10">
        <v>2003</v>
      </c>
      <c r="H47" s="10" t="s">
        <v>1</v>
      </c>
      <c r="I47" s="10" t="s">
        <v>55</v>
      </c>
      <c r="J47" s="33" t="s">
        <v>1</v>
      </c>
      <c r="K47" s="11" t="s">
        <v>54</v>
      </c>
      <c r="L47" s="27" t="s">
        <v>196</v>
      </c>
      <c r="M47" s="25" t="s">
        <v>1</v>
      </c>
      <c r="N47" s="25" t="s">
        <v>1</v>
      </c>
      <c r="O47" s="90" t="s">
        <v>1</v>
      </c>
      <c r="P47" s="69"/>
      <c r="Q47" s="33" t="s">
        <v>1</v>
      </c>
      <c r="R47" s="33" t="s">
        <v>1</v>
      </c>
      <c r="S47" s="33" t="s">
        <v>1</v>
      </c>
      <c r="T47" s="44" t="s">
        <v>1</v>
      </c>
    </row>
    <row r="48" spans="1:20" ht="28.5" customHeight="1">
      <c r="A48" s="18">
        <v>31</v>
      </c>
      <c r="B48" s="10" t="s">
        <v>67</v>
      </c>
      <c r="C48" s="10" t="s">
        <v>198</v>
      </c>
      <c r="D48" s="10" t="s">
        <v>68</v>
      </c>
      <c r="E48" s="10">
        <v>2198</v>
      </c>
      <c r="F48" s="10" t="s">
        <v>1</v>
      </c>
      <c r="G48" s="10">
        <v>2010</v>
      </c>
      <c r="H48" s="10">
        <v>3</v>
      </c>
      <c r="I48" s="10" t="s">
        <v>69</v>
      </c>
      <c r="J48" s="33">
        <v>21200</v>
      </c>
      <c r="K48" s="11" t="s">
        <v>34</v>
      </c>
      <c r="L48" s="27" t="s">
        <v>199</v>
      </c>
      <c r="M48" s="25" t="s">
        <v>1</v>
      </c>
      <c r="N48" s="25" t="s">
        <v>1</v>
      </c>
      <c r="O48" s="90" t="s">
        <v>1</v>
      </c>
      <c r="P48" s="69"/>
      <c r="Q48" s="33"/>
      <c r="R48" s="36">
        <f>ROUND(J48*Q48%,2)</f>
        <v>0</v>
      </c>
      <c r="S48" s="33"/>
      <c r="T48" s="44"/>
    </row>
    <row r="49" spans="1:20" ht="41.25" customHeight="1">
      <c r="A49" s="9">
        <v>32</v>
      </c>
      <c r="B49" s="10" t="s">
        <v>70</v>
      </c>
      <c r="C49" s="10" t="s">
        <v>200</v>
      </c>
      <c r="D49" s="10" t="s">
        <v>94</v>
      </c>
      <c r="E49" s="10" t="s">
        <v>1</v>
      </c>
      <c r="F49" s="10" t="s">
        <v>1</v>
      </c>
      <c r="G49" s="10">
        <v>2010</v>
      </c>
      <c r="H49" s="10" t="s">
        <v>1</v>
      </c>
      <c r="I49" s="10" t="s">
        <v>71</v>
      </c>
      <c r="J49" s="33">
        <v>5700</v>
      </c>
      <c r="K49" s="11" t="s">
        <v>72</v>
      </c>
      <c r="L49" s="27" t="s">
        <v>201</v>
      </c>
      <c r="M49" s="25" t="s">
        <v>1</v>
      </c>
      <c r="N49" s="25" t="s">
        <v>1</v>
      </c>
      <c r="O49" s="90" t="s">
        <v>1</v>
      </c>
      <c r="P49" s="69"/>
      <c r="Q49" s="33"/>
      <c r="R49" s="36">
        <f>ROUND(J49*Q49%,2)</f>
        <v>0</v>
      </c>
      <c r="S49" s="33" t="s">
        <v>1</v>
      </c>
      <c r="T49" s="44" t="s">
        <v>1</v>
      </c>
    </row>
    <row r="50" spans="1:20" ht="28.5" customHeight="1">
      <c r="A50" s="18">
        <v>33</v>
      </c>
      <c r="B50" s="10" t="s">
        <v>56</v>
      </c>
      <c r="C50" s="10" t="s">
        <v>58</v>
      </c>
      <c r="D50" s="10" t="s">
        <v>57</v>
      </c>
      <c r="E50" s="10" t="s">
        <v>1</v>
      </c>
      <c r="F50" s="10" t="s">
        <v>1</v>
      </c>
      <c r="G50" s="10">
        <v>2009</v>
      </c>
      <c r="H50" s="10">
        <v>1</v>
      </c>
      <c r="I50" s="10">
        <v>10813</v>
      </c>
      <c r="J50" s="33">
        <v>44600</v>
      </c>
      <c r="K50" s="11" t="s">
        <v>34</v>
      </c>
      <c r="L50" s="27" t="s">
        <v>202</v>
      </c>
      <c r="M50" s="25" t="s">
        <v>1</v>
      </c>
      <c r="N50" s="25" t="s">
        <v>66</v>
      </c>
      <c r="O50" s="89" t="s">
        <v>1</v>
      </c>
      <c r="P50" s="69"/>
      <c r="Q50" s="33"/>
      <c r="R50" s="36">
        <f>ROUND(J50*Q50%,2)</f>
        <v>0</v>
      </c>
      <c r="S50" s="33"/>
      <c r="T50" s="44"/>
    </row>
    <row r="51" spans="1:20" ht="28.5" customHeight="1">
      <c r="A51" s="9">
        <v>34</v>
      </c>
      <c r="B51" s="10" t="s">
        <v>62</v>
      </c>
      <c r="C51" s="10" t="s">
        <v>203</v>
      </c>
      <c r="D51" s="10" t="s">
        <v>24</v>
      </c>
      <c r="E51" s="10">
        <v>1560</v>
      </c>
      <c r="F51" s="10" t="s">
        <v>1</v>
      </c>
      <c r="G51" s="10">
        <v>2011</v>
      </c>
      <c r="H51" s="10">
        <v>5</v>
      </c>
      <c r="I51" s="10" t="s">
        <v>95</v>
      </c>
      <c r="J51" s="11">
        <v>16600</v>
      </c>
      <c r="K51" s="11" t="s">
        <v>34</v>
      </c>
      <c r="L51" s="27" t="s">
        <v>204</v>
      </c>
      <c r="M51" s="12" t="s">
        <v>1</v>
      </c>
      <c r="N51" s="10" t="s">
        <v>1</v>
      </c>
      <c r="O51" s="91" t="s">
        <v>1</v>
      </c>
      <c r="P51" s="69"/>
      <c r="Q51" s="33"/>
      <c r="R51" s="36">
        <f>ROUND(J51*Q51%,2)</f>
        <v>0</v>
      </c>
      <c r="S51" s="33"/>
      <c r="T51" s="44"/>
    </row>
    <row r="52" spans="1:20" ht="28.5" customHeight="1">
      <c r="A52" s="18">
        <v>35</v>
      </c>
      <c r="B52" s="10" t="s">
        <v>96</v>
      </c>
      <c r="C52" s="10" t="s">
        <v>205</v>
      </c>
      <c r="D52" s="10" t="s">
        <v>85</v>
      </c>
      <c r="E52" s="10">
        <v>2925</v>
      </c>
      <c r="F52" s="10" t="s">
        <v>1</v>
      </c>
      <c r="G52" s="10">
        <v>2015</v>
      </c>
      <c r="H52" s="10">
        <v>1</v>
      </c>
      <c r="I52" s="10" t="s">
        <v>97</v>
      </c>
      <c r="J52" s="11">
        <v>62100</v>
      </c>
      <c r="K52" s="11" t="s">
        <v>34</v>
      </c>
      <c r="L52" s="27" t="s">
        <v>206</v>
      </c>
      <c r="M52" s="12" t="s">
        <v>1</v>
      </c>
      <c r="N52" s="10" t="s">
        <v>1</v>
      </c>
      <c r="O52" s="91" t="s">
        <v>1</v>
      </c>
      <c r="P52" s="69"/>
      <c r="Q52" s="33"/>
      <c r="R52" s="36">
        <f>ROUND(J52*Q52%,2)</f>
        <v>0</v>
      </c>
      <c r="S52" s="33"/>
      <c r="T52" s="44"/>
    </row>
    <row r="53" spans="1:20" ht="24.75" customHeight="1">
      <c r="A53" s="9">
        <v>36</v>
      </c>
      <c r="B53" s="10" t="s">
        <v>104</v>
      </c>
      <c r="C53" s="10" t="s">
        <v>105</v>
      </c>
      <c r="D53" s="10" t="s">
        <v>106</v>
      </c>
      <c r="E53" s="10">
        <v>2500</v>
      </c>
      <c r="F53" s="10" t="s">
        <v>1</v>
      </c>
      <c r="G53" s="10">
        <v>1997</v>
      </c>
      <c r="H53" s="10">
        <v>3</v>
      </c>
      <c r="I53" s="10" t="s">
        <v>107</v>
      </c>
      <c r="J53" s="11" t="s">
        <v>1</v>
      </c>
      <c r="K53" s="11" t="s">
        <v>16</v>
      </c>
      <c r="L53" s="27" t="s">
        <v>207</v>
      </c>
      <c r="M53" s="12" t="s">
        <v>1</v>
      </c>
      <c r="N53" s="10" t="s">
        <v>1</v>
      </c>
      <c r="O53" s="91" t="s">
        <v>1</v>
      </c>
      <c r="P53" s="69"/>
      <c r="Q53" s="33" t="s">
        <v>1</v>
      </c>
      <c r="R53" s="33" t="s">
        <v>1</v>
      </c>
      <c r="S53" s="33"/>
      <c r="T53" s="44" t="s">
        <v>1</v>
      </c>
    </row>
    <row r="54" spans="1:20" ht="24.75" customHeight="1">
      <c r="A54" s="18">
        <v>37</v>
      </c>
      <c r="B54" s="10" t="s">
        <v>108</v>
      </c>
      <c r="C54" s="10" t="s">
        <v>109</v>
      </c>
      <c r="D54" s="10" t="s">
        <v>31</v>
      </c>
      <c r="E54" s="10" t="s">
        <v>1</v>
      </c>
      <c r="F54" s="10" t="s">
        <v>110</v>
      </c>
      <c r="G54" s="10">
        <v>2016</v>
      </c>
      <c r="H54" s="10" t="s">
        <v>1</v>
      </c>
      <c r="I54" s="10" t="s">
        <v>111</v>
      </c>
      <c r="J54" s="11">
        <v>8200</v>
      </c>
      <c r="K54" s="11" t="s">
        <v>72</v>
      </c>
      <c r="L54" s="27" t="s">
        <v>208</v>
      </c>
      <c r="M54" s="12" t="s">
        <v>1</v>
      </c>
      <c r="N54" s="10" t="s">
        <v>1</v>
      </c>
      <c r="O54" s="91" t="s">
        <v>1</v>
      </c>
      <c r="P54" s="69"/>
      <c r="Q54" s="33"/>
      <c r="R54" s="36">
        <f>ROUND(J54*Q54%,2)</f>
        <v>0</v>
      </c>
      <c r="S54" s="33" t="s">
        <v>1</v>
      </c>
      <c r="T54" s="44" t="s">
        <v>1</v>
      </c>
    </row>
    <row r="55" spans="1:20" ht="24.75" customHeight="1">
      <c r="A55" s="9">
        <v>38</v>
      </c>
      <c r="B55" s="10" t="s">
        <v>112</v>
      </c>
      <c r="C55" s="10" t="s">
        <v>113</v>
      </c>
      <c r="D55" s="10" t="s">
        <v>85</v>
      </c>
      <c r="E55" s="10">
        <v>6728</v>
      </c>
      <c r="F55" s="10" t="s">
        <v>1</v>
      </c>
      <c r="G55" s="10">
        <v>2016</v>
      </c>
      <c r="H55" s="10">
        <v>2</v>
      </c>
      <c r="I55" s="10" t="s">
        <v>114</v>
      </c>
      <c r="J55" s="11" t="s">
        <v>1</v>
      </c>
      <c r="K55" s="11" t="s">
        <v>209</v>
      </c>
      <c r="L55" s="27" t="s">
        <v>151</v>
      </c>
      <c r="M55" s="12" t="s">
        <v>1</v>
      </c>
      <c r="N55" s="10" t="s">
        <v>1</v>
      </c>
      <c r="O55" s="91" t="s">
        <v>1</v>
      </c>
      <c r="P55" s="69"/>
      <c r="Q55" s="33" t="s">
        <v>1</v>
      </c>
      <c r="R55" s="33" t="s">
        <v>1</v>
      </c>
      <c r="S55" s="33"/>
      <c r="T55" s="44"/>
    </row>
    <row r="56" spans="1:20" ht="28.5" customHeight="1">
      <c r="A56" s="18">
        <v>39</v>
      </c>
      <c r="B56" s="15" t="s">
        <v>118</v>
      </c>
      <c r="C56" s="15" t="s">
        <v>115</v>
      </c>
      <c r="D56" s="15" t="s">
        <v>116</v>
      </c>
      <c r="E56" s="15" t="s">
        <v>1</v>
      </c>
      <c r="F56" s="15">
        <v>750</v>
      </c>
      <c r="G56" s="15">
        <v>2016</v>
      </c>
      <c r="H56" s="15" t="s">
        <v>1</v>
      </c>
      <c r="I56" s="15" t="s">
        <v>117</v>
      </c>
      <c r="J56" s="16" t="s">
        <v>1</v>
      </c>
      <c r="K56" s="16" t="s">
        <v>54</v>
      </c>
      <c r="L56" s="27" t="s">
        <v>210</v>
      </c>
      <c r="M56" s="26" t="s">
        <v>1</v>
      </c>
      <c r="N56" s="15" t="s">
        <v>1</v>
      </c>
      <c r="O56" s="92" t="s">
        <v>1</v>
      </c>
      <c r="P56" s="85"/>
      <c r="Q56" s="38" t="s">
        <v>1</v>
      </c>
      <c r="R56" s="33" t="s">
        <v>1</v>
      </c>
      <c r="S56" s="38" t="s">
        <v>1</v>
      </c>
      <c r="T56" s="86" t="s">
        <v>1</v>
      </c>
    </row>
    <row r="57" spans="1:20" ht="28.5" customHeight="1">
      <c r="A57" s="9">
        <v>40</v>
      </c>
      <c r="B57" s="15" t="s">
        <v>119</v>
      </c>
      <c r="C57" s="15" t="s">
        <v>120</v>
      </c>
      <c r="D57" s="15" t="s">
        <v>121</v>
      </c>
      <c r="E57" s="15" t="s">
        <v>1</v>
      </c>
      <c r="F57" s="15">
        <v>18200</v>
      </c>
      <c r="G57" s="15">
        <v>1987</v>
      </c>
      <c r="H57" s="15" t="s">
        <v>1</v>
      </c>
      <c r="I57" s="15">
        <v>29691</v>
      </c>
      <c r="J57" s="11">
        <v>26700</v>
      </c>
      <c r="K57" s="11" t="s">
        <v>72</v>
      </c>
      <c r="L57" s="27" t="s">
        <v>211</v>
      </c>
      <c r="M57" s="26" t="s">
        <v>1</v>
      </c>
      <c r="N57" s="15" t="s">
        <v>1</v>
      </c>
      <c r="O57" s="92" t="s">
        <v>1</v>
      </c>
      <c r="P57" s="85"/>
      <c r="Q57" s="38"/>
      <c r="R57" s="36">
        <f aca="true" t="shared" si="0" ref="R57:R64">ROUND(J57*Q57%,2)</f>
        <v>0</v>
      </c>
      <c r="S57" s="38" t="s">
        <v>1</v>
      </c>
      <c r="T57" s="86" t="s">
        <v>1</v>
      </c>
    </row>
    <row r="58" spans="1:20" ht="24" customHeight="1">
      <c r="A58" s="18">
        <v>41</v>
      </c>
      <c r="B58" s="15" t="s">
        <v>62</v>
      </c>
      <c r="C58" s="15" t="s">
        <v>122</v>
      </c>
      <c r="D58" s="15" t="s">
        <v>24</v>
      </c>
      <c r="E58" s="15">
        <v>1598</v>
      </c>
      <c r="F58" s="15" t="s">
        <v>1</v>
      </c>
      <c r="G58" s="15">
        <v>2010</v>
      </c>
      <c r="H58" s="15">
        <v>5</v>
      </c>
      <c r="I58" s="15" t="s">
        <v>123</v>
      </c>
      <c r="J58" s="11">
        <v>18800</v>
      </c>
      <c r="K58" s="10" t="s">
        <v>34</v>
      </c>
      <c r="L58" s="27" t="s">
        <v>211</v>
      </c>
      <c r="M58" s="17" t="s">
        <v>1</v>
      </c>
      <c r="N58" s="15" t="s">
        <v>1</v>
      </c>
      <c r="O58" s="92" t="s">
        <v>1</v>
      </c>
      <c r="P58" s="85"/>
      <c r="Q58" s="15"/>
      <c r="R58" s="36">
        <f t="shared" si="0"/>
        <v>0</v>
      </c>
      <c r="S58" s="15"/>
      <c r="T58" s="92"/>
    </row>
    <row r="59" spans="1:20" ht="24" customHeight="1">
      <c r="A59" s="9">
        <v>42</v>
      </c>
      <c r="B59" s="27" t="s">
        <v>124</v>
      </c>
      <c r="C59" s="27" t="s">
        <v>1</v>
      </c>
      <c r="D59" s="27" t="s">
        <v>125</v>
      </c>
      <c r="E59" s="27">
        <v>1100</v>
      </c>
      <c r="F59" s="27" t="s">
        <v>126</v>
      </c>
      <c r="G59" s="27">
        <v>2011</v>
      </c>
      <c r="H59" s="27">
        <v>1</v>
      </c>
      <c r="I59" s="27" t="s">
        <v>127</v>
      </c>
      <c r="J59" s="33">
        <v>98400</v>
      </c>
      <c r="K59" s="10" t="s">
        <v>34</v>
      </c>
      <c r="L59" s="27" t="s">
        <v>212</v>
      </c>
      <c r="M59" s="27" t="s">
        <v>1</v>
      </c>
      <c r="N59" s="27" t="s">
        <v>1</v>
      </c>
      <c r="O59" s="93" t="s">
        <v>1</v>
      </c>
      <c r="P59" s="113"/>
      <c r="Q59" s="27"/>
      <c r="R59" s="36">
        <f t="shared" si="0"/>
        <v>0</v>
      </c>
      <c r="S59" s="27"/>
      <c r="T59" s="93" t="s">
        <v>1</v>
      </c>
    </row>
    <row r="60" spans="1:20" ht="24" customHeight="1">
      <c r="A60" s="18">
        <v>43</v>
      </c>
      <c r="B60" s="19" t="s">
        <v>213</v>
      </c>
      <c r="C60" s="19" t="s">
        <v>214</v>
      </c>
      <c r="D60" s="19" t="s">
        <v>68</v>
      </c>
      <c r="E60" s="19">
        <v>2198</v>
      </c>
      <c r="F60" s="19">
        <v>1375</v>
      </c>
      <c r="G60" s="19">
        <v>2011</v>
      </c>
      <c r="H60" s="19">
        <v>7</v>
      </c>
      <c r="I60" s="19" t="s">
        <v>215</v>
      </c>
      <c r="J60" s="45">
        <v>23900</v>
      </c>
      <c r="K60" s="21" t="s">
        <v>216</v>
      </c>
      <c r="L60" s="94" t="s">
        <v>217</v>
      </c>
      <c r="M60" s="95" t="s">
        <v>1</v>
      </c>
      <c r="N60" s="46" t="s">
        <v>218</v>
      </c>
      <c r="O60" s="46" t="s">
        <v>1</v>
      </c>
      <c r="P60" s="113"/>
      <c r="Q60" s="27"/>
      <c r="R60" s="36">
        <f t="shared" si="0"/>
        <v>0</v>
      </c>
      <c r="S60" s="27"/>
      <c r="T60" s="93"/>
    </row>
    <row r="61" spans="1:20" ht="24" customHeight="1">
      <c r="A61" s="9">
        <v>44</v>
      </c>
      <c r="B61" s="27" t="s">
        <v>88</v>
      </c>
      <c r="C61" s="27" t="s">
        <v>128</v>
      </c>
      <c r="D61" s="27" t="s">
        <v>24</v>
      </c>
      <c r="E61" s="27">
        <v>1995</v>
      </c>
      <c r="F61" s="27" t="s">
        <v>1</v>
      </c>
      <c r="G61" s="27">
        <v>2017</v>
      </c>
      <c r="H61" s="27">
        <v>9</v>
      </c>
      <c r="I61" s="27" t="s">
        <v>129</v>
      </c>
      <c r="J61" s="33">
        <v>59000</v>
      </c>
      <c r="K61" s="15" t="s">
        <v>34</v>
      </c>
      <c r="L61" s="27" t="s">
        <v>219</v>
      </c>
      <c r="M61" s="27" t="s">
        <v>1</v>
      </c>
      <c r="N61" s="27" t="s">
        <v>1</v>
      </c>
      <c r="O61" s="93" t="s">
        <v>1</v>
      </c>
      <c r="P61" s="113"/>
      <c r="Q61" s="37"/>
      <c r="R61" s="36">
        <f t="shared" si="0"/>
        <v>0</v>
      </c>
      <c r="S61" s="37"/>
      <c r="T61" s="96"/>
    </row>
    <row r="62" spans="1:20" ht="24" customHeight="1">
      <c r="A62" s="18">
        <v>45</v>
      </c>
      <c r="B62" s="37" t="s">
        <v>130</v>
      </c>
      <c r="C62" s="37" t="s">
        <v>131</v>
      </c>
      <c r="D62" s="37" t="s">
        <v>85</v>
      </c>
      <c r="E62" s="37">
        <v>4400</v>
      </c>
      <c r="F62" s="37" t="s">
        <v>1</v>
      </c>
      <c r="G62" s="37">
        <v>2017</v>
      </c>
      <c r="H62" s="37">
        <v>1</v>
      </c>
      <c r="I62" s="37" t="s">
        <v>132</v>
      </c>
      <c r="J62" s="38">
        <v>99900</v>
      </c>
      <c r="K62" s="15" t="s">
        <v>34</v>
      </c>
      <c r="L62" s="37" t="s">
        <v>220</v>
      </c>
      <c r="M62" s="37" t="s">
        <v>1</v>
      </c>
      <c r="N62" s="37" t="s">
        <v>1</v>
      </c>
      <c r="O62" s="96" t="s">
        <v>1</v>
      </c>
      <c r="P62" s="113"/>
      <c r="Q62" s="27"/>
      <c r="R62" s="36">
        <f t="shared" si="0"/>
        <v>0</v>
      </c>
      <c r="S62" s="27"/>
      <c r="T62" s="93"/>
    </row>
    <row r="63" spans="1:20" ht="63" customHeight="1">
      <c r="A63" s="9">
        <v>46</v>
      </c>
      <c r="B63" s="27" t="s">
        <v>221</v>
      </c>
      <c r="C63" s="27" t="s">
        <v>222</v>
      </c>
      <c r="D63" s="27" t="s">
        <v>223</v>
      </c>
      <c r="E63" s="27">
        <v>6700</v>
      </c>
      <c r="F63" s="27">
        <v>10110</v>
      </c>
      <c r="G63" s="27">
        <v>2019</v>
      </c>
      <c r="H63" s="27">
        <v>3</v>
      </c>
      <c r="I63" s="27" t="s">
        <v>224</v>
      </c>
      <c r="J63" s="33">
        <v>292950</v>
      </c>
      <c r="K63" s="10" t="s">
        <v>167</v>
      </c>
      <c r="L63" s="27" t="s">
        <v>225</v>
      </c>
      <c r="M63" s="27" t="s">
        <v>1</v>
      </c>
      <c r="N63" s="27" t="s">
        <v>226</v>
      </c>
      <c r="O63" s="27" t="s">
        <v>1</v>
      </c>
      <c r="P63" s="113"/>
      <c r="Q63" s="27"/>
      <c r="R63" s="36">
        <f t="shared" si="0"/>
        <v>0</v>
      </c>
      <c r="S63" s="27"/>
      <c r="T63" s="93" t="s">
        <v>1</v>
      </c>
    </row>
    <row r="64" spans="1:20" ht="63" customHeight="1" thickBot="1">
      <c r="A64" s="22">
        <v>47</v>
      </c>
      <c r="B64" s="28" t="s">
        <v>232</v>
      </c>
      <c r="C64" s="28" t="s">
        <v>233</v>
      </c>
      <c r="D64" s="28" t="s">
        <v>234</v>
      </c>
      <c r="E64" s="28" t="s">
        <v>1</v>
      </c>
      <c r="F64" s="28">
        <v>5500</v>
      </c>
      <c r="G64" s="28">
        <v>2021</v>
      </c>
      <c r="H64" s="28" t="s">
        <v>1</v>
      </c>
      <c r="I64" s="28" t="s">
        <v>235</v>
      </c>
      <c r="J64" s="32">
        <v>70725</v>
      </c>
      <c r="K64" s="23" t="s">
        <v>236</v>
      </c>
      <c r="L64" s="28" t="s">
        <v>237</v>
      </c>
      <c r="M64" s="28" t="s">
        <v>1</v>
      </c>
      <c r="N64" s="28" t="s">
        <v>1</v>
      </c>
      <c r="O64" s="146" t="s">
        <v>1</v>
      </c>
      <c r="P64" s="147"/>
      <c r="Q64" s="28"/>
      <c r="R64" s="148">
        <f t="shared" si="0"/>
        <v>0</v>
      </c>
      <c r="S64" s="28" t="s">
        <v>1</v>
      </c>
      <c r="T64" s="149" t="s">
        <v>1</v>
      </c>
    </row>
    <row r="65" spans="2:20" s="53" customFormat="1" ht="31.5" customHeight="1" thickBot="1">
      <c r="B65" s="97"/>
      <c r="C65" s="4"/>
      <c r="D65" s="5"/>
      <c r="E65" s="4"/>
      <c r="F65" s="4"/>
      <c r="G65" s="6"/>
      <c r="H65" s="6"/>
      <c r="J65" s="98"/>
      <c r="M65" s="132" t="s">
        <v>81</v>
      </c>
      <c r="N65" s="133"/>
      <c r="O65" s="134"/>
      <c r="P65" s="116">
        <f>SUM(P6:P63)</f>
        <v>0</v>
      </c>
      <c r="Q65" s="117" t="s">
        <v>1</v>
      </c>
      <c r="R65" s="117">
        <f>SUM(R6:R63)</f>
        <v>0</v>
      </c>
      <c r="S65" s="117">
        <f>SUM(S6:S63)</f>
        <v>0</v>
      </c>
      <c r="T65" s="118">
        <f>SUM(T6:T63)</f>
        <v>0</v>
      </c>
    </row>
    <row r="66" spans="2:20" s="53" customFormat="1" ht="31.5" customHeight="1" thickBot="1">
      <c r="B66" s="97"/>
      <c r="C66" s="4"/>
      <c r="D66" s="5"/>
      <c r="E66" s="4"/>
      <c r="F66" s="4"/>
      <c r="G66" s="6"/>
      <c r="H66" s="6"/>
      <c r="J66" s="98"/>
      <c r="M66" s="135" t="s">
        <v>82</v>
      </c>
      <c r="N66" s="136"/>
      <c r="O66" s="137"/>
      <c r="P66" s="138">
        <f>SUM(P65:T65)</f>
        <v>0</v>
      </c>
      <c r="Q66" s="139"/>
      <c r="R66" s="139"/>
      <c r="S66" s="139"/>
      <c r="T66" s="140"/>
    </row>
    <row r="67" spans="2:20" s="102" customFormat="1" ht="31.5" customHeight="1" thickBot="1">
      <c r="B67" s="99" t="s">
        <v>73</v>
      </c>
      <c r="C67" s="100"/>
      <c r="D67" s="101"/>
      <c r="E67" s="100"/>
      <c r="F67" s="100"/>
      <c r="J67" s="103"/>
      <c r="M67" s="119" t="s">
        <v>103</v>
      </c>
      <c r="N67" s="120"/>
      <c r="O67" s="121"/>
      <c r="P67" s="122">
        <f>P66*3</f>
        <v>0</v>
      </c>
      <c r="Q67" s="123"/>
      <c r="R67" s="123"/>
      <c r="S67" s="123"/>
      <c r="T67" s="124"/>
    </row>
    <row r="68" spans="2:20" s="102" customFormat="1" ht="27.75" customHeight="1">
      <c r="B68" s="99" t="s">
        <v>227</v>
      </c>
      <c r="C68" s="100"/>
      <c r="D68" s="101"/>
      <c r="E68" s="100"/>
      <c r="F68" s="100"/>
      <c r="J68" s="103"/>
      <c r="M68" s="104"/>
      <c r="N68" s="104"/>
      <c r="O68" s="104"/>
      <c r="P68" s="105"/>
      <c r="Q68" s="105"/>
      <c r="R68" s="106"/>
      <c r="S68" s="105"/>
      <c r="T68" s="105"/>
    </row>
    <row r="69" spans="2:20" s="102" customFormat="1" ht="27.75" customHeight="1">
      <c r="B69" s="99" t="s">
        <v>228</v>
      </c>
      <c r="C69" s="100"/>
      <c r="D69" s="101"/>
      <c r="E69" s="100"/>
      <c r="F69" s="100"/>
      <c r="J69" s="103"/>
      <c r="M69" s="104"/>
      <c r="N69" s="104"/>
      <c r="O69" s="104"/>
      <c r="P69" s="105"/>
      <c r="Q69" s="105"/>
      <c r="R69" s="106"/>
      <c r="S69" s="105"/>
      <c r="T69" s="105"/>
    </row>
    <row r="70" spans="2:20" s="102" customFormat="1" ht="27.75" customHeight="1">
      <c r="B70" s="107" t="s">
        <v>229</v>
      </c>
      <c r="C70" s="100"/>
      <c r="D70" s="101"/>
      <c r="E70" s="100"/>
      <c r="F70" s="100"/>
      <c r="J70" s="103"/>
      <c r="L70" s="125"/>
      <c r="M70" s="125"/>
      <c r="N70" s="108"/>
      <c r="O70" s="104"/>
      <c r="P70" s="109"/>
      <c r="Q70" s="109"/>
      <c r="R70" s="110"/>
      <c r="S70" s="109"/>
      <c r="T70" s="109"/>
    </row>
    <row r="71" spans="2:20" s="111" customFormat="1" ht="27.75" customHeight="1">
      <c r="B71" s="107" t="s">
        <v>230</v>
      </c>
      <c r="F71" s="102"/>
      <c r="J71" s="103"/>
      <c r="L71" s="125"/>
      <c r="M71" s="125"/>
      <c r="N71" s="108"/>
      <c r="O71" s="104"/>
      <c r="P71" s="109"/>
      <c r="Q71" s="109"/>
      <c r="R71" s="110"/>
      <c r="S71" s="109"/>
      <c r="T71" s="109"/>
    </row>
    <row r="72" spans="12:15" ht="27.75" customHeight="1">
      <c r="L72" s="112"/>
      <c r="M72" s="112"/>
      <c r="N72" s="112"/>
      <c r="O72" s="112"/>
    </row>
  </sheetData>
  <sheetProtection/>
  <mergeCells count="24">
    <mergeCell ref="A1:T1"/>
    <mergeCell ref="A2:O2"/>
    <mergeCell ref="P2:T2"/>
    <mergeCell ref="A5:O5"/>
    <mergeCell ref="P5:T5"/>
    <mergeCell ref="A12:O12"/>
    <mergeCell ref="P12:T12"/>
    <mergeCell ref="P66:T66"/>
    <mergeCell ref="A15:O15"/>
    <mergeCell ref="P15:T15"/>
    <mergeCell ref="A21:O21"/>
    <mergeCell ref="P21:T21"/>
    <mergeCell ref="A25:O25"/>
    <mergeCell ref="P25:T25"/>
    <mergeCell ref="M67:O67"/>
    <mergeCell ref="P67:T67"/>
    <mergeCell ref="L70:M70"/>
    <mergeCell ref="L71:M71"/>
    <mergeCell ref="A28:O28"/>
    <mergeCell ref="P28:T28"/>
    <mergeCell ref="A34:O34"/>
    <mergeCell ref="P34:T34"/>
    <mergeCell ref="M65:O65"/>
    <mergeCell ref="M66:O66"/>
  </mergeCells>
  <hyperlinks>
    <hyperlink ref="L10" r:id="rId1" display="24.12.2010-23.12.2011"/>
    <hyperlink ref="L18" r:id="rId2" display=" 02.01.2011 -01.01.2012"/>
    <hyperlink ref="L30" r:id="rId3" display="08.10.2010-07.10.2011"/>
    <hyperlink ref="L36" r:id="rId4" display="15.12.2010-14.12.2011"/>
    <hyperlink ref="L37" r:id="rId5" display="06.06.2011-05.06.2012"/>
    <hyperlink ref="L46" r:id="rId6" display="19.08.2010-18.08.2011"/>
    <hyperlink ref="L17" r:id="rId7" display="18.04.2011-17.04.2012"/>
    <hyperlink ref="L38" r:id="rId8" display="17.05.2011-16.05.2012"/>
    <hyperlink ref="L48" r:id="rId9" display="07.05.2011-06.05.2012"/>
    <hyperlink ref="L39" r:id="rId10" display="01.02.2011-31.01.2012"/>
    <hyperlink ref="L49" r:id="rId11" display="23.03.2010-22.03.2011"/>
    <hyperlink ref="L11" r:id="rId12" display="30.09.2011-29.09.2012"/>
    <hyperlink ref="L9" r:id="rId13" display="02.01.2011-01.01.2012"/>
    <hyperlink ref="L31" r:id="rId14" display="29.08.2010-29.08.2011"/>
    <hyperlink ref="L7" r:id="rId15" display="02.01.2011-01.01.2012"/>
    <hyperlink ref="L50" r:id="rId16" display="29.04.2010-28.04.2011"/>
    <hyperlink ref="L20" r:id="rId17" display=" 02.01.2011 -01.01.2012"/>
    <hyperlink ref="L47" r:id="rId18" display="19.08.2010-18.08.2011"/>
    <hyperlink ref="L60" r:id="rId19" display="15.12.2010-14.12.2011"/>
  </hyperlinks>
  <printOptions/>
  <pageMargins left="0.3053571428571429" right="0.4056547619047619" top="0.9045238095238095" bottom="0.6584821428571429" header="0.43214285714285716" footer="0.3"/>
  <pageSetup fitToHeight="0" fitToWidth="1" horizontalDpi="600" verticalDpi="600" orientation="landscape" paperSize="9" scale="57" r:id="rId20"/>
  <headerFooter>
    <oddHeader>&amp;L&amp;"Garamond,Normalny"&amp;12
&amp;R&amp;"Garamond,Pogrubiony"&amp;12Załącznik 1b do SWZ</oddHeader>
    <oddFooter>&amp;C&amp;"Garamond,Normalny"Strona &amp;P z &amp;N</oddFooter>
  </headerFooter>
  <rowBreaks count="5" manualBreakCount="5">
    <brk id="20" max="19" man="1"/>
    <brk id="33" max="19" man="1"/>
    <brk id="72" max="255" man="1"/>
    <brk id="134" max="255" man="1"/>
    <brk id="1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Pomerania Brokers</cp:lastModifiedBy>
  <cp:lastPrinted>2018-10-24T06:49:16Z</cp:lastPrinted>
  <dcterms:created xsi:type="dcterms:W3CDTF">2009-02-09T07:47:57Z</dcterms:created>
  <dcterms:modified xsi:type="dcterms:W3CDTF">2021-12-06T16:30:10Z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