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rydrychowicz\Desktop\Pomoce dydaktyczne cz. 1 POWTÓRZONE\Zapytania do SWZ\Zapytanie nr 2\Wyjasnienia\"/>
    </mc:Choice>
  </mc:AlternateContent>
  <xr:revisionPtr revIDLastSave="0" documentId="13_ncr:1_{B69072B2-6596-49F9-828B-7F34FB917EE2}" xr6:coauthVersionLast="47" xr6:coauthVersionMax="47" xr10:uidLastSave="{00000000-0000-0000-0000-000000000000}"/>
  <bookViews>
    <workbookView xWindow="-120" yWindow="-120" windowWidth="29040" windowHeight="15840" xr2:uid="{CE7E6C29-8356-4EC4-B045-3902176969AF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2" l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5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7" i="2"/>
  <c r="L138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5" i="2"/>
  <c r="L156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8" i="2"/>
  <c r="L199" i="2"/>
  <c r="L200" i="2"/>
  <c r="L201" i="2"/>
  <c r="L202" i="2"/>
  <c r="L204" i="2"/>
  <c r="L205" i="2"/>
  <c r="L206" i="2"/>
  <c r="L208" i="2"/>
  <c r="L209" i="2"/>
  <c r="L211" i="2"/>
  <c r="L212" i="2"/>
  <c r="L214" i="2"/>
  <c r="L215" i="2"/>
  <c r="L216" i="2"/>
  <c r="L217" i="2"/>
  <c r="L218" i="2"/>
  <c r="L219" i="2"/>
  <c r="L220" i="2"/>
  <c r="L222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9" i="2"/>
  <c r="L261" i="2"/>
  <c r="L262" i="2"/>
  <c r="L263" i="2"/>
  <c r="L264" i="2"/>
  <c r="L265" i="2"/>
  <c r="L266" i="2"/>
  <c r="L268" i="2"/>
  <c r="L269" i="2"/>
  <c r="L270" i="2"/>
  <c r="L271" i="2"/>
  <c r="L272" i="2"/>
  <c r="L273" i="2"/>
  <c r="L275" i="2"/>
  <c r="L277" i="2"/>
  <c r="L279" i="2"/>
  <c r="L280" i="2"/>
  <c r="L282" i="2"/>
  <c r="L284" i="2"/>
  <c r="L285" i="2"/>
  <c r="L286" i="2"/>
  <c r="L287" i="2"/>
  <c r="L288" i="2"/>
  <c r="L289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3" i="2"/>
  <c r="L314" i="2"/>
  <c r="L315" i="2"/>
  <c r="L316" i="2"/>
  <c r="L317" i="2"/>
  <c r="L318" i="2"/>
  <c r="L319" i="2"/>
  <c r="L320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1" i="2"/>
  <c r="L362" i="2"/>
  <c r="L363" i="2"/>
  <c r="L364" i="2"/>
  <c r="L365" i="2"/>
  <c r="L366" i="2"/>
  <c r="L367" i="2"/>
  <c r="L368" i="2"/>
  <c r="L369" i="2"/>
  <c r="L371" i="2"/>
  <c r="L372" i="2"/>
  <c r="L374" i="2"/>
  <c r="L376" i="2"/>
  <c r="L377" i="2"/>
  <c r="L378" i="2"/>
  <c r="L379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4" i="2"/>
  <c r="L475" i="2"/>
  <c r="L476" i="2"/>
  <c r="L477" i="2"/>
  <c r="L478" i="2"/>
  <c r="K78" i="2"/>
  <c r="M78" i="2" s="1"/>
  <c r="J78" i="2" s="1"/>
  <c r="K79" i="2"/>
  <c r="M79" i="2" s="1"/>
  <c r="J79" i="2" s="1"/>
  <c r="K80" i="2"/>
  <c r="K81" i="2"/>
  <c r="M81" i="2" s="1"/>
  <c r="J81" i="2" s="1"/>
  <c r="K82" i="2"/>
  <c r="M82" i="2" s="1"/>
  <c r="J82" i="2" s="1"/>
  <c r="K83" i="2"/>
  <c r="M83" i="2" s="1"/>
  <c r="J83" i="2" s="1"/>
  <c r="K84" i="2"/>
  <c r="K85" i="2"/>
  <c r="M85" i="2" s="1"/>
  <c r="J85" i="2" s="1"/>
  <c r="K86" i="2"/>
  <c r="M86" i="2" s="1"/>
  <c r="J86" i="2" s="1"/>
  <c r="K87" i="2"/>
  <c r="M87" i="2" s="1"/>
  <c r="J87" i="2" s="1"/>
  <c r="K88" i="2"/>
  <c r="K89" i="2"/>
  <c r="M89" i="2" s="1"/>
  <c r="J89" i="2" s="1"/>
  <c r="K90" i="2"/>
  <c r="M90" i="2" s="1"/>
  <c r="J90" i="2" s="1"/>
  <c r="K91" i="2"/>
  <c r="M91" i="2" s="1"/>
  <c r="J91" i="2" s="1"/>
  <c r="K92" i="2"/>
  <c r="K93" i="2"/>
  <c r="M93" i="2" s="1"/>
  <c r="J93" i="2" s="1"/>
  <c r="K94" i="2"/>
  <c r="M94" i="2" s="1"/>
  <c r="J94" i="2" s="1"/>
  <c r="K95" i="2"/>
  <c r="M95" i="2" s="1"/>
  <c r="J95" i="2" s="1"/>
  <c r="K96" i="2"/>
  <c r="K97" i="2"/>
  <c r="M97" i="2" s="1"/>
  <c r="J97" i="2" s="1"/>
  <c r="K98" i="2"/>
  <c r="M98" i="2" s="1"/>
  <c r="J98" i="2" s="1"/>
  <c r="K99" i="2"/>
  <c r="M99" i="2" s="1"/>
  <c r="J99" i="2" s="1"/>
  <c r="K100" i="2"/>
  <c r="K101" i="2"/>
  <c r="M101" i="2" s="1"/>
  <c r="J101" i="2" s="1"/>
  <c r="K102" i="2"/>
  <c r="M102" i="2" s="1"/>
  <c r="J102" i="2" s="1"/>
  <c r="K103" i="2"/>
  <c r="M103" i="2" s="1"/>
  <c r="J103" i="2" s="1"/>
  <c r="K105" i="2"/>
  <c r="K106" i="2" s="1"/>
  <c r="K107" i="2"/>
  <c r="M107" i="2" s="1"/>
  <c r="J107" i="2" s="1"/>
  <c r="K108" i="2"/>
  <c r="M108" i="2" s="1"/>
  <c r="J108" i="2" s="1"/>
  <c r="K109" i="2"/>
  <c r="M109" i="2" s="1"/>
  <c r="J109" i="2" s="1"/>
  <c r="K110" i="2"/>
  <c r="K111" i="2"/>
  <c r="M111" i="2" s="1"/>
  <c r="J111" i="2" s="1"/>
  <c r="K112" i="2"/>
  <c r="M112" i="2" s="1"/>
  <c r="J112" i="2" s="1"/>
  <c r="K113" i="2"/>
  <c r="M113" i="2" s="1"/>
  <c r="J113" i="2" s="1"/>
  <c r="K114" i="2"/>
  <c r="K115" i="2"/>
  <c r="M115" i="2" s="1"/>
  <c r="J115" i="2" s="1"/>
  <c r="K116" i="2"/>
  <c r="M116" i="2" s="1"/>
  <c r="J116" i="2" s="1"/>
  <c r="K117" i="2"/>
  <c r="M117" i="2" s="1"/>
  <c r="J117" i="2" s="1"/>
  <c r="K118" i="2"/>
  <c r="K120" i="2"/>
  <c r="M120" i="2" s="1"/>
  <c r="J120" i="2" s="1"/>
  <c r="K121" i="2"/>
  <c r="M121" i="2" s="1"/>
  <c r="J121" i="2" s="1"/>
  <c r="K122" i="2"/>
  <c r="M122" i="2" s="1"/>
  <c r="J122" i="2" s="1"/>
  <c r="K123" i="2"/>
  <c r="K124" i="2"/>
  <c r="M124" i="2" s="1"/>
  <c r="J124" i="2" s="1"/>
  <c r="K125" i="2"/>
  <c r="M125" i="2" s="1"/>
  <c r="J125" i="2" s="1"/>
  <c r="K126" i="2"/>
  <c r="M126" i="2" s="1"/>
  <c r="J126" i="2" s="1"/>
  <c r="K127" i="2"/>
  <c r="K128" i="2"/>
  <c r="M128" i="2" s="1"/>
  <c r="J128" i="2" s="1"/>
  <c r="K129" i="2"/>
  <c r="M129" i="2" s="1"/>
  <c r="J129" i="2" s="1"/>
  <c r="K130" i="2"/>
  <c r="M130" i="2" s="1"/>
  <c r="J130" i="2" s="1"/>
  <c r="K131" i="2"/>
  <c r="K132" i="2"/>
  <c r="M132" i="2" s="1"/>
  <c r="J132" i="2" s="1"/>
  <c r="K133" i="2"/>
  <c r="M133" i="2" s="1"/>
  <c r="J133" i="2" s="1"/>
  <c r="K134" i="2"/>
  <c r="M134" i="2" s="1"/>
  <c r="J134" i="2" s="1"/>
  <c r="K135" i="2"/>
  <c r="K137" i="2"/>
  <c r="M137" i="2" s="1"/>
  <c r="J137" i="2" s="1"/>
  <c r="J139" i="2" s="1"/>
  <c r="K138" i="2"/>
  <c r="M138" i="2" s="1"/>
  <c r="J138" i="2" s="1"/>
  <c r="K140" i="2"/>
  <c r="M140" i="2" s="1"/>
  <c r="J140" i="2" s="1"/>
  <c r="K141" i="2"/>
  <c r="K142" i="2"/>
  <c r="M142" i="2" s="1"/>
  <c r="J142" i="2" s="1"/>
  <c r="K143" i="2"/>
  <c r="M143" i="2" s="1"/>
  <c r="J143" i="2" s="1"/>
  <c r="K144" i="2"/>
  <c r="M144" i="2" s="1"/>
  <c r="J144" i="2" s="1"/>
  <c r="K145" i="2"/>
  <c r="K146" i="2"/>
  <c r="M146" i="2" s="1"/>
  <c r="J146" i="2" s="1"/>
  <c r="K147" i="2"/>
  <c r="M147" i="2" s="1"/>
  <c r="J147" i="2" s="1"/>
  <c r="K148" i="2"/>
  <c r="M148" i="2" s="1"/>
  <c r="J148" i="2" s="1"/>
  <c r="K149" i="2"/>
  <c r="K150" i="2"/>
  <c r="M150" i="2" s="1"/>
  <c r="J150" i="2" s="1"/>
  <c r="K151" i="2"/>
  <c r="M151" i="2" s="1"/>
  <c r="J151" i="2" s="1"/>
  <c r="K152" i="2"/>
  <c r="M152" i="2" s="1"/>
  <c r="J152" i="2" s="1"/>
  <c r="K153" i="2"/>
  <c r="K155" i="2"/>
  <c r="M155" i="2" s="1"/>
  <c r="J155" i="2" s="1"/>
  <c r="K156" i="2"/>
  <c r="M156" i="2" s="1"/>
  <c r="J156" i="2" s="1"/>
  <c r="K158" i="2"/>
  <c r="M158" i="2" s="1"/>
  <c r="J158" i="2" s="1"/>
  <c r="K159" i="2"/>
  <c r="K160" i="2"/>
  <c r="M160" i="2" s="1"/>
  <c r="J160" i="2" s="1"/>
  <c r="K161" i="2"/>
  <c r="M161" i="2" s="1"/>
  <c r="J161" i="2" s="1"/>
  <c r="K162" i="2"/>
  <c r="M162" i="2" s="1"/>
  <c r="J162" i="2" s="1"/>
  <c r="K163" i="2"/>
  <c r="K164" i="2"/>
  <c r="M164" i="2" s="1"/>
  <c r="J164" i="2" s="1"/>
  <c r="K165" i="2"/>
  <c r="M165" i="2" s="1"/>
  <c r="J165" i="2" s="1"/>
  <c r="K166" i="2"/>
  <c r="M166" i="2" s="1"/>
  <c r="J166" i="2" s="1"/>
  <c r="K167" i="2"/>
  <c r="K168" i="2"/>
  <c r="M168" i="2" s="1"/>
  <c r="J168" i="2" s="1"/>
  <c r="K169" i="2"/>
  <c r="M169" i="2" s="1"/>
  <c r="J169" i="2" s="1"/>
  <c r="K170" i="2"/>
  <c r="M170" i="2" s="1"/>
  <c r="J170" i="2" s="1"/>
  <c r="K171" i="2"/>
  <c r="K172" i="2"/>
  <c r="M172" i="2" s="1"/>
  <c r="J172" i="2" s="1"/>
  <c r="K173" i="2"/>
  <c r="M173" i="2" s="1"/>
  <c r="J173" i="2" s="1"/>
  <c r="K174" i="2"/>
  <c r="M174" i="2" s="1"/>
  <c r="J174" i="2" s="1"/>
  <c r="K175" i="2"/>
  <c r="K176" i="2"/>
  <c r="M176" i="2" s="1"/>
  <c r="J176" i="2" s="1"/>
  <c r="K177" i="2"/>
  <c r="M177" i="2" s="1"/>
  <c r="J177" i="2" s="1"/>
  <c r="K178" i="2"/>
  <c r="M178" i="2" s="1"/>
  <c r="J178" i="2" s="1"/>
  <c r="K179" i="2"/>
  <c r="K180" i="2"/>
  <c r="M180" i="2" s="1"/>
  <c r="J180" i="2" s="1"/>
  <c r="K181" i="2"/>
  <c r="M181" i="2" s="1"/>
  <c r="J181" i="2" s="1"/>
  <c r="K182" i="2"/>
  <c r="M182" i="2" s="1"/>
  <c r="J182" i="2" s="1"/>
  <c r="K183" i="2"/>
  <c r="K184" i="2"/>
  <c r="M184" i="2" s="1"/>
  <c r="J184" i="2" s="1"/>
  <c r="K185" i="2"/>
  <c r="M185" i="2" s="1"/>
  <c r="J185" i="2" s="1"/>
  <c r="K186" i="2"/>
  <c r="M186" i="2" s="1"/>
  <c r="J186" i="2" s="1"/>
  <c r="K187" i="2"/>
  <c r="K188" i="2"/>
  <c r="M188" i="2" s="1"/>
  <c r="J188" i="2" s="1"/>
  <c r="K189" i="2"/>
  <c r="M189" i="2" s="1"/>
  <c r="J189" i="2" s="1"/>
  <c r="K190" i="2"/>
  <c r="M190" i="2" s="1"/>
  <c r="J190" i="2" s="1"/>
  <c r="K191" i="2"/>
  <c r="K192" i="2"/>
  <c r="M192" i="2" s="1"/>
  <c r="J192" i="2" s="1"/>
  <c r="K193" i="2"/>
  <c r="M193" i="2" s="1"/>
  <c r="J193" i="2" s="1"/>
  <c r="K194" i="2"/>
  <c r="M194" i="2" s="1"/>
  <c r="J194" i="2" s="1"/>
  <c r="K195" i="2"/>
  <c r="K196" i="2"/>
  <c r="M196" i="2" s="1"/>
  <c r="J196" i="2" s="1"/>
  <c r="K198" i="2"/>
  <c r="M198" i="2" s="1"/>
  <c r="J198" i="2" s="1"/>
  <c r="K199" i="2"/>
  <c r="M199" i="2" s="1"/>
  <c r="J199" i="2" s="1"/>
  <c r="K200" i="2"/>
  <c r="K201" i="2"/>
  <c r="M201" i="2" s="1"/>
  <c r="J201" i="2" s="1"/>
  <c r="K202" i="2"/>
  <c r="M202" i="2" s="1"/>
  <c r="J202" i="2" s="1"/>
  <c r="K204" i="2"/>
  <c r="M204" i="2" s="1"/>
  <c r="J204" i="2" s="1"/>
  <c r="K205" i="2"/>
  <c r="K206" i="2"/>
  <c r="M206" i="2" s="1"/>
  <c r="J206" i="2" s="1"/>
  <c r="K208" i="2"/>
  <c r="M208" i="2" s="1"/>
  <c r="J208" i="2" s="1"/>
  <c r="K209" i="2"/>
  <c r="M209" i="2" s="1"/>
  <c r="J209" i="2" s="1"/>
  <c r="K211" i="2"/>
  <c r="K212" i="2"/>
  <c r="M212" i="2" s="1"/>
  <c r="J212" i="2" s="1"/>
  <c r="K214" i="2"/>
  <c r="M214" i="2" s="1"/>
  <c r="J214" i="2" s="1"/>
  <c r="K215" i="2"/>
  <c r="M215" i="2" s="1"/>
  <c r="J215" i="2" s="1"/>
  <c r="K216" i="2"/>
  <c r="K217" i="2"/>
  <c r="M217" i="2" s="1"/>
  <c r="J217" i="2" s="1"/>
  <c r="K218" i="2"/>
  <c r="M218" i="2" s="1"/>
  <c r="J218" i="2" s="1"/>
  <c r="K219" i="2"/>
  <c r="M219" i="2" s="1"/>
  <c r="J219" i="2" s="1"/>
  <c r="K220" i="2"/>
  <c r="K222" i="2"/>
  <c r="M222" i="2" s="1"/>
  <c r="J222" i="2" s="1"/>
  <c r="J223" i="2" s="1"/>
  <c r="K224" i="2"/>
  <c r="M224" i="2" s="1"/>
  <c r="J224" i="2" s="1"/>
  <c r="K225" i="2"/>
  <c r="M225" i="2" s="1"/>
  <c r="J225" i="2" s="1"/>
  <c r="K226" i="2"/>
  <c r="K227" i="2"/>
  <c r="M227" i="2" s="1"/>
  <c r="J227" i="2" s="1"/>
  <c r="K228" i="2"/>
  <c r="M228" i="2" s="1"/>
  <c r="J228" i="2" s="1"/>
  <c r="K229" i="2"/>
  <c r="M229" i="2" s="1"/>
  <c r="J229" i="2" s="1"/>
  <c r="K230" i="2"/>
  <c r="K231" i="2"/>
  <c r="M231" i="2" s="1"/>
  <c r="J231" i="2" s="1"/>
  <c r="K232" i="2"/>
  <c r="M232" i="2" s="1"/>
  <c r="J232" i="2" s="1"/>
  <c r="K233" i="2"/>
  <c r="M233" i="2" s="1"/>
  <c r="J233" i="2" s="1"/>
  <c r="K234" i="2"/>
  <c r="K235" i="2"/>
  <c r="M235" i="2" s="1"/>
  <c r="J235" i="2" s="1"/>
  <c r="K236" i="2"/>
  <c r="M236" i="2" s="1"/>
  <c r="J236" i="2" s="1"/>
  <c r="K237" i="2"/>
  <c r="M237" i="2" s="1"/>
  <c r="J237" i="2" s="1"/>
  <c r="K238" i="2"/>
  <c r="K239" i="2"/>
  <c r="M239" i="2" s="1"/>
  <c r="J239" i="2" s="1"/>
  <c r="K240" i="2"/>
  <c r="M240" i="2" s="1"/>
  <c r="J240" i="2" s="1"/>
  <c r="K242" i="2"/>
  <c r="M242" i="2" s="1"/>
  <c r="J242" i="2" s="1"/>
  <c r="K243" i="2"/>
  <c r="K244" i="2"/>
  <c r="M244" i="2" s="1"/>
  <c r="J244" i="2" s="1"/>
  <c r="K245" i="2"/>
  <c r="M245" i="2" s="1"/>
  <c r="J245" i="2" s="1"/>
  <c r="K246" i="2"/>
  <c r="M246" i="2" s="1"/>
  <c r="J246" i="2" s="1"/>
  <c r="K247" i="2"/>
  <c r="K248" i="2"/>
  <c r="M248" i="2" s="1"/>
  <c r="J248" i="2" s="1"/>
  <c r="K249" i="2"/>
  <c r="M249" i="2" s="1"/>
  <c r="J249" i="2" s="1"/>
  <c r="K250" i="2"/>
  <c r="M250" i="2" s="1"/>
  <c r="J250" i="2" s="1"/>
  <c r="K251" i="2"/>
  <c r="K252" i="2"/>
  <c r="M252" i="2" s="1"/>
  <c r="J252" i="2" s="1"/>
  <c r="K253" i="2"/>
  <c r="M253" i="2" s="1"/>
  <c r="J253" i="2" s="1"/>
  <c r="K254" i="2"/>
  <c r="M254" i="2" s="1"/>
  <c r="J254" i="2" s="1"/>
  <c r="K255" i="2"/>
  <c r="K256" i="2"/>
  <c r="M256" i="2" s="1"/>
  <c r="J256" i="2" s="1"/>
  <c r="K257" i="2"/>
  <c r="M257" i="2" s="1"/>
  <c r="J257" i="2" s="1"/>
  <c r="K259" i="2"/>
  <c r="M259" i="2" s="1"/>
  <c r="J259" i="2" s="1"/>
  <c r="J260" i="2" s="1"/>
  <c r="K261" i="2"/>
  <c r="K262" i="2"/>
  <c r="M262" i="2" s="1"/>
  <c r="J262" i="2" s="1"/>
  <c r="K263" i="2"/>
  <c r="M263" i="2" s="1"/>
  <c r="J263" i="2" s="1"/>
  <c r="K264" i="2"/>
  <c r="M264" i="2" s="1"/>
  <c r="J264" i="2" s="1"/>
  <c r="K265" i="2"/>
  <c r="K266" i="2"/>
  <c r="M266" i="2" s="1"/>
  <c r="J266" i="2" s="1"/>
  <c r="K268" i="2"/>
  <c r="M268" i="2" s="1"/>
  <c r="J268" i="2" s="1"/>
  <c r="K269" i="2"/>
  <c r="K270" i="2"/>
  <c r="M270" i="2" s="1"/>
  <c r="J270" i="2" s="1"/>
  <c r="K271" i="2"/>
  <c r="M271" i="2" s="1"/>
  <c r="J271" i="2" s="1"/>
  <c r="K272" i="2"/>
  <c r="M272" i="2" s="1"/>
  <c r="J272" i="2" s="1"/>
  <c r="K273" i="2"/>
  <c r="K275" i="2"/>
  <c r="M275" i="2" s="1"/>
  <c r="J275" i="2" s="1"/>
  <c r="J276" i="2" s="1"/>
  <c r="K277" i="2"/>
  <c r="M277" i="2" s="1"/>
  <c r="J277" i="2" s="1"/>
  <c r="J278" i="2" s="1"/>
  <c r="K279" i="2"/>
  <c r="M279" i="2" s="1"/>
  <c r="J279" i="2" s="1"/>
  <c r="K280" i="2"/>
  <c r="K282" i="2"/>
  <c r="M282" i="2" s="1"/>
  <c r="J282" i="2" s="1"/>
  <c r="J283" i="2" s="1"/>
  <c r="K284" i="2"/>
  <c r="M284" i="2" s="1"/>
  <c r="J284" i="2" s="1"/>
  <c r="K285" i="2"/>
  <c r="M285" i="2" s="1"/>
  <c r="J285" i="2" s="1"/>
  <c r="K286" i="2"/>
  <c r="K287" i="2"/>
  <c r="M287" i="2" s="1"/>
  <c r="J287" i="2" s="1"/>
  <c r="K288" i="2"/>
  <c r="M288" i="2" s="1"/>
  <c r="J288" i="2" s="1"/>
  <c r="K289" i="2"/>
  <c r="M289" i="2" s="1"/>
  <c r="J289" i="2" s="1"/>
  <c r="K291" i="2"/>
  <c r="K292" i="2"/>
  <c r="M292" i="2" s="1"/>
  <c r="J292" i="2" s="1"/>
  <c r="K293" i="2"/>
  <c r="M293" i="2" s="1"/>
  <c r="J293" i="2" s="1"/>
  <c r="K294" i="2"/>
  <c r="M294" i="2" s="1"/>
  <c r="J294" i="2" s="1"/>
  <c r="K295" i="2"/>
  <c r="K296" i="2"/>
  <c r="M296" i="2" s="1"/>
  <c r="J296" i="2" s="1"/>
  <c r="K297" i="2"/>
  <c r="M297" i="2" s="1"/>
  <c r="J297" i="2" s="1"/>
  <c r="K298" i="2"/>
  <c r="M298" i="2" s="1"/>
  <c r="J298" i="2" s="1"/>
  <c r="K299" i="2"/>
  <c r="K300" i="2"/>
  <c r="M300" i="2" s="1"/>
  <c r="J300" i="2" s="1"/>
  <c r="K301" i="2"/>
  <c r="M301" i="2" s="1"/>
  <c r="J301" i="2" s="1"/>
  <c r="K302" i="2"/>
  <c r="M302" i="2" s="1"/>
  <c r="J302" i="2" s="1"/>
  <c r="K303" i="2"/>
  <c r="K304" i="2"/>
  <c r="M304" i="2" s="1"/>
  <c r="J304" i="2" s="1"/>
  <c r="K305" i="2"/>
  <c r="M305" i="2" s="1"/>
  <c r="J305" i="2" s="1"/>
  <c r="K306" i="2"/>
  <c r="M306" i="2" s="1"/>
  <c r="J306" i="2" s="1"/>
  <c r="K307" i="2"/>
  <c r="K308" i="2"/>
  <c r="M308" i="2" s="1"/>
  <c r="J308" i="2" s="1"/>
  <c r="K309" i="2"/>
  <c r="M309" i="2" s="1"/>
  <c r="J309" i="2" s="1"/>
  <c r="K310" i="2"/>
  <c r="M310" i="2" s="1"/>
  <c r="J310" i="2" s="1"/>
  <c r="K311" i="2"/>
  <c r="K313" i="2"/>
  <c r="M313" i="2" s="1"/>
  <c r="J313" i="2" s="1"/>
  <c r="K314" i="2"/>
  <c r="M314" i="2" s="1"/>
  <c r="J314" i="2" s="1"/>
  <c r="K315" i="2"/>
  <c r="M315" i="2" s="1"/>
  <c r="J315" i="2" s="1"/>
  <c r="K316" i="2"/>
  <c r="K317" i="2"/>
  <c r="M317" i="2" s="1"/>
  <c r="J317" i="2" s="1"/>
  <c r="K318" i="2"/>
  <c r="M318" i="2" s="1"/>
  <c r="J318" i="2" s="1"/>
  <c r="K319" i="2"/>
  <c r="M319" i="2" s="1"/>
  <c r="J319" i="2" s="1"/>
  <c r="K320" i="2"/>
  <c r="K322" i="2"/>
  <c r="M322" i="2" s="1"/>
  <c r="J322" i="2" s="1"/>
  <c r="K323" i="2"/>
  <c r="M323" i="2" s="1"/>
  <c r="J323" i="2" s="1"/>
  <c r="K324" i="2"/>
  <c r="M324" i="2" s="1"/>
  <c r="J324" i="2" s="1"/>
  <c r="K325" i="2"/>
  <c r="K326" i="2"/>
  <c r="M326" i="2" s="1"/>
  <c r="J326" i="2" s="1"/>
  <c r="K327" i="2"/>
  <c r="M327" i="2" s="1"/>
  <c r="J327" i="2" s="1"/>
  <c r="K328" i="2"/>
  <c r="M328" i="2" s="1"/>
  <c r="J328" i="2" s="1"/>
  <c r="K329" i="2"/>
  <c r="K330" i="2"/>
  <c r="M330" i="2" s="1"/>
  <c r="J330" i="2" s="1"/>
  <c r="K331" i="2"/>
  <c r="M331" i="2" s="1"/>
  <c r="J331" i="2" s="1"/>
  <c r="K332" i="2"/>
  <c r="M332" i="2" s="1"/>
  <c r="J332" i="2" s="1"/>
  <c r="K333" i="2"/>
  <c r="K334" i="2"/>
  <c r="M334" i="2" s="1"/>
  <c r="J334" i="2" s="1"/>
  <c r="K336" i="2"/>
  <c r="M336" i="2" s="1"/>
  <c r="J336" i="2" s="1"/>
  <c r="K337" i="2"/>
  <c r="M337" i="2" s="1"/>
  <c r="J337" i="2" s="1"/>
  <c r="K338" i="2"/>
  <c r="K339" i="2"/>
  <c r="M339" i="2" s="1"/>
  <c r="J339" i="2" s="1"/>
  <c r="K340" i="2"/>
  <c r="M340" i="2" s="1"/>
  <c r="J340" i="2" s="1"/>
  <c r="K341" i="2"/>
  <c r="M341" i="2" s="1"/>
  <c r="J341" i="2" s="1"/>
  <c r="K342" i="2"/>
  <c r="K343" i="2"/>
  <c r="M343" i="2" s="1"/>
  <c r="J343" i="2" s="1"/>
  <c r="K344" i="2"/>
  <c r="M344" i="2" s="1"/>
  <c r="J344" i="2" s="1"/>
  <c r="K345" i="2"/>
  <c r="M345" i="2" s="1"/>
  <c r="J345" i="2" s="1"/>
  <c r="K346" i="2"/>
  <c r="K347" i="2"/>
  <c r="M347" i="2" s="1"/>
  <c r="J347" i="2" s="1"/>
  <c r="K348" i="2"/>
  <c r="M348" i="2" s="1"/>
  <c r="J348" i="2" s="1"/>
  <c r="K349" i="2"/>
  <c r="M349" i="2" s="1"/>
  <c r="J349" i="2" s="1"/>
  <c r="K350" i="2"/>
  <c r="K351" i="2"/>
  <c r="M351" i="2" s="1"/>
  <c r="J351" i="2" s="1"/>
  <c r="K352" i="2"/>
  <c r="M352" i="2" s="1"/>
  <c r="J352" i="2" s="1"/>
  <c r="K353" i="2"/>
  <c r="M353" i="2" s="1"/>
  <c r="J353" i="2" s="1"/>
  <c r="K354" i="2"/>
  <c r="K355" i="2"/>
  <c r="M355" i="2" s="1"/>
  <c r="J355" i="2" s="1"/>
  <c r="K356" i="2"/>
  <c r="M356" i="2" s="1"/>
  <c r="J356" i="2" s="1"/>
  <c r="K357" i="2"/>
  <c r="M357" i="2" s="1"/>
  <c r="J357" i="2" s="1"/>
  <c r="K358" i="2"/>
  <c r="K359" i="2"/>
  <c r="M359" i="2" s="1"/>
  <c r="J359" i="2" s="1"/>
  <c r="K361" i="2"/>
  <c r="M361" i="2" s="1"/>
  <c r="J361" i="2" s="1"/>
  <c r="K362" i="2"/>
  <c r="M362" i="2" s="1"/>
  <c r="J362" i="2" s="1"/>
  <c r="K363" i="2"/>
  <c r="K364" i="2"/>
  <c r="M364" i="2" s="1"/>
  <c r="J364" i="2" s="1"/>
  <c r="K365" i="2"/>
  <c r="M365" i="2" s="1"/>
  <c r="J365" i="2" s="1"/>
  <c r="K366" i="2"/>
  <c r="M366" i="2" s="1"/>
  <c r="J366" i="2" s="1"/>
  <c r="K367" i="2"/>
  <c r="K368" i="2"/>
  <c r="M368" i="2" s="1"/>
  <c r="J368" i="2" s="1"/>
  <c r="K369" i="2"/>
  <c r="M369" i="2" s="1"/>
  <c r="J369" i="2" s="1"/>
  <c r="K371" i="2"/>
  <c r="M371" i="2" s="1"/>
  <c r="J371" i="2" s="1"/>
  <c r="K372" i="2"/>
  <c r="K374" i="2"/>
  <c r="M374" i="2" s="1"/>
  <c r="J374" i="2" s="1"/>
  <c r="J375" i="2" s="1"/>
  <c r="K376" i="2"/>
  <c r="M376" i="2" s="1"/>
  <c r="J376" i="2" s="1"/>
  <c r="K377" i="2"/>
  <c r="M377" i="2" s="1"/>
  <c r="J377" i="2" s="1"/>
  <c r="K378" i="2"/>
  <c r="K379" i="2"/>
  <c r="M379" i="2" s="1"/>
  <c r="J379" i="2" s="1"/>
  <c r="K381" i="2"/>
  <c r="M381" i="2" s="1"/>
  <c r="J381" i="2" s="1"/>
  <c r="K382" i="2"/>
  <c r="M382" i="2" s="1"/>
  <c r="J382" i="2" s="1"/>
  <c r="K383" i="2"/>
  <c r="K384" i="2"/>
  <c r="M384" i="2" s="1"/>
  <c r="J384" i="2" s="1"/>
  <c r="K385" i="2"/>
  <c r="M385" i="2" s="1"/>
  <c r="J385" i="2" s="1"/>
  <c r="K386" i="2"/>
  <c r="M386" i="2" s="1"/>
  <c r="J386" i="2" s="1"/>
  <c r="K387" i="2"/>
  <c r="K388" i="2"/>
  <c r="M388" i="2" s="1"/>
  <c r="J388" i="2" s="1"/>
  <c r="K389" i="2"/>
  <c r="M389" i="2" s="1"/>
  <c r="J389" i="2" s="1"/>
  <c r="K390" i="2"/>
  <c r="M390" i="2" s="1"/>
  <c r="J390" i="2" s="1"/>
  <c r="K391" i="2"/>
  <c r="K392" i="2"/>
  <c r="M392" i="2" s="1"/>
  <c r="J392" i="2" s="1"/>
  <c r="K393" i="2"/>
  <c r="M393" i="2" s="1"/>
  <c r="J393" i="2" s="1"/>
  <c r="K394" i="2"/>
  <c r="M394" i="2" s="1"/>
  <c r="J394" i="2" s="1"/>
  <c r="K395" i="2"/>
  <c r="K396" i="2"/>
  <c r="M396" i="2" s="1"/>
  <c r="J396" i="2" s="1"/>
  <c r="K397" i="2"/>
  <c r="M397" i="2" s="1"/>
  <c r="J397" i="2" s="1"/>
  <c r="K398" i="2"/>
  <c r="M398" i="2" s="1"/>
  <c r="J398" i="2" s="1"/>
  <c r="K400" i="2"/>
  <c r="K401" i="2"/>
  <c r="M401" i="2" s="1"/>
  <c r="J401" i="2" s="1"/>
  <c r="K402" i="2"/>
  <c r="M402" i="2" s="1"/>
  <c r="J402" i="2" s="1"/>
  <c r="K403" i="2"/>
  <c r="M403" i="2" s="1"/>
  <c r="J403" i="2" s="1"/>
  <c r="K404" i="2"/>
  <c r="K405" i="2"/>
  <c r="M405" i="2" s="1"/>
  <c r="J405" i="2" s="1"/>
  <c r="K406" i="2"/>
  <c r="M406" i="2" s="1"/>
  <c r="J406" i="2" s="1"/>
  <c r="K407" i="2"/>
  <c r="M407" i="2" s="1"/>
  <c r="J407" i="2" s="1"/>
  <c r="K408" i="2"/>
  <c r="K409" i="2"/>
  <c r="M409" i="2" s="1"/>
  <c r="J409" i="2" s="1"/>
  <c r="K410" i="2"/>
  <c r="M410" i="2" s="1"/>
  <c r="J410" i="2" s="1"/>
  <c r="K411" i="2"/>
  <c r="M411" i="2" s="1"/>
  <c r="J411" i="2" s="1"/>
  <c r="K412" i="2"/>
  <c r="K413" i="2"/>
  <c r="M413" i="2" s="1"/>
  <c r="J413" i="2" s="1"/>
  <c r="K414" i="2"/>
  <c r="M414" i="2" s="1"/>
  <c r="J414" i="2" s="1"/>
  <c r="K415" i="2"/>
  <c r="M415" i="2" s="1"/>
  <c r="J415" i="2" s="1"/>
  <c r="K416" i="2"/>
  <c r="K417" i="2"/>
  <c r="M417" i="2" s="1"/>
  <c r="J417" i="2" s="1"/>
  <c r="K418" i="2"/>
  <c r="M418" i="2" s="1"/>
  <c r="J418" i="2" s="1"/>
  <c r="K419" i="2"/>
  <c r="M419" i="2" s="1"/>
  <c r="J419" i="2" s="1"/>
  <c r="K420" i="2"/>
  <c r="K421" i="2"/>
  <c r="M421" i="2" s="1"/>
  <c r="J421" i="2" s="1"/>
  <c r="K422" i="2"/>
  <c r="M422" i="2" s="1"/>
  <c r="J422" i="2" s="1"/>
  <c r="K423" i="2"/>
  <c r="M423" i="2" s="1"/>
  <c r="J423" i="2" s="1"/>
  <c r="K424" i="2"/>
  <c r="K425" i="2"/>
  <c r="M425" i="2" s="1"/>
  <c r="J425" i="2" s="1"/>
  <c r="K426" i="2"/>
  <c r="M426" i="2" s="1"/>
  <c r="J426" i="2" s="1"/>
  <c r="K427" i="2"/>
  <c r="M427" i="2" s="1"/>
  <c r="J427" i="2" s="1"/>
  <c r="K428" i="2"/>
  <c r="K429" i="2"/>
  <c r="M429" i="2" s="1"/>
  <c r="J429" i="2" s="1"/>
  <c r="K430" i="2"/>
  <c r="M430" i="2" s="1"/>
  <c r="J430" i="2" s="1"/>
  <c r="K431" i="2"/>
  <c r="M431" i="2" s="1"/>
  <c r="J431" i="2" s="1"/>
  <c r="K432" i="2"/>
  <c r="K433" i="2"/>
  <c r="M433" i="2" s="1"/>
  <c r="J433" i="2" s="1"/>
  <c r="K434" i="2"/>
  <c r="M434" i="2" s="1"/>
  <c r="J434" i="2" s="1"/>
  <c r="K435" i="2"/>
  <c r="M435" i="2" s="1"/>
  <c r="J435" i="2" s="1"/>
  <c r="K436" i="2"/>
  <c r="K437" i="2"/>
  <c r="M437" i="2" s="1"/>
  <c r="J437" i="2" s="1"/>
  <c r="K438" i="2"/>
  <c r="M438" i="2" s="1"/>
  <c r="J438" i="2" s="1"/>
  <c r="K439" i="2"/>
  <c r="M439" i="2" s="1"/>
  <c r="J439" i="2" s="1"/>
  <c r="K440" i="2"/>
  <c r="K441" i="2"/>
  <c r="M441" i="2" s="1"/>
  <c r="J441" i="2" s="1"/>
  <c r="K442" i="2"/>
  <c r="M442" i="2" s="1"/>
  <c r="J442" i="2" s="1"/>
  <c r="K443" i="2"/>
  <c r="M443" i="2" s="1"/>
  <c r="J443" i="2" s="1"/>
  <c r="K444" i="2"/>
  <c r="K445" i="2"/>
  <c r="M445" i="2" s="1"/>
  <c r="J445" i="2" s="1"/>
  <c r="K446" i="2"/>
  <c r="M446" i="2" s="1"/>
  <c r="J446" i="2" s="1"/>
  <c r="K447" i="2"/>
  <c r="M447" i="2" s="1"/>
  <c r="J447" i="2" s="1"/>
  <c r="K448" i="2"/>
  <c r="M448" i="2" s="1"/>
  <c r="K449" i="2"/>
  <c r="M449" i="2" s="1"/>
  <c r="J449" i="2" s="1"/>
  <c r="K450" i="2"/>
  <c r="M450" i="2" s="1"/>
  <c r="J450" i="2" s="1"/>
  <c r="K451" i="2"/>
  <c r="M451" i="2" s="1"/>
  <c r="J451" i="2" s="1"/>
  <c r="K452" i="2"/>
  <c r="M452" i="2" s="1"/>
  <c r="K453" i="2"/>
  <c r="M453" i="2" s="1"/>
  <c r="J453" i="2" s="1"/>
  <c r="K454" i="2"/>
  <c r="M454" i="2" s="1"/>
  <c r="J454" i="2" s="1"/>
  <c r="K455" i="2"/>
  <c r="M455" i="2" s="1"/>
  <c r="J455" i="2" s="1"/>
  <c r="K456" i="2"/>
  <c r="M456" i="2" s="1"/>
  <c r="K457" i="2"/>
  <c r="M457" i="2" s="1"/>
  <c r="J457" i="2" s="1"/>
  <c r="K458" i="2"/>
  <c r="M458" i="2" s="1"/>
  <c r="J458" i="2" s="1"/>
  <c r="K459" i="2"/>
  <c r="M459" i="2" s="1"/>
  <c r="J459" i="2" s="1"/>
  <c r="K460" i="2"/>
  <c r="M460" i="2" s="1"/>
  <c r="K461" i="2"/>
  <c r="M461" i="2" s="1"/>
  <c r="J461" i="2" s="1"/>
  <c r="K462" i="2"/>
  <c r="M462" i="2" s="1"/>
  <c r="J462" i="2" s="1"/>
  <c r="K463" i="2"/>
  <c r="M463" i="2" s="1"/>
  <c r="J463" i="2" s="1"/>
  <c r="K464" i="2"/>
  <c r="M464" i="2" s="1"/>
  <c r="K465" i="2"/>
  <c r="M465" i="2" s="1"/>
  <c r="J465" i="2" s="1"/>
  <c r="K466" i="2"/>
  <c r="M466" i="2" s="1"/>
  <c r="J466" i="2" s="1"/>
  <c r="K467" i="2"/>
  <c r="M467" i="2" s="1"/>
  <c r="J467" i="2" s="1"/>
  <c r="K468" i="2"/>
  <c r="M468" i="2" s="1"/>
  <c r="K469" i="2"/>
  <c r="M469" i="2" s="1"/>
  <c r="J469" i="2" s="1"/>
  <c r="K470" i="2"/>
  <c r="M470" i="2" s="1"/>
  <c r="J470" i="2" s="1"/>
  <c r="K471" i="2"/>
  <c r="M471" i="2" s="1"/>
  <c r="J471" i="2" s="1"/>
  <c r="K472" i="2"/>
  <c r="M472" i="2" s="1"/>
  <c r="K474" i="2"/>
  <c r="M474" i="2" s="1"/>
  <c r="J474" i="2" s="1"/>
  <c r="K475" i="2"/>
  <c r="M475" i="2" s="1"/>
  <c r="J475" i="2" s="1"/>
  <c r="K476" i="2"/>
  <c r="M476" i="2" s="1"/>
  <c r="K477" i="2"/>
  <c r="M477" i="2" s="1"/>
  <c r="J477" i="2" s="1"/>
  <c r="K478" i="2"/>
  <c r="M478" i="2" s="1"/>
  <c r="J478" i="2" s="1"/>
  <c r="L76" i="2"/>
  <c r="K76" i="2"/>
  <c r="M76" i="2" s="1"/>
  <c r="L75" i="2"/>
  <c r="K75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K44" i="2"/>
  <c r="M44" i="2" s="1"/>
  <c r="J44" i="2" s="1"/>
  <c r="K45" i="2"/>
  <c r="M45" i="2" s="1"/>
  <c r="J45" i="2" s="1"/>
  <c r="K46" i="2"/>
  <c r="M46" i="2" s="1"/>
  <c r="J46" i="2" s="1"/>
  <c r="K47" i="2"/>
  <c r="K48" i="2"/>
  <c r="M48" i="2" s="1"/>
  <c r="J48" i="2" s="1"/>
  <c r="K49" i="2"/>
  <c r="M49" i="2" s="1"/>
  <c r="J49" i="2" s="1"/>
  <c r="K50" i="2"/>
  <c r="M50" i="2" s="1"/>
  <c r="J50" i="2" s="1"/>
  <c r="K51" i="2"/>
  <c r="K52" i="2"/>
  <c r="M52" i="2" s="1"/>
  <c r="J52" i="2" s="1"/>
  <c r="K53" i="2"/>
  <c r="M53" i="2" s="1"/>
  <c r="J53" i="2" s="1"/>
  <c r="K54" i="2"/>
  <c r="M54" i="2" s="1"/>
  <c r="J54" i="2" s="1"/>
  <c r="K55" i="2"/>
  <c r="M55" i="2" s="1"/>
  <c r="J55" i="2" s="1"/>
  <c r="K56" i="2"/>
  <c r="M56" i="2" s="1"/>
  <c r="J56" i="2" s="1"/>
  <c r="K57" i="2"/>
  <c r="M57" i="2" s="1"/>
  <c r="J57" i="2" s="1"/>
  <c r="K58" i="2"/>
  <c r="M58" i="2" s="1"/>
  <c r="J58" i="2" s="1"/>
  <c r="K59" i="2"/>
  <c r="M59" i="2" s="1"/>
  <c r="J59" i="2" s="1"/>
  <c r="K60" i="2"/>
  <c r="M60" i="2" s="1"/>
  <c r="J60" i="2" s="1"/>
  <c r="K61" i="2"/>
  <c r="M61" i="2" s="1"/>
  <c r="J61" i="2" s="1"/>
  <c r="K62" i="2"/>
  <c r="M62" i="2" s="1"/>
  <c r="J62" i="2" s="1"/>
  <c r="K63" i="2"/>
  <c r="M63" i="2" s="1"/>
  <c r="J63" i="2" s="1"/>
  <c r="K64" i="2"/>
  <c r="M64" i="2" s="1"/>
  <c r="J64" i="2" s="1"/>
  <c r="K65" i="2"/>
  <c r="M65" i="2" s="1"/>
  <c r="J65" i="2" s="1"/>
  <c r="K66" i="2"/>
  <c r="M66" i="2" s="1"/>
  <c r="J66" i="2" s="1"/>
  <c r="K67" i="2"/>
  <c r="M67" i="2" s="1"/>
  <c r="J67" i="2" s="1"/>
  <c r="K68" i="2"/>
  <c r="M68" i="2" s="1"/>
  <c r="J68" i="2" s="1"/>
  <c r="K69" i="2"/>
  <c r="M69" i="2" s="1"/>
  <c r="J69" i="2" s="1"/>
  <c r="K70" i="2"/>
  <c r="M70" i="2" s="1"/>
  <c r="J70" i="2" s="1"/>
  <c r="K71" i="2"/>
  <c r="M71" i="2" s="1"/>
  <c r="J71" i="2" s="1"/>
  <c r="K72" i="2"/>
  <c r="M72" i="2" s="1"/>
  <c r="J72" i="2" s="1"/>
  <c r="K73" i="2"/>
  <c r="M73" i="2" s="1"/>
  <c r="J73" i="2" s="1"/>
  <c r="L43" i="2"/>
  <c r="K43" i="2"/>
  <c r="M43" i="2" s="1"/>
  <c r="L42" i="2"/>
  <c r="K42" i="2"/>
  <c r="M42" i="2" s="1"/>
  <c r="J42" i="2" s="1"/>
  <c r="K473" i="2" l="1"/>
  <c r="K399" i="2"/>
  <c r="M276" i="2"/>
  <c r="K479" i="2"/>
  <c r="M479" i="2"/>
  <c r="K380" i="2"/>
  <c r="K375" i="2"/>
  <c r="M375" i="2"/>
  <c r="K373" i="2"/>
  <c r="K370" i="2"/>
  <c r="K360" i="2"/>
  <c r="K335" i="2"/>
  <c r="K312" i="2"/>
  <c r="K321" i="2"/>
  <c r="K290" i="2"/>
  <c r="K283" i="2"/>
  <c r="M283" i="2"/>
  <c r="K281" i="2"/>
  <c r="K278" i="2"/>
  <c r="M278" i="2"/>
  <c r="K276" i="2"/>
  <c r="K267" i="2"/>
  <c r="K274" i="2"/>
  <c r="M260" i="2"/>
  <c r="K260" i="2"/>
  <c r="J210" i="2"/>
  <c r="K258" i="2"/>
  <c r="K241" i="2"/>
  <c r="K223" i="2"/>
  <c r="M223" i="2"/>
  <c r="K213" i="2"/>
  <c r="K221" i="2"/>
  <c r="K210" i="2"/>
  <c r="M210" i="2"/>
  <c r="K207" i="2"/>
  <c r="J157" i="2"/>
  <c r="K203" i="2"/>
  <c r="K197" i="2"/>
  <c r="K157" i="2"/>
  <c r="M157" i="2"/>
  <c r="K154" i="2"/>
  <c r="K139" i="2"/>
  <c r="M139" i="2"/>
  <c r="K136" i="2"/>
  <c r="K119" i="2"/>
  <c r="K104" i="2"/>
  <c r="M75" i="2"/>
  <c r="K77" i="2"/>
  <c r="J476" i="2"/>
  <c r="J479" i="2" s="1"/>
  <c r="J472" i="2"/>
  <c r="J468" i="2"/>
  <c r="J464" i="2"/>
  <c r="J460" i="2"/>
  <c r="J456" i="2"/>
  <c r="J452" i="2"/>
  <c r="J448" i="2"/>
  <c r="M444" i="2"/>
  <c r="J444" i="2" s="1"/>
  <c r="M440" i="2"/>
  <c r="J440" i="2" s="1"/>
  <c r="M436" i="2"/>
  <c r="J436" i="2" s="1"/>
  <c r="M432" i="2"/>
  <c r="J432" i="2" s="1"/>
  <c r="M428" i="2"/>
  <c r="J428" i="2" s="1"/>
  <c r="M424" i="2"/>
  <c r="J424" i="2" s="1"/>
  <c r="M420" i="2"/>
  <c r="J420" i="2" s="1"/>
  <c r="M416" i="2"/>
  <c r="J416" i="2" s="1"/>
  <c r="M412" i="2"/>
  <c r="J412" i="2" s="1"/>
  <c r="M408" i="2"/>
  <c r="J408" i="2" s="1"/>
  <c r="M404" i="2"/>
  <c r="J404" i="2" s="1"/>
  <c r="M400" i="2"/>
  <c r="M395" i="2"/>
  <c r="J395" i="2" s="1"/>
  <c r="M391" i="2"/>
  <c r="J391" i="2" s="1"/>
  <c r="M387" i="2"/>
  <c r="J387" i="2" s="1"/>
  <c r="M383" i="2"/>
  <c r="J383" i="2" s="1"/>
  <c r="J399" i="2" s="1"/>
  <c r="M378" i="2"/>
  <c r="J378" i="2" s="1"/>
  <c r="J380" i="2" s="1"/>
  <c r="M372" i="2"/>
  <c r="J372" i="2" s="1"/>
  <c r="J373" i="2" s="1"/>
  <c r="M367" i="2"/>
  <c r="J367" i="2" s="1"/>
  <c r="M363" i="2"/>
  <c r="J363" i="2" s="1"/>
  <c r="M358" i="2"/>
  <c r="J358" i="2" s="1"/>
  <c r="M354" i="2"/>
  <c r="J354" i="2" s="1"/>
  <c r="M350" i="2"/>
  <c r="J350" i="2" s="1"/>
  <c r="M346" i="2"/>
  <c r="J346" i="2" s="1"/>
  <c r="M342" i="2"/>
  <c r="J342" i="2" s="1"/>
  <c r="M338" i="2"/>
  <c r="J338" i="2" s="1"/>
  <c r="M333" i="2"/>
  <c r="J333" i="2" s="1"/>
  <c r="M329" i="2"/>
  <c r="J329" i="2" s="1"/>
  <c r="M325" i="2"/>
  <c r="J325" i="2" s="1"/>
  <c r="M320" i="2"/>
  <c r="J320" i="2" s="1"/>
  <c r="M316" i="2"/>
  <c r="J316" i="2" s="1"/>
  <c r="M311" i="2"/>
  <c r="J311" i="2" s="1"/>
  <c r="M307" i="2"/>
  <c r="J307" i="2" s="1"/>
  <c r="M303" i="2"/>
  <c r="J303" i="2" s="1"/>
  <c r="M299" i="2"/>
  <c r="J299" i="2" s="1"/>
  <c r="M295" i="2"/>
  <c r="J295" i="2" s="1"/>
  <c r="M291" i="2"/>
  <c r="M286" i="2"/>
  <c r="J286" i="2" s="1"/>
  <c r="J290" i="2" s="1"/>
  <c r="M280" i="2"/>
  <c r="J280" i="2" s="1"/>
  <c r="J281" i="2" s="1"/>
  <c r="M273" i="2"/>
  <c r="J273" i="2" s="1"/>
  <c r="M269" i="2"/>
  <c r="J269" i="2" s="1"/>
  <c r="M265" i="2"/>
  <c r="J265" i="2" s="1"/>
  <c r="M261" i="2"/>
  <c r="M255" i="2"/>
  <c r="J255" i="2" s="1"/>
  <c r="M251" i="2"/>
  <c r="J251" i="2" s="1"/>
  <c r="M247" i="2"/>
  <c r="J247" i="2" s="1"/>
  <c r="M243" i="2"/>
  <c r="J243" i="2" s="1"/>
  <c r="M238" i="2"/>
  <c r="J238" i="2" s="1"/>
  <c r="M234" i="2"/>
  <c r="J234" i="2" s="1"/>
  <c r="M230" i="2"/>
  <c r="J230" i="2" s="1"/>
  <c r="M226" i="2"/>
  <c r="J226" i="2" s="1"/>
  <c r="M220" i="2"/>
  <c r="J220" i="2" s="1"/>
  <c r="M216" i="2"/>
  <c r="J216" i="2" s="1"/>
  <c r="M211" i="2"/>
  <c r="M205" i="2"/>
  <c r="J205" i="2" s="1"/>
  <c r="J207" i="2" s="1"/>
  <c r="M200" i="2"/>
  <c r="J200" i="2" s="1"/>
  <c r="J203" i="2" s="1"/>
  <c r="M195" i="2"/>
  <c r="J195" i="2" s="1"/>
  <c r="M191" i="2"/>
  <c r="J191" i="2" s="1"/>
  <c r="M187" i="2"/>
  <c r="J187" i="2" s="1"/>
  <c r="M183" i="2"/>
  <c r="J183" i="2" s="1"/>
  <c r="M179" i="2"/>
  <c r="J179" i="2" s="1"/>
  <c r="M175" i="2"/>
  <c r="J175" i="2" s="1"/>
  <c r="M171" i="2"/>
  <c r="J171" i="2" s="1"/>
  <c r="M167" i="2"/>
  <c r="J167" i="2" s="1"/>
  <c r="M163" i="2"/>
  <c r="J163" i="2" s="1"/>
  <c r="M159" i="2"/>
  <c r="J159" i="2" s="1"/>
  <c r="M153" i="2"/>
  <c r="J153" i="2" s="1"/>
  <c r="M149" i="2"/>
  <c r="J149" i="2" s="1"/>
  <c r="M145" i="2"/>
  <c r="J145" i="2" s="1"/>
  <c r="M141" i="2"/>
  <c r="J141" i="2" s="1"/>
  <c r="M135" i="2"/>
  <c r="J135" i="2" s="1"/>
  <c r="M131" i="2"/>
  <c r="J131" i="2" s="1"/>
  <c r="M127" i="2"/>
  <c r="J127" i="2" s="1"/>
  <c r="M123" i="2"/>
  <c r="J123" i="2" s="1"/>
  <c r="M118" i="2"/>
  <c r="J118" i="2" s="1"/>
  <c r="M114" i="2"/>
  <c r="J114" i="2" s="1"/>
  <c r="M110" i="2"/>
  <c r="J110" i="2" s="1"/>
  <c r="M105" i="2"/>
  <c r="M100" i="2"/>
  <c r="J100" i="2" s="1"/>
  <c r="M96" i="2"/>
  <c r="J96" i="2" s="1"/>
  <c r="M92" i="2"/>
  <c r="J92" i="2" s="1"/>
  <c r="M88" i="2"/>
  <c r="J88" i="2" s="1"/>
  <c r="M84" i="2"/>
  <c r="J84" i="2" s="1"/>
  <c r="M80" i="2"/>
  <c r="J80" i="2" s="1"/>
  <c r="J76" i="2"/>
  <c r="M51" i="2"/>
  <c r="J51" i="2" s="1"/>
  <c r="M47" i="2"/>
  <c r="J47" i="2" s="1"/>
  <c r="K74" i="2"/>
  <c r="J43" i="2"/>
  <c r="F485" i="2" l="1"/>
  <c r="M399" i="2"/>
  <c r="J400" i="2"/>
  <c r="J473" i="2" s="1"/>
  <c r="M473" i="2"/>
  <c r="M380" i="2"/>
  <c r="J370" i="2"/>
  <c r="M373" i="2"/>
  <c r="J321" i="2"/>
  <c r="M370" i="2"/>
  <c r="J360" i="2"/>
  <c r="M360" i="2"/>
  <c r="J335" i="2"/>
  <c r="F486" i="2" s="1"/>
  <c r="M335" i="2"/>
  <c r="F484" i="2" s="1"/>
  <c r="M321" i="2"/>
  <c r="J291" i="2"/>
  <c r="J312" i="2" s="1"/>
  <c r="M312" i="2"/>
  <c r="M290" i="2"/>
  <c r="M281" i="2"/>
  <c r="J274" i="2"/>
  <c r="J241" i="2"/>
  <c r="J258" i="2"/>
  <c r="M274" i="2"/>
  <c r="J261" i="2"/>
  <c r="J267" i="2" s="1"/>
  <c r="M267" i="2"/>
  <c r="M258" i="2"/>
  <c r="M241" i="2"/>
  <c r="J221" i="2"/>
  <c r="M221" i="2"/>
  <c r="J211" i="2"/>
  <c r="J213" i="2" s="1"/>
  <c r="M213" i="2"/>
  <c r="M207" i="2"/>
  <c r="J197" i="2"/>
  <c r="M203" i="2"/>
  <c r="J136" i="2"/>
  <c r="J154" i="2"/>
  <c r="M197" i="2"/>
  <c r="J119" i="2"/>
  <c r="M154" i="2"/>
  <c r="M136" i="2"/>
  <c r="M119" i="2"/>
  <c r="J104" i="2"/>
  <c r="J105" i="2"/>
  <c r="J106" i="2" s="1"/>
  <c r="M106" i="2"/>
  <c r="M104" i="2"/>
  <c r="J75" i="2"/>
  <c r="J77" i="2" s="1"/>
  <c r="M77" i="2"/>
  <c r="M74" i="2"/>
  <c r="J74" i="2"/>
</calcChain>
</file>

<file path=xl/sharedStrings.xml><?xml version="1.0" encoding="utf-8"?>
<sst xmlns="http://schemas.openxmlformats.org/spreadsheetml/2006/main" count="612" uniqueCount="523">
  <si>
    <t>Lp.</t>
  </si>
  <si>
    <t>Asortyment</t>
  </si>
  <si>
    <t>Ilość</t>
  </si>
  <si>
    <t>Skład asortymentu</t>
  </si>
  <si>
    <t>1.</t>
  </si>
  <si>
    <t>Pomoce dydaktyczne do zajęć z logopedii</t>
  </si>
  <si>
    <t>Szczęki – model anatomiczny</t>
  </si>
  <si>
    <t>Czaszka człowieka – model anatomiczny – kolorowy</t>
  </si>
  <si>
    <t>Jama nosowa – model anatomiczny</t>
  </si>
  <si>
    <t>Stawka VAT</t>
  </si>
  <si>
    <t>Wartość netto</t>
  </si>
  <si>
    <t>Wartość brutto</t>
  </si>
  <si>
    <t>Model czaszki z mięśniami</t>
  </si>
  <si>
    <t>Nić dentystyczna</t>
  </si>
  <si>
    <t>Szpatułki laryngologiczne sterylne</t>
  </si>
  <si>
    <t>Logopotyczki szumiące. Gry i zabawy logopedyczna</t>
  </si>
  <si>
    <t xml:space="preserve">Alexander Pralka gra z wyrazami </t>
  </si>
  <si>
    <t>Pakiet 20 paczek logopedycznych</t>
  </si>
  <si>
    <t>Panel świetlny LED A4 + karty pracy</t>
  </si>
  <si>
    <t>Sensoryczne klepsydry</t>
  </si>
  <si>
    <t>Montessori Puszki Szmerowe</t>
  </si>
  <si>
    <t>Sześciokątne lusterka do zabawy</t>
  </si>
  <si>
    <t>Ścieżka sensoryczna KWADRATY 30x30 – 6 elementów</t>
  </si>
  <si>
    <t xml:space="preserve">Urządzenie wielofunkcyjne Atrament Kolor     Wi-Fi USB </t>
  </si>
  <si>
    <t>Laptop</t>
  </si>
  <si>
    <t>Pociąg do Sykowa</t>
  </si>
  <si>
    <t>Narzędzia do pionizacji i lateralizacji języka + karty pracy</t>
  </si>
  <si>
    <t>Wibrator logopedyczny</t>
  </si>
  <si>
    <t>Pstone słówka</t>
  </si>
  <si>
    <t>Memo szumki</t>
  </si>
  <si>
    <t>Memo rerki</t>
  </si>
  <si>
    <t>Zagadki logopedyczne – głoska R</t>
  </si>
  <si>
    <t>Gra logopedyczna – Trudne słowa</t>
  </si>
  <si>
    <t xml:space="preserve">Kolekcja gier oddechowych </t>
  </si>
  <si>
    <t>Gry logopedyczne</t>
  </si>
  <si>
    <t>Logopotyczki szumiące</t>
  </si>
  <si>
    <t>Logopotyczki syczące</t>
  </si>
  <si>
    <t>Tabliczki edukacyjne</t>
  </si>
  <si>
    <t>Lustereczko logopedyczne</t>
  </si>
  <si>
    <t>2.</t>
  </si>
  <si>
    <t>Zakup i montaż sprzętu podnoszącego dostępność istniejącej architektury</t>
  </si>
  <si>
    <t>Bezstresowy dzwonek szkolny</t>
  </si>
  <si>
    <t>Głośniki do bezstresowego dzwonka szkolnego</t>
  </si>
  <si>
    <t>3.</t>
  </si>
  <si>
    <t>Utworzenie sali doświadczalnej świata</t>
  </si>
  <si>
    <t xml:space="preserve">Ściana wodna </t>
  </si>
  <si>
    <t>Cekinowe lustro – kwiatek żółty</t>
  </si>
  <si>
    <t>Cekinowe lustro – kwiatek niebieski</t>
  </si>
  <si>
    <t>Cekinowa trawa</t>
  </si>
  <si>
    <t>Dwukolorowa klepsydra</t>
  </si>
  <si>
    <t>Zygzakowa klepsydra</t>
  </si>
  <si>
    <t>Maty sensoryczne do masażu stóp 6 elem.</t>
  </si>
  <si>
    <t>Magiczny sześcian</t>
  </si>
  <si>
    <t xml:space="preserve">4. </t>
  </si>
  <si>
    <t>Kabina do terapii integracji sensorycznej</t>
  </si>
  <si>
    <t xml:space="preserve">5. </t>
  </si>
  <si>
    <t>Utworzenie gabinetu logopedycznego</t>
  </si>
  <si>
    <t>Zestaw mebli do gabinetu terapeutycznego</t>
  </si>
  <si>
    <t>Krzesło</t>
  </si>
  <si>
    <t xml:space="preserve">Stół sześciokątny </t>
  </si>
  <si>
    <t>Lustro tryptyk</t>
  </si>
  <si>
    <t>Dywan okrągły</t>
  </si>
  <si>
    <t>Tablica biała</t>
  </si>
  <si>
    <t>Krzesło obrotowe</t>
  </si>
  <si>
    <t>Biurko białe</t>
  </si>
  <si>
    <t>Zestaw: 2 krzesła, mały stolik, komoda z 3 pojemnikami</t>
  </si>
  <si>
    <t>Lampa wisząca kolorowa</t>
  </si>
  <si>
    <t>Lampa neonowa w kształcie tęczy</t>
  </si>
  <si>
    <t xml:space="preserve">Zasłony zaciemniające </t>
  </si>
  <si>
    <t>6.</t>
  </si>
  <si>
    <t>Dostosowanie 2 sal lekcyjnych do potrzeb dzieci z SPE dost.</t>
  </si>
  <si>
    <t>Pojemnik głęboki 2 biały</t>
  </si>
  <si>
    <t xml:space="preserve">Statyw z windą do monitora interaktywnego </t>
  </si>
  <si>
    <t>Pojemnik głęboki 2 jasnoszary</t>
  </si>
  <si>
    <t>Monitor interaktywny 65 cali</t>
  </si>
  <si>
    <t xml:space="preserve">Regał M na pojemniki na cokole 3 kolumny biały </t>
  </si>
  <si>
    <t>Siedzisko Plus duże</t>
  </si>
  <si>
    <t xml:space="preserve">Pojemnik głęboki 2 żółty </t>
  </si>
  <si>
    <t>Krzesło rozm. 4 żółte</t>
  </si>
  <si>
    <t>Pojemnik głęboki 2 limonka</t>
  </si>
  <si>
    <t>Pojemnik głęboki 2 błękitny</t>
  </si>
  <si>
    <t>Nadstawka M biała</t>
  </si>
  <si>
    <t>Pojemnik głęboki 2 czerwony</t>
  </si>
  <si>
    <t>Kanapa Plus szaro-musztardowa</t>
  </si>
  <si>
    <t>Krzesło rozm. 4 zielone</t>
  </si>
  <si>
    <t>Krzesło rozm. 4 czerwone</t>
  </si>
  <si>
    <t>RAZEM za 2 zestawy:</t>
  </si>
  <si>
    <r>
      <t>7</t>
    </r>
    <r>
      <rPr>
        <sz val="11"/>
        <color theme="1"/>
        <rFont val="Calibri"/>
        <family val="2"/>
        <charset val="238"/>
        <scheme val="minor"/>
      </rPr>
      <t>.</t>
    </r>
  </si>
  <si>
    <t>Dostosowanie 2 sal lekcyjnych do potrzeb dzieci z SPE – zakup stolików mobilnych</t>
  </si>
  <si>
    <t>8.</t>
  </si>
  <si>
    <t>Utworzenie kącika sensorycznego w świetlicy szkolnej – zakup doposażenia</t>
  </si>
  <si>
    <t>Projektor</t>
  </si>
  <si>
    <t>Oryginalny Projektor Gwiezdnego Nieba</t>
  </si>
  <si>
    <t>Ekran projekcyjny</t>
  </si>
  <si>
    <t>Kącik relaksacyjny</t>
  </si>
  <si>
    <t>Domek</t>
  </si>
  <si>
    <t>Materac do domku</t>
  </si>
  <si>
    <t>Koc piknikowy</t>
  </si>
  <si>
    <t>Wykładzina dywanowa</t>
  </si>
  <si>
    <t>Zestaw szafek na plecaki</t>
  </si>
  <si>
    <t>Biuro gabinetowe z komodą</t>
  </si>
  <si>
    <t>Szafa szkolna</t>
  </si>
  <si>
    <t>Szafa szkolna Regał</t>
  </si>
  <si>
    <t>Sofa świetlicowa</t>
  </si>
  <si>
    <t>Lampa ścienna LED kwiat liliowy</t>
  </si>
  <si>
    <t>9.</t>
  </si>
  <si>
    <t>Utworzenie kącika sensorycznego w świetlicy szkolnej – zakup paneli akustycznych</t>
  </si>
  <si>
    <t>Kwadraty wyciszające PLUS jasnoszare</t>
  </si>
  <si>
    <t>Kwadraty wyciszające PLUS jasnozielone</t>
  </si>
  <si>
    <t>10.</t>
  </si>
  <si>
    <t>Utworzenie pokoju wyciszenia i relaksu – zakup wyposażenia</t>
  </si>
  <si>
    <t>Kwadrat wyciszający</t>
  </si>
  <si>
    <t>Hamak zielony</t>
  </si>
  <si>
    <t>Grzebień do treningu dłoni średniej twardości</t>
  </si>
  <si>
    <t>Parawan wyciszający niski szary</t>
  </si>
  <si>
    <t>Parawan wyciszający niski zielony</t>
  </si>
  <si>
    <t>Materac składany</t>
  </si>
  <si>
    <t>Duszek zielony</t>
  </si>
  <si>
    <t>Gruszka worek do siedzenia</t>
  </si>
  <si>
    <t>Gniotek relaksacyjny</t>
  </si>
  <si>
    <t>Klocki sensoryczne zestaw 6 szt.</t>
  </si>
  <si>
    <t>Klocki Junior 3</t>
  </si>
  <si>
    <t>Przewlekanka kamizelaka</t>
  </si>
  <si>
    <t>Klocki kreatywne drewniane</t>
  </si>
  <si>
    <t>Złap o sortuj gra zręcznościowa</t>
  </si>
  <si>
    <t>Maxi memory – różnorodność i styl życia</t>
  </si>
  <si>
    <t>Maxi memory dotykowe - natura</t>
  </si>
  <si>
    <t>Wzory kolory memory</t>
  </si>
  <si>
    <t>Memo proste sposoby na ochronę przyrody</t>
  </si>
  <si>
    <t>Ołówek</t>
  </si>
  <si>
    <t>Wkłady do Ołówka</t>
  </si>
  <si>
    <t>Jak to się stało? – gra edukacyjna</t>
  </si>
  <si>
    <t>Karty ćwiczeń – ćwiczenia symulacyjne i sekwencyjne</t>
  </si>
  <si>
    <t>Puzzle dwuwarstwowe samolot</t>
  </si>
  <si>
    <t>Puzzle plac budowy</t>
  </si>
  <si>
    <t>Układanka mozaika do ćwiczeń ręki</t>
  </si>
  <si>
    <t>Piłeczka sensoryczna</t>
  </si>
  <si>
    <t>Chrupiąca piłeczka</t>
  </si>
  <si>
    <t>Duże drewniane korale</t>
  </si>
  <si>
    <t>Rzutki wyrzutki</t>
  </si>
  <si>
    <t>Karty pracy Eduterapeutica SPE 4-8</t>
  </si>
  <si>
    <t>Gra pamięciowa poczuj pary</t>
  </si>
  <si>
    <t>Wykreślanki</t>
  </si>
  <si>
    <t>Łączenie cech układanki logiczne</t>
  </si>
  <si>
    <t>Poduszczeczki dotykowe poczuj parę</t>
  </si>
  <si>
    <t>Zmysłowe pudełko pomoc sensoryczna</t>
  </si>
  <si>
    <t>Układanka krokodyl puzzle ABC</t>
  </si>
  <si>
    <t>Mów mi jak mam to powiedzieć. Ćwiczenia do terapii dzieci z zaburzeniami komunikacji językowej</t>
  </si>
  <si>
    <t>Kuferek gier – bystre oczko</t>
  </si>
  <si>
    <t>Gra strategiczna</t>
  </si>
  <si>
    <t>Moje emocje</t>
  </si>
  <si>
    <t>11.</t>
  </si>
  <si>
    <t>Zakup pomocy dydaktycznych do zajęć z rytmiki</t>
  </si>
  <si>
    <t>Dywan edukacyjny do zabaw ruchowych</t>
  </si>
  <si>
    <t>Profesjonalna Chusta Animacyjna</t>
  </si>
  <si>
    <t>Rytmika dla dzieci</t>
  </si>
  <si>
    <t>Muzolandia przedszkolaka</t>
  </si>
  <si>
    <t>Zestaw nagłośnieniowy</t>
  </si>
  <si>
    <t>12.</t>
  </si>
  <si>
    <t>Zakup pomocy dydaktycznych do zajęć z TUS</t>
  </si>
  <si>
    <t>Pakiet pomocy</t>
  </si>
  <si>
    <t>EduSensus Moc emocji</t>
  </si>
  <si>
    <t>Trening umiejętności społecznych</t>
  </si>
  <si>
    <t>13.</t>
  </si>
  <si>
    <t>Zakup pomocy dydaktycznych do zajęć z muzykoterapii</t>
  </si>
  <si>
    <t>Dzwonki Naciskane Kolorowe</t>
  </si>
  <si>
    <t>Tuby dźwiękowe</t>
  </si>
  <si>
    <t>14.</t>
  </si>
  <si>
    <t>Zakup pomocy do zajęć z dogoterapii</t>
  </si>
  <si>
    <t>Bystre oczko</t>
  </si>
  <si>
    <t>Zakodowany spacer</t>
  </si>
  <si>
    <t>15.</t>
  </si>
  <si>
    <t>Zakup pomocy dydaktycznych do zajęć z teatru KAMISHIBAI</t>
  </si>
  <si>
    <t>„Puchate i Kolczate”</t>
  </si>
  <si>
    <t>Umiem mówić NIE</t>
  </si>
  <si>
    <t>„Ula jest inna”</t>
  </si>
  <si>
    <t>Jak Leon polubił siebie</t>
  </si>
  <si>
    <t>Złość mówi: dość!</t>
  </si>
  <si>
    <t>Dzień Kropki</t>
  </si>
  <si>
    <t>Tło fotograficzne do teatrzyków</t>
  </si>
  <si>
    <t>16.</t>
  </si>
  <si>
    <t>Zestaw multimedialny mobilny</t>
  </si>
  <si>
    <t>17.</t>
  </si>
  <si>
    <t>Zakup doposażenia sal do zajęć zgodnie z potrzebami dzieci z SPE</t>
  </si>
  <si>
    <t>Stoliki rozmiar 2</t>
  </si>
  <si>
    <t>Stoliki rozmiar 3</t>
  </si>
  <si>
    <t>Photon z modułem dla dzieci z SPE</t>
  </si>
  <si>
    <t>Knowla Wall</t>
  </si>
  <si>
    <t>Kulodrom zamek</t>
  </si>
  <si>
    <t>Żelowy kwiatek z kuleczkami</t>
  </si>
  <si>
    <t>Muzyczne zabawy dźwiękowe</t>
  </si>
  <si>
    <t>Wyprawka kreatywna</t>
  </si>
  <si>
    <t>Materiały zużywalne do zajęć</t>
  </si>
  <si>
    <t>Dwustronna tablica kredowo-magnetyczna</t>
  </si>
  <si>
    <t>Kolorowe poduchy emocje</t>
  </si>
  <si>
    <t>Artystyczna szyba</t>
  </si>
  <si>
    <t>Zrozumieć uczucia-tablice do podświetlanego blatu</t>
  </si>
  <si>
    <t>Farby do malowania palcami</t>
  </si>
  <si>
    <t>Kącik relaksacyjny dla dziecka z autyzmem</t>
  </si>
  <si>
    <t>18.</t>
  </si>
  <si>
    <t>Zakup pomocy dydaktycznych do zajęć polisensorycznych</t>
  </si>
  <si>
    <t>Kolumna świetlna</t>
  </si>
  <si>
    <t>Pakiet do magicznego dywanu</t>
  </si>
  <si>
    <t>Świecące kamienie sensoryczne</t>
  </si>
  <si>
    <t>Skrzynia zapachów</t>
  </si>
  <si>
    <t>Percepcja słuchowa - program multimedialny</t>
  </si>
  <si>
    <t>Percepcja wzrokowa – program multimedialny</t>
  </si>
  <si>
    <t>Cekinowe lustro - kwiatek</t>
  </si>
  <si>
    <t>Wirówka do komponowania kolorów</t>
  </si>
  <si>
    <t>Piaskownica</t>
  </si>
  <si>
    <t>Piasek kinetyczny</t>
  </si>
  <si>
    <t>Basen podświetlany</t>
  </si>
  <si>
    <t>Rzeka z wyspami</t>
  </si>
  <si>
    <t>Ścianka manipulacyjna</t>
  </si>
  <si>
    <t>Kolumna wodna</t>
  </si>
  <si>
    <t>19.</t>
  </si>
  <si>
    <t>Mobilny regał na kółkach</t>
  </si>
  <si>
    <t>Regał w kształcie autobusika</t>
  </si>
  <si>
    <t xml:space="preserve">20. </t>
  </si>
  <si>
    <t>Pomoce dydaktyczne do zajęć z nerologopedą</t>
  </si>
  <si>
    <t>Parawany wyciszające</t>
  </si>
  <si>
    <t>Hamak terapeutyczny</t>
  </si>
  <si>
    <t>Program mult.: Autyzm. Mowa w kontekście społ. cz. 1 mTalent</t>
  </si>
  <si>
    <t>Program mult.: Autyzm. Mowa czynna, od słowa do słowa + Mowa w kontekście społecznym cz. 2 mTalent</t>
  </si>
  <si>
    <t>Tunel do przeciskania</t>
  </si>
  <si>
    <t>Cekinowe lustro kwiatek</t>
  </si>
  <si>
    <r>
      <t>21</t>
    </r>
    <r>
      <rPr>
        <sz val="11"/>
        <color theme="1"/>
        <rFont val="Calibri"/>
        <family val="2"/>
        <charset val="238"/>
        <scheme val="minor"/>
      </rPr>
      <t>.</t>
    </r>
  </si>
  <si>
    <t>Pomoce dydaktyczne do zajęć z logorytmiki</t>
  </si>
  <si>
    <t>Logorytmika-pakiet</t>
  </si>
  <si>
    <t>Zestaw akcesoriów sportowych</t>
  </si>
  <si>
    <t>Torba z 26 instrumentami</t>
  </si>
  <si>
    <t>Woreczki z kuleczkami</t>
  </si>
  <si>
    <t>22.</t>
  </si>
  <si>
    <t>Narzędzia wspierające dostępność Mówik 3.0</t>
  </si>
  <si>
    <t>Mówik 3.0</t>
  </si>
  <si>
    <t>23.</t>
  </si>
  <si>
    <t>Narzędzia wspierające dostępność MIRAcle przenośny powiększalnik elektroniczny</t>
  </si>
  <si>
    <t>Przenośny powiększalnik elektroniczny</t>
  </si>
  <si>
    <t>24.</t>
  </si>
  <si>
    <t>Pomoce dydaktyczne do zajęć polisensorycznych Magiczny dywan</t>
  </si>
  <si>
    <t>25.</t>
  </si>
  <si>
    <t>Doposażenie sal do zajęć z potrzebami dzieci z SPE Magiczna ściana</t>
  </si>
  <si>
    <t>Magiczna ściana</t>
  </si>
  <si>
    <t>26.</t>
  </si>
  <si>
    <t>Pomoce do zajęć logopedycznych</t>
  </si>
  <si>
    <t>Oprogramowanie MÓWIK</t>
  </si>
  <si>
    <t>Tablet</t>
  </si>
  <si>
    <t>Gry</t>
  </si>
  <si>
    <t>Zajęcia logopedyczne+ karta pracy</t>
  </si>
  <si>
    <t>Percepcja wzrokowo-słuchowa</t>
  </si>
  <si>
    <t>27.</t>
  </si>
  <si>
    <t>Pomoce do zajęć rozwijających kompetencje emocjonalno-społeczne</t>
  </si>
  <si>
    <t>Klonowa skrzynia</t>
  </si>
  <si>
    <t>Materac antypoślizgowy niebieski</t>
  </si>
  <si>
    <t>Dywan nastoju tęcza</t>
  </si>
  <si>
    <t>Mały zestaw materacy</t>
  </si>
  <si>
    <t>Biały namiot</t>
  </si>
  <si>
    <t>Biały materac</t>
  </si>
  <si>
    <t>Worek bokserski wolnostojący</t>
  </si>
  <si>
    <t>Emocjomierz</t>
  </si>
  <si>
    <t>Zegar emocji</t>
  </si>
  <si>
    <t>Wyzłoszczacz</t>
  </si>
  <si>
    <t>Piłki emotki 20 szt.</t>
  </si>
  <si>
    <t>Magiczna kula</t>
  </si>
  <si>
    <t>Plansza do wytupywania złości</t>
  </si>
  <si>
    <t>Jak odreagować emocje</t>
  </si>
  <si>
    <t>Piłka fasolka</t>
  </si>
  <si>
    <t>Bujak Ptak niebieski</t>
  </si>
  <si>
    <t>Poduszka błękitna</t>
  </si>
  <si>
    <t>Poduszka żółta</t>
  </si>
  <si>
    <t>Panel ścienny, tablica naukowa</t>
  </si>
  <si>
    <t>28.</t>
  </si>
  <si>
    <t>Pomoce do zajęć z terapii ręki</t>
  </si>
  <si>
    <t>Tablice grafomotoryczne</t>
  </si>
  <si>
    <t>Pakiet stymulacja prawej i lewej półkuli mózgu</t>
  </si>
  <si>
    <t>Aplikacja multimedialna trudności w pisaniu</t>
  </si>
  <si>
    <t>29.</t>
  </si>
  <si>
    <t>Pomoce do zajęć ruchowych</t>
  </si>
  <si>
    <t>Komplet gimnastyczny, laski gimnastyczne</t>
  </si>
  <si>
    <t>Ławka gimnastyczna</t>
  </si>
  <si>
    <t>Basen z piłkami</t>
  </si>
  <si>
    <t>Miękka piłka nożna</t>
  </si>
  <si>
    <t>Piłki tenisowe 12 szt.</t>
  </si>
  <si>
    <t>Drabinka do ćwiczeń</t>
  </si>
  <si>
    <t>Ścianka wspinaczkowa</t>
  </si>
  <si>
    <t>Materac gimnastyczny</t>
  </si>
  <si>
    <t>Stożki treningowe</t>
  </si>
  <si>
    <t>Drabinka koordynacyjna z torbą</t>
  </si>
  <si>
    <t>Pachołki treningowe z otworami</t>
  </si>
  <si>
    <t>Laska treningowa</t>
  </si>
  <si>
    <t>30.</t>
  </si>
  <si>
    <t>Pomoce do muzykoterapii</t>
  </si>
  <si>
    <t>Instrumenty perkusyjne orkiestrowe</t>
  </si>
  <si>
    <t>Baletki rozmiar 28</t>
  </si>
  <si>
    <t>Baletki rozm. 29</t>
  </si>
  <si>
    <t>Baletki rozm. 30</t>
  </si>
  <si>
    <t>Body dla dziewczynek  rozm. 122</t>
  </si>
  <si>
    <t>Body dla dziewczynek rozm. 128</t>
  </si>
  <si>
    <t>Body dla dziewczynek rozm. 134</t>
  </si>
  <si>
    <t>Leginsy rozm. 122</t>
  </si>
  <si>
    <t>Leginsy rozm. 128</t>
  </si>
  <si>
    <t>Leginsy rozm. 134</t>
  </si>
  <si>
    <t>T-shirt czarny rozm. 122</t>
  </si>
  <si>
    <t>T-shirt czarny rozm. 128</t>
  </si>
  <si>
    <t>T-shirt czarny rozm. 134</t>
  </si>
  <si>
    <t>T-shirt biały rozm. 122</t>
  </si>
  <si>
    <t>T-shirt biały rozm. 128</t>
  </si>
  <si>
    <t>T-shirt biały rozm. 134</t>
  </si>
  <si>
    <t>Pompony do tańca srebrne</t>
  </si>
  <si>
    <t>Pompony złote</t>
  </si>
  <si>
    <t>Pompony czerwone</t>
  </si>
  <si>
    <t>Pompony różowe</t>
  </si>
  <si>
    <t>Spódniczka tiulowa rozm. 122</t>
  </si>
  <si>
    <t>Spódniczka tiulowa rozm. 128</t>
  </si>
  <si>
    <t>Spódniczka tiulowa rozm. 134</t>
  </si>
  <si>
    <t>Mikrofon bezprzewodowy ( 4 szt. w zestawie)</t>
  </si>
  <si>
    <t>Piłeczki do akupresury (zestaw 4 piłek)</t>
  </si>
  <si>
    <t>Sensoryczne koła (zestaw 10 krążków)</t>
  </si>
  <si>
    <t>Kącik relaksacji i tęsknoty</t>
  </si>
  <si>
    <t>Memory dotykowe</t>
  </si>
  <si>
    <t>Zgadywanka sensoryczna</t>
  </si>
  <si>
    <t>Gigantyczna podświetlana tablica</t>
  </si>
  <si>
    <t>Płytki (zestaw 4 kafelków)</t>
  </si>
  <si>
    <t>Drewniane klocki kamienne</t>
  </si>
  <si>
    <t>31.</t>
  </si>
  <si>
    <t>Pomoce do zajęć sensorycznych</t>
  </si>
  <si>
    <t>Poduszka sensoryczna</t>
  </si>
  <si>
    <t>Załącznik Nr 1 do SWZ</t>
  </si>
  <si>
    <t xml:space="preserve">FORMULARZ OFERTOWY </t>
  </si>
  <si>
    <t>W POSTĘPOWANIU O UDZIELENIE ZAMÓWIENIA PUBLICZNEGO O WARTOŚCI MNIEJSZEJ NIŻ PROGI UNIJNE PROWADZONEGO W TRYBIE PODSTAWOWYM ZGODNIE Z ART. 275 PKT 1 USTAWY PRAWO ZAMÓWIEŃ PUBLICZNYCH</t>
  </si>
  <si>
    <t>Gmina Miejska Słupca</t>
  </si>
  <si>
    <t>ul. Pułaskiego 21</t>
  </si>
  <si>
    <t>62-400 Słupca</t>
  </si>
  <si>
    <t>OFERTA</t>
  </si>
  <si>
    <t xml:space="preserve">Nazwa (Firma) Wykonawcy: </t>
  </si>
  <si>
    <t xml:space="preserve">Adres siedziby Wykonawcy: </t>
  </si>
  <si>
    <t>Adres do korespondencji:</t>
  </si>
  <si>
    <t xml:space="preserve">Osoba reprezentująca Wykonawcę: </t>
  </si>
  <si>
    <t xml:space="preserve">Tel.: </t>
  </si>
  <si>
    <t xml:space="preserve">E-mail: </t>
  </si>
  <si>
    <t>32.</t>
  </si>
  <si>
    <t>Pomoce rozwijające kompetencje przyrodnicze</t>
  </si>
  <si>
    <t>Zestaw laboratorium chemiczne</t>
  </si>
  <si>
    <t>Piskownica, stolik sensoryczny, piasek woda</t>
  </si>
  <si>
    <t>33.</t>
  </si>
  <si>
    <t>Pomoce do zajęć z arteterapii</t>
  </si>
  <si>
    <t>Zestaw do linorytu</t>
  </si>
  <si>
    <t>Pomoce do zajęć TUS i rozwijające kompetencje emocjonalno-społeczne</t>
  </si>
  <si>
    <t>Guma sensoryczna, tęczowa</t>
  </si>
  <si>
    <t>Wieża dźwig</t>
  </si>
  <si>
    <t>Pakiet pomocy TUS</t>
  </si>
  <si>
    <t>Karty do komunikacji - pudełko z kartami</t>
  </si>
  <si>
    <t>35.</t>
  </si>
  <si>
    <t>34.</t>
  </si>
  <si>
    <t>Pomoce do zajęć z muzykoterapii i choreoterapii</t>
  </si>
  <si>
    <t>Książka z nutami</t>
  </si>
  <si>
    <t>Chusta animacyjna</t>
  </si>
  <si>
    <t>Poduszki sensoryczne</t>
  </si>
  <si>
    <t>Blok chiński</t>
  </si>
  <si>
    <t>Kastaniety</t>
  </si>
  <si>
    <t>Klawesy</t>
  </si>
  <si>
    <t>Marakasy</t>
  </si>
  <si>
    <t>Talerzyki</t>
  </si>
  <si>
    <t>Trójkaty</t>
  </si>
  <si>
    <t>Janczary</t>
  </si>
  <si>
    <t>Dzwoneczki diatoniczne</t>
  </si>
  <si>
    <t>Tamburyn</t>
  </si>
  <si>
    <t>Bębenek dla dzieci</t>
  </si>
  <si>
    <t>Bum bum rurki</t>
  </si>
  <si>
    <t>Dzwonki chromatyczne</t>
  </si>
  <si>
    <t>Ukulele</t>
  </si>
  <si>
    <t>Keyboardy</t>
  </si>
  <si>
    <t>Mata akustyczna</t>
  </si>
  <si>
    <t>36.</t>
  </si>
  <si>
    <t>Pomoce do zajęć rewalidacyjnych,terapeutycznych i korekcyjno-kompensacyjnych</t>
  </si>
  <si>
    <t>Logiczna gra</t>
  </si>
  <si>
    <t>Tablica zdolności motorycznych</t>
  </si>
  <si>
    <t>Eduterapeutica SPE</t>
  </si>
  <si>
    <t>Trening prawej i lewej półkuli</t>
  </si>
  <si>
    <t>Symultaniczne i sekwencyjne strategie uczenia się - ćwiczenia</t>
  </si>
  <si>
    <t>Magiczny trójkąt-stymulacja funkcji wzrokowych</t>
  </si>
  <si>
    <t>Ebok</t>
  </si>
  <si>
    <t>Gra Balansujące kształty</t>
  </si>
  <si>
    <t>mTalent Autyzm</t>
  </si>
  <si>
    <t>Drewniana łamigówka kolorów</t>
  </si>
  <si>
    <t>Układanki lewopółkulowe-trójkąty</t>
  </si>
  <si>
    <t>Układanki lewopółkulowe</t>
  </si>
  <si>
    <t>Zestaw pojemników do przechowywania</t>
  </si>
  <si>
    <t>Dysk sensoryczny-miękki</t>
  </si>
  <si>
    <t>Duże liczydło</t>
  </si>
  <si>
    <t>Zestaw kolorowych stóp sensorycznych</t>
  </si>
  <si>
    <t>Gra sensoryczna</t>
  </si>
  <si>
    <t>Dysk balansujący</t>
  </si>
  <si>
    <t>Ścieżka sensoryczna i terapeutyczna</t>
  </si>
  <si>
    <t>Florescencyjna kostka do gry</t>
  </si>
  <si>
    <t>Gra pamięć dźwiękowa</t>
  </si>
  <si>
    <t>Tablica do nauki migowego</t>
  </si>
  <si>
    <t>Papier brajlowski</t>
  </si>
  <si>
    <t>Tabliczka brajlowska</t>
  </si>
  <si>
    <t>Lupa do czytania</t>
  </si>
  <si>
    <t>Zestaw rentgenów do dopasowywania 62 pary kart</t>
  </si>
  <si>
    <t>Zestaw transparentnych guzików</t>
  </si>
  <si>
    <t>Zestaw 140 transparentnych figur</t>
  </si>
  <si>
    <t>Stolik świetlny 50x50</t>
  </si>
  <si>
    <t xml:space="preserve">Składanka logiczna </t>
  </si>
  <si>
    <t>Zrób to sam</t>
  </si>
  <si>
    <t>Ścieżka sensoryczna 10 elementów</t>
  </si>
  <si>
    <t>Okulary ajuwerdyjski.</t>
  </si>
  <si>
    <t>Maska antysupresyjna+okulary</t>
  </si>
  <si>
    <t>Ekscentryczne koła</t>
  </si>
  <si>
    <t>Pyssla koraliki pastelowe</t>
  </si>
  <si>
    <t>Pyssla formy do zaprasowywania koralików</t>
  </si>
  <si>
    <t>Przewlekanka ze wzorami</t>
  </si>
  <si>
    <t xml:space="preserve">Duże drewniane korale </t>
  </si>
  <si>
    <t>Zgadywanka dotykowa</t>
  </si>
  <si>
    <t>Mini szczudła</t>
  </si>
  <si>
    <t>Zestaw filamentów do długopisów</t>
  </si>
  <si>
    <t>Długopisy 3D</t>
  </si>
  <si>
    <t>Zestaw piłek z torbą</t>
  </si>
  <si>
    <t>Piłka do skakania</t>
  </si>
  <si>
    <t>Paluszek zabawka edukacyjna</t>
  </si>
  <si>
    <t>Krok po kroku symetria</t>
  </si>
  <si>
    <t>Piłka jeżyk niebieska</t>
  </si>
  <si>
    <t>Mozaika Miś</t>
  </si>
  <si>
    <t>Karty zadań</t>
  </si>
  <si>
    <t>Zestaw do sortowania</t>
  </si>
  <si>
    <t>Szczypce - krokodyle</t>
  </si>
  <si>
    <t>Spaghetti edu do ćwiczeń ręki</t>
  </si>
  <si>
    <t>Opowiem ci historyjkę</t>
  </si>
  <si>
    <t>Stymulacja prawej i lewej półkuli - grafopercepcja</t>
  </si>
  <si>
    <t>Stymulacja prawej i lewej półkuli - analiza i synteza wzrokowa</t>
  </si>
  <si>
    <t>Domino matematyczne</t>
  </si>
  <si>
    <t>Kołeczki 80 szt.</t>
  </si>
  <si>
    <t>Geoplan - warsztat</t>
  </si>
  <si>
    <t>Waga szkolna</t>
  </si>
  <si>
    <t>Zestaw dużych odważników</t>
  </si>
  <si>
    <t>Magnetyczne koło fortuny</t>
  </si>
  <si>
    <t>Układanka geometryczna</t>
  </si>
  <si>
    <t>Układanka przestrzenna</t>
  </si>
  <si>
    <t xml:space="preserve">Plansza z kulką </t>
  </si>
  <si>
    <t>Dywan nastroju</t>
  </si>
  <si>
    <t>Obowiązki sztuka</t>
  </si>
  <si>
    <t>Magnetyczne kółeczka</t>
  </si>
  <si>
    <t>Tygodniowa tablica zadań</t>
  </si>
  <si>
    <t>Słuchawki dźwiękoszczelne</t>
  </si>
  <si>
    <t>37.</t>
  </si>
  <si>
    <t>Modernizacja sali lekcyjnej - przystosowanie dla oddziałów integracyjnych</t>
  </si>
  <si>
    <t>Stolik dla osoby na wózku</t>
  </si>
  <si>
    <t>Krzesło dla osoby niepełnosprawnej</t>
  </si>
  <si>
    <t>Kącik wyciszenia</t>
  </si>
  <si>
    <t>Pojedyncze ławki z regulowaną wysokością</t>
  </si>
  <si>
    <t>Krzesła szkolne regulowane</t>
  </si>
  <si>
    <t>Naklejki motywacyjne 600 szt.</t>
  </si>
  <si>
    <t xml:space="preserve">Pufy wykonane z pianki pokrytej trwałą tkaniną PCV  </t>
  </si>
  <si>
    <t>Utworzenie sali integracji sensorycznej</t>
  </si>
  <si>
    <t>Stoliki mobilne dla dwóch zestawów</t>
  </si>
  <si>
    <t>Zestaw parawanów</t>
  </si>
  <si>
    <t>Monitor interaktywny z całym zestawem</t>
  </si>
  <si>
    <t>Szafki</t>
  </si>
  <si>
    <t>Aktywna tablica</t>
  </si>
  <si>
    <t>Podświetlane koła zębate</t>
  </si>
  <si>
    <t>Żyrandol światłowodowy</t>
  </si>
  <si>
    <t>Kamienie do ćw. manualnych srebrne</t>
  </si>
  <si>
    <t>Podświetlany panel podłogowy zielony</t>
  </si>
  <si>
    <t>Podświetlany panel podłogowy czerwony</t>
  </si>
  <si>
    <t>Podświetlany panel podłogowy niebieski</t>
  </si>
  <si>
    <t>Dywan świetlny z rączkami i poduchą</t>
  </si>
  <si>
    <t>Podświetlany stół A3</t>
  </si>
  <si>
    <t>Terapeutyczny nawilżacz parowy</t>
  </si>
  <si>
    <t>Kula plazmowa</t>
  </si>
  <si>
    <t>Lampka projekcyjna</t>
  </si>
  <si>
    <t>Tunel nieskończoności</t>
  </si>
  <si>
    <t>Basen okrągły podświetlany</t>
  </si>
  <si>
    <t>Podświetlany panel podłogowy pomarańczowy</t>
  </si>
  <si>
    <t>Krzesełka rozmiar 2 żółty</t>
  </si>
  <si>
    <t>Krzesełka rozmiar 3 żółty</t>
  </si>
  <si>
    <t xml:space="preserve">Montaż </t>
  </si>
  <si>
    <t>NIP:</t>
  </si>
  <si>
    <t>REGON:</t>
  </si>
  <si>
    <t>KRS/CEiDG</t>
  </si>
  <si>
    <t>(w przypadku składania oferty przez podmioty występujące wspólnie podać nazwy(firmy) i dokładne adresy wszystkich wspólników spółki cywilnej lub członków konsorcjum)</t>
  </si>
  <si>
    <r>
      <t xml:space="preserve">1. </t>
    </r>
    <r>
      <rPr>
        <b/>
        <sz val="12"/>
        <color theme="1"/>
        <rFont val="Calibri"/>
        <family val="2"/>
        <charset val="238"/>
        <scheme val="minor"/>
      </rPr>
      <t>OŚWIADCZAMY</t>
    </r>
    <r>
      <rPr>
        <sz val="12"/>
        <color theme="1"/>
        <rFont val="Calibri"/>
        <family val="2"/>
        <charset val="238"/>
        <scheme val="minor"/>
      </rPr>
      <t xml:space="preserve">, że zapoznaliśmy się ze Specyfikacją Warunków Zamówienia (SWZ) oraz wyjaśnieniami i zmianami SWZ (o ile były dokonywane) przekazanymi przez Zamawiającego i uznajemy się za związanych określonymi w nich postanowieniami i zasadami postępowania. </t>
    </r>
  </si>
  <si>
    <t xml:space="preserve">2. UWAGA: Poniższą tabelę należy wypełnić ściśle w powiązaniu z załącznikiem nr 2 do SWZ – SOPZ. </t>
  </si>
  <si>
    <t>Magiczny dywan z pilotem</t>
  </si>
  <si>
    <r>
      <t>Nawiązując do ogłoszonego postępowania o udzielenie zamówienia publicznego na zadanie pn.:</t>
    </r>
    <r>
      <rPr>
        <b/>
        <sz val="12"/>
        <color theme="1"/>
        <rFont val="Calibri"/>
        <family val="2"/>
        <charset val="238"/>
        <scheme val="minor"/>
      </rPr>
      <t xml:space="preserve"> „Zakup i dostawa pomocy dydaktycznych i wyposażenia cz. 1”</t>
    </r>
    <r>
      <rPr>
        <sz val="12"/>
        <color theme="1"/>
        <rFont val="Calibri"/>
        <family val="2"/>
        <charset val="238"/>
        <scheme val="minor"/>
      </rPr>
      <t xml:space="preserve"> realizowane w projekcie  Liczy się każde dziecko! Edukacja włączająca w Gminie Miejskiej Słupca w ramach Programu Regionalnego Fundusze Europejskie dla Wielkopolski na lata 2021 – 2027, składamy poniższą ofertę na wykonanie przedmiotu zamówienia zgodnie ze Specyfikacją Warunków Zamówienia:</t>
    </r>
  </si>
  <si>
    <t>Wartość podatku VAT</t>
  </si>
  <si>
    <t>Cena jednostkowa brutto</t>
  </si>
  <si>
    <t>Ilość zestawów / sztuk</t>
  </si>
  <si>
    <t>Cena jednostkowa netto</t>
  </si>
  <si>
    <t>Latarka lekarska laryngologiczna3</t>
  </si>
  <si>
    <t>xxxxxxxx</t>
  </si>
  <si>
    <t>(nazwa (rodzaj) towaru, których dostawa lub świadczenie będzie prowadzić do jego powstania)</t>
  </si>
  <si>
    <t>Wartość towarów lub usług powodująca obowiązek podatkowy u Zamawiającego to ……….. zł netto. Stawka podatku od towarów i usług, która zgodnie z naszą wiedzą, będzie miała zastosowanie: …………….*.</t>
  </si>
  <si>
    <t>Nazwa i adres podmiotu:</t>
  </si>
  <si>
    <t>Zasoby oddane do dyspozycji Wykonawcy:</t>
  </si>
  <si>
    <t>Nazwa i adres podwykonawcy (o ile jest znany na etapie składania oferty):</t>
  </si>
  <si>
    <t>Powierzona część zamówienia</t>
  </si>
  <si>
    <t>a. Mikroprzedsiębiorstwem TAK/NIE*
b. Małym przedsiębiorstwem TAK/NIE*
c. Średnim przedsiębiorstwem TAK/NIE*
d. Jednoosobową działalnością gospodarczą TAK/NIE*
e. Osobą fizyczną nieprowadzącą działalności gospodarczej TAK/NIE*
f. Inny rodzaj TAK/NIE*</t>
  </si>
  <si>
    <t>a:</t>
  </si>
  <si>
    <t>b:</t>
  </si>
  <si>
    <t>……………………………………………………….
(podpisy osób wskazanych w dokumencie uprawniającym 
do występowania w obrocie prawnym lub posiadających pełnomocnictwo 
w razie potrzeby dołączyć upoważnienie do podpisania oferty)</t>
  </si>
  <si>
    <t xml:space="preserve"> 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
 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przez jego wykreślenie).</t>
  </si>
  <si>
    <t>Ryczałtowa cena brutto</t>
  </si>
  <si>
    <t xml:space="preserve">2) ZOBOWIĄZUJEMY się wykonać przedmiot zamówienia w terminie 1 miesiąca od dnia podpisania umowy.
</t>
  </si>
  <si>
    <t xml:space="preserve">3) UDZIELAMY gwarancji na oferowany przedmiot zamówienia w każdym przypadku, w którym ona występuje. </t>
  </si>
  <si>
    <t>4) AKCEPTUJEMY warunki płatności określone we wzorze umowy stanowiącej załącznik nr 6 do SWZ.</t>
  </si>
  <si>
    <t xml:space="preserve">5) JESTEŚMY związani ofertą przez czas wskazany w Specyfikacji Warunków Zamówienia. </t>
  </si>
  <si>
    <t>6) OŚWIADCZAMY, iż oferujemy przedmiot zamówienia zgodny z wymaganiami i warunkami opisanymi w ustawie Prawo zamówień publicznych oraz określonymi przez Zamawiającego w Specyfikacji Warunków Zamówienia i w Postanowieniach Umowy.</t>
  </si>
  <si>
    <t>7) OŚWIADCZAMY, że w celu spełnienia warunków udziału w postępowaniu polegamy na zdolnościach innych podmiotów:</t>
  </si>
  <si>
    <t xml:space="preserve">8) OŚWIADCZAMY, że zamierzamy:
a. wykonać przedmiot zamówienia bez udziału podwykonawców*,
b. powierzyć podwykonawcom następujące części zamówienia*:
</t>
  </si>
  <si>
    <t>9) OŚWIADCZAMY, że sposób reprezentacji Wykonawcy*/Wykonawców wspólnie ubiegających się o udzielenie zamówienia* dla potrzeb zamówienia jest następujący: …………………………………………………………………………………………
(Wypełniają jedynie przedsiębiorcy składający wspólną ofertę – spółki cywilne lub konsorcja)
Zakres działania Pełnomocnika:
a. do reprezentowania w postępowaniu*,
b. do reprezentowaniu w podpisaniu i zawarcia umowy*.
Pełnomocnictwo w załączeniu.</t>
  </si>
  <si>
    <t>10) OŚWIADCZAMY, że zgodnie z ustawą z dnia 06.03.2018 r. Prawo Przedsiębiorców (Dz. U. z 2024 r. poz. 236) jesteśmy:</t>
  </si>
  <si>
    <t xml:space="preserve">11) OŚWIADCZAMY, że wypełniliśmy obowiązki informacyjne przewidziane w art. 13 lub art. 14 RODO  wobec osób fizycznych, od których dane osobowe bezpośrednio lub pośrednio pozyskałem w celu ubiegania się o udzielenie zamówienia publicznego w niniejszym postępowaniu. </t>
  </si>
  <si>
    <t>12) OŚWIADCZAM, że zapoznałem(liśmy) się z Istotnymi dla Stron postanowieniami umowy, określonymi w Specyfikacji Warunków Zamówienia i zobowiązuję(emy) się, w przypadku wyboru mojej(naszej) oferty, do zawarcia umowy zgodnej z ofertą, na warunkach określonych w Specyfikacji Warunków Zamówienia, w miejscu i terminie wyznaczonym przez Zamawiającego.</t>
  </si>
  <si>
    <t>13) WRAZ Z OFERTĄ składamy następujące oświadczenia i dokumenty:</t>
  </si>
  <si>
    <t>Watość Vat</t>
  </si>
  <si>
    <t>Zamawiający zwraca się z prośbą o dostarczenie formularza również w wersji edytowalnej</t>
  </si>
  <si>
    <t xml:space="preserve">UWAGA!!!
formularz w wersji pliku pdf składa się, pod rygorem nieważności, w formie elektronicznej lub w postaci elektronicznej opatrzonej podpisem zaufanym lub podpisem osobistym
</t>
  </si>
  <si>
    <t>OFERUJEMY wykonanie przedmiotu zamówienia zgodnie z wymaganiami okreslonymi szczegółowo w SWZ za ryczałtową cenę brutto  (słownie: …......................................................................... ).</t>
  </si>
  <si>
    <t xml:space="preserve">3.Oświadczam, że w cenie naszej oferty zostały uwzględnione wszystkie koszty wykonania zamówienia:
1)  INFORMUJEMY, że
• wybór oferty nie będzie prowadzić do powstania u Zamawiającego obowiązku podatkowego*,
• wybór oferty będzie prowadzić do powstania u Zamawiającego obowiązku podatkowego w odniesieniu do następujących towarów lub usług: </t>
  </si>
  <si>
    <t>*Niepotrzebne skreślić</t>
  </si>
  <si>
    <t>RIM.271.2.2025</t>
  </si>
  <si>
    <r>
      <t>Wysepki treningowe</t>
    </r>
    <r>
      <rPr>
        <b/>
        <sz val="11"/>
        <color rgb="FFFF0000"/>
        <rFont val="Calibri"/>
        <family val="2"/>
        <charset val="238"/>
        <scheme val="minor"/>
      </rPr>
      <t xml:space="preserve"> PROSZĘ NIE WYPEŁNIAĆ!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</si>
</sst>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9" fontId="0" fillId="0" borderId="0" xfId="1" applyFont="1"/>
    <xf numFmtId="9" fontId="0" fillId="0" borderId="1" xfId="1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center" wrapText="1"/>
    </xf>
    <xf numFmtId="9" fontId="0" fillId="0" borderId="2" xfId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/>
    <xf numFmtId="0" fontId="12" fillId="0" borderId="0" xfId="0" applyFont="1"/>
    <xf numFmtId="0" fontId="17" fillId="0" borderId="0" xfId="0" applyFont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0" xfId="0" applyAlignment="1">
      <alignment vertical="top" wrapTex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15" fillId="0" borderId="0" xfId="0" applyFont="1" applyAlignment="1">
      <alignment wrapText="1"/>
    </xf>
    <xf numFmtId="9" fontId="0" fillId="0" borderId="1" xfId="1" applyFont="1" applyBorder="1" applyAlignment="1">
      <alignment vertical="top"/>
    </xf>
    <xf numFmtId="0" fontId="6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9" fontId="21" fillId="0" borderId="1" xfId="1" applyFont="1" applyBorder="1" applyAlignment="1">
      <alignment horizontal="center" vertical="center" wrapText="1"/>
    </xf>
    <xf numFmtId="9" fontId="6" fillId="0" borderId="0" xfId="1" applyFont="1" applyAlignment="1">
      <alignment horizontal="center" wrapText="1"/>
    </xf>
    <xf numFmtId="9" fontId="17" fillId="0" borderId="0" xfId="1" applyFont="1" applyAlignment="1">
      <alignment horizontal="left" vertical="top" wrapText="1"/>
    </xf>
    <xf numFmtId="2" fontId="0" fillId="0" borderId="0" xfId="1" applyNumberFormat="1" applyFont="1"/>
    <xf numFmtId="2" fontId="6" fillId="0" borderId="0" xfId="1" applyNumberFormat="1" applyFont="1" applyAlignment="1">
      <alignment horizontal="center" wrapText="1"/>
    </xf>
    <xf numFmtId="2" fontId="5" fillId="0" borderId="0" xfId="1" applyNumberFormat="1" applyFont="1"/>
    <xf numFmtId="2" fontId="2" fillId="0" borderId="0" xfId="1" applyNumberFormat="1" applyFont="1" applyBorder="1" applyAlignment="1">
      <alignment horizontal="center" vertical="center" wrapText="1"/>
    </xf>
    <xf numFmtId="2" fontId="17" fillId="0" borderId="0" xfId="1" applyNumberFormat="1" applyFont="1" applyAlignment="1">
      <alignment horizontal="left" vertical="top" wrapText="1"/>
    </xf>
    <xf numFmtId="2" fontId="21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Border="1"/>
    <xf numFmtId="9" fontId="2" fillId="0" borderId="0" xfId="1" applyFont="1" applyAlignment="1">
      <alignment horizontal="center" vertical="center" wrapText="1"/>
    </xf>
    <xf numFmtId="2" fontId="0" fillId="0" borderId="0" xfId="0" applyNumberFormat="1"/>
    <xf numFmtId="2" fontId="6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left" vertical="top" wrapText="1"/>
    </xf>
    <xf numFmtId="2" fontId="21" fillId="0" borderId="1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1" xfId="0" applyNumberFormat="1" applyBorder="1" applyAlignment="1">
      <alignment vertical="top"/>
    </xf>
    <xf numFmtId="2" fontId="15" fillId="0" borderId="0" xfId="0" applyNumberFormat="1" applyFont="1" applyAlignment="1">
      <alignment vertical="center"/>
    </xf>
    <xf numFmtId="2" fontId="12" fillId="0" borderId="0" xfId="0" applyNumberFormat="1" applyFont="1"/>
    <xf numFmtId="2" fontId="4" fillId="0" borderId="0" xfId="0" applyNumberFormat="1" applyFont="1" applyAlignment="1">
      <alignment vertical="center"/>
    </xf>
    <xf numFmtId="2" fontId="6" fillId="0" borderId="0" xfId="0" applyNumberFormat="1" applyFont="1" applyAlignment="1">
      <alignment wrapText="1"/>
    </xf>
    <xf numFmtId="2" fontId="5" fillId="0" borderId="0" xfId="0" applyNumberFormat="1" applyFont="1"/>
    <xf numFmtId="2" fontId="18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vertical="top"/>
    </xf>
    <xf numFmtId="2" fontId="11" fillId="0" borderId="0" xfId="0" applyNumberFormat="1" applyFont="1" applyAlignment="1">
      <alignment vertical="center" wrapText="1"/>
    </xf>
    <xf numFmtId="9" fontId="2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Border="1"/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2" fontId="0" fillId="0" borderId="0" xfId="1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2" fontId="11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wrapText="1"/>
    </xf>
    <xf numFmtId="2" fontId="27" fillId="0" borderId="0" xfId="0" applyNumberFormat="1" applyFont="1" applyAlignment="1">
      <alignment horizontal="left" wrapText="1"/>
    </xf>
    <xf numFmtId="2" fontId="27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2" fontId="23" fillId="0" borderId="0" xfId="1" applyNumberFormat="1" applyFont="1" applyAlignment="1">
      <alignment horizontal="center" wrapText="1"/>
    </xf>
    <xf numFmtId="2" fontId="23" fillId="0" borderId="0" xfId="1" applyNumberFormat="1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308750</xdr:colOff>
      <xdr:row>1</xdr:row>
      <xdr:rowOff>38100</xdr:rowOff>
    </xdr:from>
    <xdr:to>
      <xdr:col>12</xdr:col>
      <xdr:colOff>643578</xdr:colOff>
      <xdr:row>5</xdr:row>
      <xdr:rowOff>85725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F8D584-0C29-48EB-50B2-59FACC67B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750" y="228600"/>
          <a:ext cx="8071346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630-F940-4E52-BC3E-E10D01C0D821}">
  <dimension ref="A1:R547"/>
  <sheetViews>
    <sheetView tabSelected="1" showWhiteSpace="0" view="pageLayout" topLeftCell="A322" zoomScaleNormal="100" workbookViewId="0">
      <selection activeCell="W333" sqref="W333"/>
    </sheetView>
  </sheetViews>
  <sheetFormatPr defaultRowHeight="15" x14ac:dyDescent="0.25"/>
  <cols>
    <col min="1" max="1" width="0.85546875" customWidth="1"/>
    <col min="2" max="2" width="0.7109375" customWidth="1"/>
    <col min="3" max="3" width="3.28515625" style="12" customWidth="1"/>
    <col min="4" max="4" width="19.7109375" style="32" customWidth="1"/>
    <col min="5" max="5" width="7.28515625" style="2" customWidth="1"/>
    <col min="6" max="6" width="36.7109375" style="1" customWidth="1"/>
    <col min="7" max="7" width="7" customWidth="1"/>
    <col min="8" max="8" width="9.140625" style="57"/>
    <col min="9" max="9" width="9.140625" style="10"/>
    <col min="10" max="11" width="9.140625" style="47"/>
    <col min="12" max="13" width="9.140625" style="57"/>
  </cols>
  <sheetData>
    <row r="1" spans="3:14" ht="5.25" customHeight="1" x14ac:dyDescent="0.25"/>
    <row r="7" spans="3:14" ht="6" customHeight="1" x14ac:dyDescent="0.25"/>
    <row r="8" spans="3:14" ht="4.5" customHeight="1" x14ac:dyDescent="0.25"/>
    <row r="9" spans="3:14" x14ac:dyDescent="0.25">
      <c r="D9" s="35" t="s">
        <v>521</v>
      </c>
      <c r="L9" s="64" t="s">
        <v>327</v>
      </c>
      <c r="M9" s="65"/>
      <c r="N9" s="27"/>
    </row>
    <row r="10" spans="3:14" ht="15" customHeight="1" x14ac:dyDescent="0.25">
      <c r="C10" s="96" t="s">
        <v>328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3:14" ht="3.75" customHeight="1" x14ac:dyDescent="0.25">
      <c r="L11" s="66"/>
    </row>
    <row r="12" spans="3:14" ht="4.5" customHeight="1" x14ac:dyDescent="0.25">
      <c r="L12" s="66"/>
    </row>
    <row r="13" spans="3:14" ht="29.25" customHeight="1" x14ac:dyDescent="0.25">
      <c r="C13" s="99" t="s">
        <v>329</v>
      </c>
      <c r="D13" s="99"/>
      <c r="E13" s="99"/>
      <c r="F13" s="99"/>
      <c r="G13" s="99"/>
      <c r="H13" s="99"/>
      <c r="I13" s="99"/>
      <c r="J13" s="99"/>
      <c r="K13" s="99"/>
      <c r="L13" s="99"/>
      <c r="M13" s="67"/>
      <c r="N13" s="37"/>
    </row>
    <row r="14" spans="3:14" ht="6.75" customHeight="1" x14ac:dyDescent="0.25">
      <c r="D14" s="13"/>
      <c r="E14" s="13"/>
      <c r="F14" s="13"/>
      <c r="G14" s="13"/>
      <c r="H14" s="58"/>
      <c r="I14" s="45"/>
      <c r="J14" s="58"/>
      <c r="K14" s="48"/>
      <c r="L14" s="58"/>
      <c r="M14" s="58"/>
    </row>
    <row r="15" spans="3:14" ht="17.25" customHeight="1" x14ac:dyDescent="0.25">
      <c r="C15" s="97" t="s">
        <v>333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3:14" ht="19.5" customHeight="1" x14ac:dyDescent="0.25">
      <c r="D16" s="13"/>
      <c r="E16" s="13"/>
      <c r="F16" s="18"/>
      <c r="G16" s="13"/>
      <c r="H16" s="58"/>
      <c r="I16" s="45"/>
      <c r="J16" s="68" t="s">
        <v>330</v>
      </c>
      <c r="K16" s="49"/>
      <c r="L16" s="58"/>
      <c r="M16" s="58"/>
    </row>
    <row r="17" spans="3:18" ht="15.75" x14ac:dyDescent="0.25">
      <c r="C17" s="17"/>
      <c r="D17" s="3"/>
      <c r="E17" s="3"/>
      <c r="F17" s="15"/>
      <c r="G17" s="3"/>
      <c r="H17" s="59"/>
      <c r="I17" s="56"/>
      <c r="J17" s="68" t="s">
        <v>331</v>
      </c>
      <c r="K17" s="49"/>
      <c r="L17" s="59"/>
      <c r="M17" s="59"/>
    </row>
    <row r="18" spans="3:18" ht="15.75" x14ac:dyDescent="0.25">
      <c r="C18" s="17"/>
      <c r="D18" s="3"/>
      <c r="E18" s="3"/>
      <c r="F18" s="3"/>
      <c r="G18" s="3"/>
      <c r="H18" s="59"/>
      <c r="I18" s="56"/>
      <c r="J18" s="68" t="s">
        <v>332</v>
      </c>
      <c r="K18" s="49"/>
      <c r="L18" s="59"/>
      <c r="M18" s="59"/>
    </row>
    <row r="19" spans="3:18" ht="6.75" customHeight="1" x14ac:dyDescent="0.25">
      <c r="C19" s="17"/>
      <c r="D19" s="3"/>
      <c r="E19" s="3"/>
      <c r="F19" s="3"/>
      <c r="G19" s="3"/>
      <c r="H19" s="59"/>
      <c r="I19" s="56"/>
      <c r="J19" s="68"/>
      <c r="K19" s="49"/>
      <c r="L19" s="59"/>
      <c r="M19" s="59"/>
    </row>
    <row r="20" spans="3:18" ht="15.75" x14ac:dyDescent="0.25">
      <c r="C20" s="17"/>
      <c r="D20" s="98" t="s">
        <v>334</v>
      </c>
      <c r="E20" s="98"/>
      <c r="F20" s="14"/>
      <c r="G20" s="14"/>
      <c r="H20" s="59"/>
      <c r="I20" s="56"/>
      <c r="J20" s="50"/>
      <c r="K20" s="50"/>
      <c r="L20" s="59"/>
      <c r="M20" s="59"/>
    </row>
    <row r="21" spans="3:18" ht="15.75" x14ac:dyDescent="0.25">
      <c r="C21" s="17"/>
      <c r="D21" s="98" t="s">
        <v>335</v>
      </c>
      <c r="E21" s="98"/>
      <c r="F21" s="14"/>
      <c r="G21" s="14"/>
      <c r="H21" s="59"/>
      <c r="I21" s="56"/>
      <c r="J21" s="50"/>
      <c r="K21" s="50"/>
      <c r="L21" s="59"/>
      <c r="M21" s="59"/>
    </row>
    <row r="22" spans="3:18" ht="15.75" x14ac:dyDescent="0.25">
      <c r="C22" s="17"/>
      <c r="D22" s="98" t="s">
        <v>336</v>
      </c>
      <c r="E22" s="98"/>
      <c r="F22" s="14"/>
      <c r="G22" s="14"/>
      <c r="H22" s="59"/>
      <c r="I22" s="56"/>
      <c r="J22" s="50"/>
      <c r="K22" s="50"/>
      <c r="L22" s="59"/>
      <c r="M22" s="59"/>
    </row>
    <row r="23" spans="3:18" ht="32.25" customHeight="1" x14ac:dyDescent="0.25">
      <c r="C23" s="17"/>
      <c r="D23" s="98" t="s">
        <v>337</v>
      </c>
      <c r="E23" s="98"/>
      <c r="F23" s="14"/>
      <c r="G23" s="14"/>
      <c r="H23" s="59"/>
      <c r="I23" s="56"/>
      <c r="J23" s="50"/>
      <c r="K23" s="50"/>
      <c r="L23" s="59"/>
      <c r="M23" s="59"/>
      <c r="R23" s="16"/>
    </row>
    <row r="24" spans="3:18" ht="15.75" x14ac:dyDescent="0.25">
      <c r="C24" s="17"/>
      <c r="D24" s="98" t="s">
        <v>338</v>
      </c>
      <c r="E24" s="98"/>
      <c r="F24" s="14"/>
      <c r="G24" s="14"/>
      <c r="H24" s="59"/>
      <c r="I24" s="56"/>
      <c r="J24" s="50"/>
      <c r="K24" s="50"/>
      <c r="L24" s="59"/>
      <c r="M24" s="59"/>
    </row>
    <row r="25" spans="3:18" ht="15.75" x14ac:dyDescent="0.25">
      <c r="C25" s="17"/>
      <c r="D25" s="98" t="s">
        <v>339</v>
      </c>
      <c r="E25" s="98"/>
      <c r="F25" s="14"/>
      <c r="G25" s="14"/>
      <c r="H25" s="59"/>
      <c r="I25" s="56"/>
      <c r="J25" s="50"/>
      <c r="K25" s="50"/>
      <c r="L25" s="59"/>
      <c r="M25" s="59"/>
    </row>
    <row r="26" spans="3:18" ht="15.75" x14ac:dyDescent="0.25">
      <c r="C26" s="17"/>
      <c r="D26" s="98" t="s">
        <v>477</v>
      </c>
      <c r="E26" s="98"/>
      <c r="F26" s="14"/>
      <c r="G26" s="14"/>
      <c r="H26" s="59"/>
      <c r="I26" s="56"/>
      <c r="J26" s="50"/>
      <c r="K26" s="50"/>
      <c r="L26" s="59"/>
      <c r="M26" s="59"/>
    </row>
    <row r="27" spans="3:18" ht="15.75" x14ac:dyDescent="0.25">
      <c r="C27" s="17"/>
      <c r="D27" s="98" t="s">
        <v>478</v>
      </c>
      <c r="E27" s="98"/>
      <c r="F27" s="14"/>
      <c r="G27" s="14"/>
      <c r="H27" s="59"/>
      <c r="I27" s="56"/>
      <c r="J27" s="50"/>
      <c r="K27" s="50"/>
      <c r="L27" s="59"/>
      <c r="M27" s="59"/>
    </row>
    <row r="28" spans="3:18" ht="15.75" x14ac:dyDescent="0.25">
      <c r="C28" s="17"/>
      <c r="D28" s="98" t="s">
        <v>479</v>
      </c>
      <c r="E28" s="98"/>
      <c r="F28" s="14"/>
      <c r="G28" s="14"/>
      <c r="H28" s="59"/>
      <c r="I28" s="56"/>
      <c r="J28" s="50"/>
      <c r="K28" s="50"/>
      <c r="L28" s="59"/>
      <c r="M28" s="59"/>
    </row>
    <row r="29" spans="3:18" ht="14.25" customHeight="1" x14ac:dyDescent="0.25">
      <c r="C29" s="17"/>
      <c r="D29" s="112" t="s">
        <v>480</v>
      </c>
      <c r="E29" s="112"/>
      <c r="F29" s="112"/>
      <c r="G29" s="112"/>
      <c r="H29" s="112"/>
      <c r="I29" s="112"/>
      <c r="J29" s="112"/>
      <c r="K29" s="112"/>
      <c r="L29" s="112"/>
      <c r="M29" s="112"/>
    </row>
    <row r="30" spans="3:18" ht="15.75" x14ac:dyDescent="0.25">
      <c r="C30" s="17"/>
      <c r="D30" s="33"/>
      <c r="E30" s="19"/>
      <c r="F30" s="14"/>
      <c r="G30" s="14"/>
      <c r="H30" s="59"/>
      <c r="I30" s="56"/>
      <c r="J30" s="50"/>
      <c r="K30" s="50"/>
      <c r="L30" s="59"/>
      <c r="M30" s="59"/>
    </row>
    <row r="31" spans="3:18" ht="66.75" customHeight="1" x14ac:dyDescent="0.25">
      <c r="C31" s="17"/>
      <c r="D31" s="111" t="s">
        <v>484</v>
      </c>
      <c r="E31" s="111"/>
      <c r="F31" s="111"/>
      <c r="G31" s="111"/>
      <c r="H31" s="111"/>
      <c r="I31" s="111"/>
      <c r="J31" s="111"/>
      <c r="K31" s="111"/>
      <c r="L31" s="111"/>
      <c r="M31" s="69"/>
      <c r="N31" s="38"/>
    </row>
    <row r="32" spans="3:18" ht="66.75" customHeight="1" x14ac:dyDescent="0.25">
      <c r="C32" s="17"/>
      <c r="D32" s="28"/>
      <c r="E32" s="28"/>
      <c r="F32" s="28"/>
      <c r="G32" s="28"/>
      <c r="H32" s="60"/>
      <c r="I32" s="46"/>
      <c r="J32" s="60"/>
      <c r="K32" s="51"/>
      <c r="L32" s="60"/>
      <c r="M32" s="60"/>
    </row>
    <row r="33" spans="1:14" ht="15.75" x14ac:dyDescent="0.25">
      <c r="C33" s="17"/>
      <c r="D33" s="33"/>
      <c r="E33" s="19"/>
      <c r="F33" s="14"/>
      <c r="G33" s="14"/>
      <c r="H33" s="59"/>
      <c r="I33" s="56"/>
      <c r="J33" s="50"/>
      <c r="K33" s="50"/>
      <c r="L33" s="59"/>
      <c r="M33" s="59"/>
    </row>
    <row r="34" spans="1:14" ht="46.5" customHeight="1" x14ac:dyDescent="0.25">
      <c r="C34" s="17"/>
      <c r="D34" s="100" t="s">
        <v>481</v>
      </c>
      <c r="E34" s="100"/>
      <c r="F34" s="100"/>
      <c r="G34" s="100"/>
      <c r="H34" s="100"/>
      <c r="I34" s="100"/>
      <c r="J34" s="100"/>
      <c r="K34" s="100"/>
      <c r="L34" s="100"/>
      <c r="M34" s="69"/>
      <c r="N34" s="38"/>
    </row>
    <row r="35" spans="1:14" ht="15.75" x14ac:dyDescent="0.25">
      <c r="C35" s="17"/>
      <c r="D35" s="101" t="s">
        <v>482</v>
      </c>
      <c r="E35" s="101"/>
      <c r="F35" s="101"/>
      <c r="G35" s="101"/>
      <c r="H35" s="101"/>
      <c r="I35" s="101"/>
      <c r="J35" s="101"/>
      <c r="K35" s="101"/>
      <c r="L35" s="101"/>
      <c r="M35" s="70"/>
      <c r="N35" s="39"/>
    </row>
    <row r="36" spans="1:14" ht="7.5" customHeight="1" x14ac:dyDescent="0.25">
      <c r="C36" s="17"/>
      <c r="D36" s="102"/>
      <c r="E36" s="102"/>
      <c r="F36" s="102"/>
      <c r="G36" s="102"/>
      <c r="H36" s="102"/>
      <c r="I36" s="102"/>
      <c r="J36" s="102"/>
      <c r="K36" s="102"/>
      <c r="L36" s="102"/>
      <c r="M36" s="71"/>
      <c r="N36" s="40"/>
    </row>
    <row r="37" spans="1:14" ht="9.75" customHeight="1" x14ac:dyDescent="0.25">
      <c r="C37" s="17"/>
      <c r="D37" s="133"/>
      <c r="E37" s="133"/>
      <c r="F37" s="85"/>
      <c r="G37" s="14"/>
      <c r="H37" s="59"/>
      <c r="I37" s="56"/>
      <c r="J37" s="50"/>
      <c r="K37" s="50"/>
      <c r="L37" s="59"/>
      <c r="M37" s="59"/>
    </row>
    <row r="38" spans="1:14" ht="6.75" customHeight="1" x14ac:dyDescent="0.25">
      <c r="C38" s="17"/>
      <c r="D38" s="135"/>
      <c r="E38" s="135"/>
      <c r="F38" s="85"/>
      <c r="G38" s="14"/>
      <c r="H38" s="59"/>
      <c r="I38" s="56"/>
      <c r="J38" s="50"/>
      <c r="K38" s="50"/>
      <c r="L38" s="59"/>
      <c r="M38" s="59"/>
    </row>
    <row r="39" spans="1:14" ht="6" customHeight="1" x14ac:dyDescent="0.25">
      <c r="A39" s="26"/>
      <c r="B39" s="26"/>
      <c r="C39" s="25"/>
      <c r="D39" s="136"/>
      <c r="E39" s="136"/>
      <c r="F39" s="87"/>
      <c r="G39" s="86"/>
      <c r="H39" s="86"/>
      <c r="I39" s="86"/>
      <c r="J39" s="86"/>
      <c r="K39" s="86"/>
      <c r="L39" s="86"/>
      <c r="M39" s="86"/>
    </row>
    <row r="40" spans="1:14" x14ac:dyDescent="0.25">
      <c r="C40" s="17"/>
      <c r="D40" s="3"/>
      <c r="E40" s="3"/>
      <c r="F40" s="3"/>
      <c r="G40" s="3"/>
      <c r="H40" s="59"/>
      <c r="I40" s="56"/>
      <c r="J40" s="50"/>
      <c r="K40" s="50"/>
      <c r="L40" s="59"/>
      <c r="M40" s="59"/>
    </row>
    <row r="41" spans="1:14" s="41" customFormat="1" ht="33.75" x14ac:dyDescent="0.2">
      <c r="C41" s="42" t="s">
        <v>0</v>
      </c>
      <c r="D41" s="43" t="s">
        <v>1</v>
      </c>
      <c r="E41" s="43" t="s">
        <v>487</v>
      </c>
      <c r="F41" s="43" t="s">
        <v>3</v>
      </c>
      <c r="G41" s="43" t="s">
        <v>2</v>
      </c>
      <c r="H41" s="61" t="s">
        <v>488</v>
      </c>
      <c r="I41" s="44" t="s">
        <v>9</v>
      </c>
      <c r="J41" s="52" t="s">
        <v>485</v>
      </c>
      <c r="K41" s="52" t="s">
        <v>10</v>
      </c>
      <c r="L41" s="61" t="s">
        <v>486</v>
      </c>
      <c r="M41" s="61" t="s">
        <v>11</v>
      </c>
    </row>
    <row r="42" spans="1:14" x14ac:dyDescent="0.25">
      <c r="C42" s="91" t="s">
        <v>4</v>
      </c>
      <c r="D42" s="92" t="s">
        <v>5</v>
      </c>
      <c r="E42" s="91">
        <v>2</v>
      </c>
      <c r="F42" s="7" t="s">
        <v>489</v>
      </c>
      <c r="G42" s="7">
        <v>3</v>
      </c>
      <c r="H42" s="54"/>
      <c r="I42" s="11"/>
      <c r="J42" s="53">
        <f>M42-K42</f>
        <v>0</v>
      </c>
      <c r="K42" s="53">
        <f>G42*H42</f>
        <v>0</v>
      </c>
      <c r="L42" s="54">
        <f>(H42*I42)+H42</f>
        <v>0</v>
      </c>
      <c r="M42" s="55">
        <f>(K42*I42)+K42</f>
        <v>0</v>
      </c>
    </row>
    <row r="43" spans="1:14" x14ac:dyDescent="0.25">
      <c r="C43" s="91"/>
      <c r="D43" s="92"/>
      <c r="E43" s="91"/>
      <c r="F43" s="7" t="s">
        <v>6</v>
      </c>
      <c r="G43" s="7">
        <v>1</v>
      </c>
      <c r="H43" s="54"/>
      <c r="I43" s="11"/>
      <c r="J43" s="53">
        <f>M43-K43</f>
        <v>0</v>
      </c>
      <c r="K43" s="53">
        <f>G43*H43</f>
        <v>0</v>
      </c>
      <c r="L43" s="54">
        <f>(H43*I43)+H43</f>
        <v>0</v>
      </c>
      <c r="M43" s="55">
        <f>(K43*I43)+K43</f>
        <v>0</v>
      </c>
    </row>
    <row r="44" spans="1:14" ht="30" x14ac:dyDescent="0.25">
      <c r="C44" s="91"/>
      <c r="D44" s="92"/>
      <c r="E44" s="91"/>
      <c r="F44" s="7" t="s">
        <v>7</v>
      </c>
      <c r="G44" s="7">
        <v>1</v>
      </c>
      <c r="H44" s="54"/>
      <c r="I44" s="11"/>
      <c r="J44" s="53">
        <f t="shared" ref="J44:J73" si="0">M44-K44</f>
        <v>0</v>
      </c>
      <c r="K44" s="53">
        <f t="shared" ref="K44:K73" si="1">G44*H44</f>
        <v>0</v>
      </c>
      <c r="L44" s="54">
        <f t="shared" ref="L44:L73" si="2">(H44*I44)+H44</f>
        <v>0</v>
      </c>
      <c r="M44" s="55">
        <f t="shared" ref="M44:M73" si="3">(K44*I44)+K44</f>
        <v>0</v>
      </c>
    </row>
    <row r="45" spans="1:14" x14ac:dyDescent="0.25">
      <c r="C45" s="91"/>
      <c r="D45" s="92"/>
      <c r="E45" s="91"/>
      <c r="F45" s="9" t="s">
        <v>8</v>
      </c>
      <c r="G45" s="7">
        <v>1</v>
      </c>
      <c r="H45" s="54"/>
      <c r="I45" s="11"/>
      <c r="J45" s="53">
        <f t="shared" si="0"/>
        <v>0</v>
      </c>
      <c r="K45" s="53">
        <f t="shared" si="1"/>
        <v>0</v>
      </c>
      <c r="L45" s="54">
        <f t="shared" si="2"/>
        <v>0</v>
      </c>
      <c r="M45" s="55">
        <f t="shared" si="3"/>
        <v>0</v>
      </c>
    </row>
    <row r="46" spans="1:14" x14ac:dyDescent="0.25">
      <c r="C46" s="91"/>
      <c r="D46" s="92"/>
      <c r="E46" s="91"/>
      <c r="F46" s="9" t="s">
        <v>12</v>
      </c>
      <c r="G46" s="7">
        <v>1</v>
      </c>
      <c r="H46" s="54"/>
      <c r="I46" s="11"/>
      <c r="J46" s="53">
        <f t="shared" si="0"/>
        <v>0</v>
      </c>
      <c r="K46" s="53">
        <f t="shared" si="1"/>
        <v>0</v>
      </c>
      <c r="L46" s="54">
        <f t="shared" si="2"/>
        <v>0</v>
      </c>
      <c r="M46" s="55">
        <f t="shared" si="3"/>
        <v>0</v>
      </c>
    </row>
    <row r="47" spans="1:14" x14ac:dyDescent="0.25">
      <c r="C47" s="91"/>
      <c r="D47" s="92"/>
      <c r="E47" s="91"/>
      <c r="F47" s="7" t="s">
        <v>13</v>
      </c>
      <c r="G47" s="7">
        <v>2</v>
      </c>
      <c r="H47" s="54"/>
      <c r="I47" s="11"/>
      <c r="J47" s="53">
        <f t="shared" si="0"/>
        <v>0</v>
      </c>
      <c r="K47" s="53">
        <f t="shared" si="1"/>
        <v>0</v>
      </c>
      <c r="L47" s="54">
        <f t="shared" si="2"/>
        <v>0</v>
      </c>
      <c r="M47" s="55">
        <f t="shared" si="3"/>
        <v>0</v>
      </c>
    </row>
    <row r="48" spans="1:14" x14ac:dyDescent="0.25">
      <c r="C48" s="91"/>
      <c r="D48" s="92"/>
      <c r="E48" s="91"/>
      <c r="F48" s="9" t="s">
        <v>14</v>
      </c>
      <c r="G48" s="7">
        <v>4</v>
      </c>
      <c r="H48" s="54"/>
      <c r="I48" s="11"/>
      <c r="J48" s="53">
        <f t="shared" si="0"/>
        <v>0</v>
      </c>
      <c r="K48" s="53">
        <f t="shared" si="1"/>
        <v>0</v>
      </c>
      <c r="L48" s="54">
        <f t="shared" si="2"/>
        <v>0</v>
      </c>
      <c r="M48" s="55">
        <f t="shared" si="3"/>
        <v>0</v>
      </c>
    </row>
    <row r="49" spans="3:13" ht="30" x14ac:dyDescent="0.25">
      <c r="C49" s="91"/>
      <c r="D49" s="92"/>
      <c r="E49" s="91"/>
      <c r="F49" s="9" t="s">
        <v>15</v>
      </c>
      <c r="G49" s="7">
        <v>1</v>
      </c>
      <c r="H49" s="54"/>
      <c r="I49" s="11"/>
      <c r="J49" s="53">
        <f t="shared" si="0"/>
        <v>0</v>
      </c>
      <c r="K49" s="53">
        <f t="shared" si="1"/>
        <v>0</v>
      </c>
      <c r="L49" s="54">
        <f t="shared" si="2"/>
        <v>0</v>
      </c>
      <c r="M49" s="55">
        <f t="shared" si="3"/>
        <v>0</v>
      </c>
    </row>
    <row r="50" spans="3:13" x14ac:dyDescent="0.25">
      <c r="C50" s="91"/>
      <c r="D50" s="92"/>
      <c r="E50" s="91"/>
      <c r="F50" s="9" t="s">
        <v>16</v>
      </c>
      <c r="G50" s="7">
        <v>1</v>
      </c>
      <c r="H50" s="54"/>
      <c r="I50" s="11"/>
      <c r="J50" s="53">
        <f t="shared" si="0"/>
        <v>0</v>
      </c>
      <c r="K50" s="53">
        <f t="shared" si="1"/>
        <v>0</v>
      </c>
      <c r="L50" s="54">
        <f t="shared" si="2"/>
        <v>0</v>
      </c>
      <c r="M50" s="55">
        <f t="shared" si="3"/>
        <v>0</v>
      </c>
    </row>
    <row r="51" spans="3:13" x14ac:dyDescent="0.25">
      <c r="C51" s="91"/>
      <c r="D51" s="92"/>
      <c r="E51" s="91"/>
      <c r="F51" s="9" t="s">
        <v>17</v>
      </c>
      <c r="G51" s="7">
        <v>1</v>
      </c>
      <c r="H51" s="54"/>
      <c r="I51" s="11"/>
      <c r="J51" s="53">
        <f t="shared" si="0"/>
        <v>0</v>
      </c>
      <c r="K51" s="53">
        <f t="shared" si="1"/>
        <v>0</v>
      </c>
      <c r="L51" s="54">
        <f t="shared" si="2"/>
        <v>0</v>
      </c>
      <c r="M51" s="55">
        <f t="shared" si="3"/>
        <v>0</v>
      </c>
    </row>
    <row r="52" spans="3:13" x14ac:dyDescent="0.25">
      <c r="C52" s="91"/>
      <c r="D52" s="92"/>
      <c r="E52" s="91"/>
      <c r="F52" s="9" t="s">
        <v>18</v>
      </c>
      <c r="G52" s="7">
        <v>1</v>
      </c>
      <c r="H52" s="54"/>
      <c r="I52" s="11"/>
      <c r="J52" s="53">
        <f t="shared" si="0"/>
        <v>0</v>
      </c>
      <c r="K52" s="53">
        <f t="shared" si="1"/>
        <v>0</v>
      </c>
      <c r="L52" s="54">
        <f t="shared" si="2"/>
        <v>0</v>
      </c>
      <c r="M52" s="55">
        <f t="shared" si="3"/>
        <v>0</v>
      </c>
    </row>
    <row r="53" spans="3:13" x14ac:dyDescent="0.25">
      <c r="C53" s="91"/>
      <c r="D53" s="92"/>
      <c r="E53" s="91"/>
      <c r="F53" s="9" t="s">
        <v>19</v>
      </c>
      <c r="G53" s="7">
        <v>1</v>
      </c>
      <c r="H53" s="54"/>
      <c r="I53" s="11"/>
      <c r="J53" s="53">
        <f t="shared" si="0"/>
        <v>0</v>
      </c>
      <c r="K53" s="53">
        <f t="shared" si="1"/>
        <v>0</v>
      </c>
      <c r="L53" s="54">
        <f t="shared" si="2"/>
        <v>0</v>
      </c>
      <c r="M53" s="55">
        <f t="shared" si="3"/>
        <v>0</v>
      </c>
    </row>
    <row r="54" spans="3:13" x14ac:dyDescent="0.25">
      <c r="C54" s="91"/>
      <c r="D54" s="92"/>
      <c r="E54" s="91"/>
      <c r="F54" s="9" t="s">
        <v>20</v>
      </c>
      <c r="G54" s="7">
        <v>1</v>
      </c>
      <c r="H54" s="54"/>
      <c r="I54" s="11"/>
      <c r="J54" s="53">
        <f t="shared" si="0"/>
        <v>0</v>
      </c>
      <c r="K54" s="53">
        <f t="shared" si="1"/>
        <v>0</v>
      </c>
      <c r="L54" s="54">
        <f t="shared" si="2"/>
        <v>0</v>
      </c>
      <c r="M54" s="55">
        <f t="shared" si="3"/>
        <v>0</v>
      </c>
    </row>
    <row r="55" spans="3:13" x14ac:dyDescent="0.25">
      <c r="C55" s="91"/>
      <c r="D55" s="92"/>
      <c r="E55" s="91"/>
      <c r="F55" s="9" t="s">
        <v>21</v>
      </c>
      <c r="G55" s="7">
        <v>1</v>
      </c>
      <c r="H55" s="54"/>
      <c r="I55" s="11"/>
      <c r="J55" s="53">
        <f t="shared" si="0"/>
        <v>0</v>
      </c>
      <c r="K55" s="53">
        <f t="shared" si="1"/>
        <v>0</v>
      </c>
      <c r="L55" s="54">
        <f t="shared" si="2"/>
        <v>0</v>
      </c>
      <c r="M55" s="55">
        <f t="shared" si="3"/>
        <v>0</v>
      </c>
    </row>
    <row r="56" spans="3:13" ht="30" x14ac:dyDescent="0.25">
      <c r="C56" s="91"/>
      <c r="D56" s="92"/>
      <c r="E56" s="91"/>
      <c r="F56" s="9" t="s">
        <v>22</v>
      </c>
      <c r="G56" s="7">
        <v>1</v>
      </c>
      <c r="H56" s="54"/>
      <c r="I56" s="11"/>
      <c r="J56" s="53">
        <f t="shared" si="0"/>
        <v>0</v>
      </c>
      <c r="K56" s="53">
        <f t="shared" si="1"/>
        <v>0</v>
      </c>
      <c r="L56" s="54">
        <f t="shared" si="2"/>
        <v>0</v>
      </c>
      <c r="M56" s="55">
        <f t="shared" si="3"/>
        <v>0</v>
      </c>
    </row>
    <row r="57" spans="3:13" ht="30" x14ac:dyDescent="0.25">
      <c r="C57" s="91"/>
      <c r="D57" s="92"/>
      <c r="E57" s="91"/>
      <c r="F57" s="9" t="s">
        <v>23</v>
      </c>
      <c r="G57" s="7">
        <v>1</v>
      </c>
      <c r="H57" s="54"/>
      <c r="I57" s="11"/>
      <c r="J57" s="53">
        <f t="shared" si="0"/>
        <v>0</v>
      </c>
      <c r="K57" s="53">
        <f t="shared" si="1"/>
        <v>0</v>
      </c>
      <c r="L57" s="54">
        <f t="shared" si="2"/>
        <v>0</v>
      </c>
      <c r="M57" s="55">
        <f t="shared" si="3"/>
        <v>0</v>
      </c>
    </row>
    <row r="58" spans="3:13" x14ac:dyDescent="0.25">
      <c r="C58" s="91"/>
      <c r="D58" s="92"/>
      <c r="E58" s="91"/>
      <c r="F58" s="9" t="s">
        <v>24</v>
      </c>
      <c r="G58" s="7">
        <v>1</v>
      </c>
      <c r="H58" s="54"/>
      <c r="I58" s="11"/>
      <c r="J58" s="53">
        <f t="shared" si="0"/>
        <v>0</v>
      </c>
      <c r="K58" s="53">
        <f t="shared" si="1"/>
        <v>0</v>
      </c>
      <c r="L58" s="54">
        <f t="shared" si="2"/>
        <v>0</v>
      </c>
      <c r="M58" s="55">
        <f t="shared" si="3"/>
        <v>0</v>
      </c>
    </row>
    <row r="59" spans="3:13" x14ac:dyDescent="0.25">
      <c r="C59" s="91"/>
      <c r="D59" s="92"/>
      <c r="E59" s="91"/>
      <c r="F59" s="9" t="s">
        <v>25</v>
      </c>
      <c r="G59" s="7">
        <v>1</v>
      </c>
      <c r="H59" s="54"/>
      <c r="I59" s="11"/>
      <c r="J59" s="53">
        <f t="shared" si="0"/>
        <v>0</v>
      </c>
      <c r="K59" s="53">
        <f t="shared" si="1"/>
        <v>0</v>
      </c>
      <c r="L59" s="54">
        <f t="shared" si="2"/>
        <v>0</v>
      </c>
      <c r="M59" s="55">
        <f t="shared" si="3"/>
        <v>0</v>
      </c>
    </row>
    <row r="60" spans="3:13" ht="30" x14ac:dyDescent="0.25">
      <c r="C60" s="91"/>
      <c r="D60" s="92"/>
      <c r="E60" s="91"/>
      <c r="F60" s="9" t="s">
        <v>26</v>
      </c>
      <c r="G60" s="7">
        <v>3</v>
      </c>
      <c r="H60" s="54"/>
      <c r="I60" s="11"/>
      <c r="J60" s="53">
        <f t="shared" si="0"/>
        <v>0</v>
      </c>
      <c r="K60" s="53">
        <f t="shared" si="1"/>
        <v>0</v>
      </c>
      <c r="L60" s="54">
        <f t="shared" si="2"/>
        <v>0</v>
      </c>
      <c r="M60" s="55">
        <f t="shared" si="3"/>
        <v>0</v>
      </c>
    </row>
    <row r="61" spans="3:13" x14ac:dyDescent="0.25">
      <c r="C61" s="91"/>
      <c r="D61" s="92"/>
      <c r="E61" s="91"/>
      <c r="F61" s="9" t="s">
        <v>27</v>
      </c>
      <c r="G61" s="7">
        <v>3</v>
      </c>
      <c r="H61" s="54"/>
      <c r="I61" s="11"/>
      <c r="J61" s="53">
        <f t="shared" si="0"/>
        <v>0</v>
      </c>
      <c r="K61" s="53">
        <f t="shared" si="1"/>
        <v>0</v>
      </c>
      <c r="L61" s="54">
        <f t="shared" si="2"/>
        <v>0</v>
      </c>
      <c r="M61" s="55">
        <f t="shared" si="3"/>
        <v>0</v>
      </c>
    </row>
    <row r="62" spans="3:13" x14ac:dyDescent="0.25">
      <c r="C62" s="91"/>
      <c r="D62" s="92"/>
      <c r="E62" s="91"/>
      <c r="F62" s="9" t="s">
        <v>28</v>
      </c>
      <c r="G62" s="7">
        <v>1</v>
      </c>
      <c r="H62" s="54"/>
      <c r="I62" s="11"/>
      <c r="J62" s="53">
        <f t="shared" si="0"/>
        <v>0</v>
      </c>
      <c r="K62" s="53">
        <f t="shared" si="1"/>
        <v>0</v>
      </c>
      <c r="L62" s="54">
        <f t="shared" si="2"/>
        <v>0</v>
      </c>
      <c r="M62" s="55">
        <f t="shared" si="3"/>
        <v>0</v>
      </c>
    </row>
    <row r="63" spans="3:13" x14ac:dyDescent="0.25">
      <c r="C63" s="91"/>
      <c r="D63" s="92"/>
      <c r="E63" s="91"/>
      <c r="F63" s="9" t="s">
        <v>29</v>
      </c>
      <c r="G63" s="7">
        <v>1</v>
      </c>
      <c r="H63" s="54"/>
      <c r="I63" s="11"/>
      <c r="J63" s="53">
        <f t="shared" si="0"/>
        <v>0</v>
      </c>
      <c r="K63" s="53">
        <f t="shared" si="1"/>
        <v>0</v>
      </c>
      <c r="L63" s="54">
        <f t="shared" si="2"/>
        <v>0</v>
      </c>
      <c r="M63" s="55">
        <f t="shared" si="3"/>
        <v>0</v>
      </c>
    </row>
    <row r="64" spans="3:13" x14ac:dyDescent="0.25">
      <c r="C64" s="91"/>
      <c r="D64" s="92"/>
      <c r="E64" s="91"/>
      <c r="F64" s="9" t="s">
        <v>30</v>
      </c>
      <c r="G64" s="7">
        <v>1</v>
      </c>
      <c r="H64" s="54"/>
      <c r="I64" s="11"/>
      <c r="J64" s="53">
        <f t="shared" si="0"/>
        <v>0</v>
      </c>
      <c r="K64" s="53">
        <f t="shared" si="1"/>
        <v>0</v>
      </c>
      <c r="L64" s="54">
        <f t="shared" si="2"/>
        <v>0</v>
      </c>
      <c r="M64" s="55">
        <f t="shared" si="3"/>
        <v>0</v>
      </c>
    </row>
    <row r="65" spans="3:13" x14ac:dyDescent="0.25">
      <c r="C65" s="91"/>
      <c r="D65" s="92"/>
      <c r="E65" s="91"/>
      <c r="F65" s="9" t="s">
        <v>452</v>
      </c>
      <c r="G65" s="7">
        <v>1</v>
      </c>
      <c r="H65" s="54"/>
      <c r="I65" s="11"/>
      <c r="J65" s="53">
        <f t="shared" si="0"/>
        <v>0</v>
      </c>
      <c r="K65" s="53">
        <f t="shared" si="1"/>
        <v>0</v>
      </c>
      <c r="L65" s="54">
        <f t="shared" si="2"/>
        <v>0</v>
      </c>
      <c r="M65" s="55">
        <f t="shared" si="3"/>
        <v>0</v>
      </c>
    </row>
    <row r="66" spans="3:13" x14ac:dyDescent="0.25">
      <c r="C66" s="91"/>
      <c r="D66" s="92"/>
      <c r="E66" s="91"/>
      <c r="F66" s="9" t="s">
        <v>31</v>
      </c>
      <c r="G66" s="7">
        <v>1</v>
      </c>
      <c r="H66" s="54"/>
      <c r="I66" s="11"/>
      <c r="J66" s="53">
        <f t="shared" si="0"/>
        <v>0</v>
      </c>
      <c r="K66" s="53">
        <f t="shared" si="1"/>
        <v>0</v>
      </c>
      <c r="L66" s="54">
        <f t="shared" si="2"/>
        <v>0</v>
      </c>
      <c r="M66" s="55">
        <f t="shared" si="3"/>
        <v>0</v>
      </c>
    </row>
    <row r="67" spans="3:13" x14ac:dyDescent="0.25">
      <c r="C67" s="91"/>
      <c r="D67" s="92"/>
      <c r="E67" s="91"/>
      <c r="F67" s="9" t="s">
        <v>32</v>
      </c>
      <c r="G67" s="7">
        <v>1</v>
      </c>
      <c r="H67" s="54"/>
      <c r="I67" s="11"/>
      <c r="J67" s="53">
        <f t="shared" si="0"/>
        <v>0</v>
      </c>
      <c r="K67" s="53">
        <f t="shared" si="1"/>
        <v>0</v>
      </c>
      <c r="L67" s="54">
        <f t="shared" si="2"/>
        <v>0</v>
      </c>
      <c r="M67" s="55">
        <f t="shared" si="3"/>
        <v>0</v>
      </c>
    </row>
    <row r="68" spans="3:13" x14ac:dyDescent="0.25">
      <c r="C68" s="91"/>
      <c r="D68" s="92"/>
      <c r="E68" s="91"/>
      <c r="F68" s="9" t="s">
        <v>33</v>
      </c>
      <c r="G68" s="7">
        <v>1</v>
      </c>
      <c r="H68" s="54"/>
      <c r="I68" s="11"/>
      <c r="J68" s="53">
        <f t="shared" si="0"/>
        <v>0</v>
      </c>
      <c r="K68" s="53">
        <f t="shared" si="1"/>
        <v>0</v>
      </c>
      <c r="L68" s="54">
        <f t="shared" si="2"/>
        <v>0</v>
      </c>
      <c r="M68" s="55">
        <f t="shared" si="3"/>
        <v>0</v>
      </c>
    </row>
    <row r="69" spans="3:13" x14ac:dyDescent="0.25">
      <c r="C69" s="91"/>
      <c r="D69" s="92"/>
      <c r="E69" s="91"/>
      <c r="F69" s="9" t="s">
        <v>34</v>
      </c>
      <c r="G69" s="7">
        <v>3</v>
      </c>
      <c r="H69" s="54"/>
      <c r="I69" s="11"/>
      <c r="J69" s="53">
        <f t="shared" si="0"/>
        <v>0</v>
      </c>
      <c r="K69" s="53">
        <f t="shared" si="1"/>
        <v>0</v>
      </c>
      <c r="L69" s="54">
        <f t="shared" si="2"/>
        <v>0</v>
      </c>
      <c r="M69" s="55">
        <f t="shared" si="3"/>
        <v>0</v>
      </c>
    </row>
    <row r="70" spans="3:13" x14ac:dyDescent="0.25">
      <c r="C70" s="91"/>
      <c r="D70" s="92"/>
      <c r="E70" s="91"/>
      <c r="F70" s="9" t="s">
        <v>35</v>
      </c>
      <c r="G70" s="7">
        <v>3</v>
      </c>
      <c r="H70" s="54"/>
      <c r="I70" s="11"/>
      <c r="J70" s="53">
        <f t="shared" si="0"/>
        <v>0</v>
      </c>
      <c r="K70" s="53">
        <f t="shared" si="1"/>
        <v>0</v>
      </c>
      <c r="L70" s="54">
        <f t="shared" si="2"/>
        <v>0</v>
      </c>
      <c r="M70" s="55">
        <f t="shared" si="3"/>
        <v>0</v>
      </c>
    </row>
    <row r="71" spans="3:13" x14ac:dyDescent="0.25">
      <c r="C71" s="91"/>
      <c r="D71" s="92"/>
      <c r="E71" s="91"/>
      <c r="F71" s="9" t="s">
        <v>36</v>
      </c>
      <c r="G71" s="7">
        <v>3</v>
      </c>
      <c r="H71" s="54"/>
      <c r="I71" s="11"/>
      <c r="J71" s="53">
        <f t="shared" si="0"/>
        <v>0</v>
      </c>
      <c r="K71" s="53">
        <f t="shared" si="1"/>
        <v>0</v>
      </c>
      <c r="L71" s="54">
        <f t="shared" si="2"/>
        <v>0</v>
      </c>
      <c r="M71" s="55">
        <f t="shared" si="3"/>
        <v>0</v>
      </c>
    </row>
    <row r="72" spans="3:13" x14ac:dyDescent="0.25">
      <c r="C72" s="91"/>
      <c r="D72" s="92"/>
      <c r="E72" s="91"/>
      <c r="F72" s="9" t="s">
        <v>37</v>
      </c>
      <c r="G72" s="7">
        <v>4</v>
      </c>
      <c r="H72" s="54"/>
      <c r="I72" s="11"/>
      <c r="J72" s="53">
        <f t="shared" si="0"/>
        <v>0</v>
      </c>
      <c r="K72" s="53">
        <f t="shared" si="1"/>
        <v>0</v>
      </c>
      <c r="L72" s="54">
        <f t="shared" si="2"/>
        <v>0</v>
      </c>
      <c r="M72" s="55">
        <f t="shared" si="3"/>
        <v>0</v>
      </c>
    </row>
    <row r="73" spans="3:13" x14ac:dyDescent="0.25">
      <c r="C73" s="91"/>
      <c r="D73" s="92"/>
      <c r="E73" s="91"/>
      <c r="F73" s="9" t="s">
        <v>38</v>
      </c>
      <c r="G73" s="7">
        <v>4</v>
      </c>
      <c r="H73" s="54"/>
      <c r="I73" s="11"/>
      <c r="J73" s="53">
        <f t="shared" si="0"/>
        <v>0</v>
      </c>
      <c r="K73" s="53">
        <f t="shared" si="1"/>
        <v>0</v>
      </c>
      <c r="L73" s="54">
        <f t="shared" si="2"/>
        <v>0</v>
      </c>
      <c r="M73" s="55">
        <f t="shared" si="3"/>
        <v>0</v>
      </c>
    </row>
    <row r="74" spans="3:13" x14ac:dyDescent="0.25">
      <c r="C74" s="93"/>
      <c r="D74" s="94"/>
      <c r="E74" s="94"/>
      <c r="F74" s="94"/>
      <c r="G74" s="94"/>
      <c r="H74" s="95"/>
      <c r="I74" s="72" t="s">
        <v>490</v>
      </c>
      <c r="J74" s="53">
        <f>SUM(J42:J73)*E42</f>
        <v>0</v>
      </c>
      <c r="K74" s="53">
        <f>SUM(K42:K73)*E42</f>
        <v>0</v>
      </c>
      <c r="L74" s="73" t="s">
        <v>490</v>
      </c>
      <c r="M74" s="55">
        <f>SUM(M42:M73)*E42</f>
        <v>0</v>
      </c>
    </row>
    <row r="75" spans="3:13" x14ac:dyDescent="0.25">
      <c r="C75" s="91" t="s">
        <v>39</v>
      </c>
      <c r="D75" s="92" t="s">
        <v>40</v>
      </c>
      <c r="E75" s="91">
        <v>1</v>
      </c>
      <c r="F75" s="9" t="s">
        <v>41</v>
      </c>
      <c r="G75" s="7">
        <v>1</v>
      </c>
      <c r="H75" s="54"/>
      <c r="I75" s="11"/>
      <c r="J75" s="53">
        <f>M75-K75</f>
        <v>0</v>
      </c>
      <c r="K75" s="53">
        <f>G75*H75</f>
        <v>0</v>
      </c>
      <c r="L75" s="54">
        <f>(H75*I75)+H75</f>
        <v>0</v>
      </c>
      <c r="M75" s="55">
        <f>(K75*I75)+K75</f>
        <v>0</v>
      </c>
    </row>
    <row r="76" spans="3:13" ht="30" x14ac:dyDescent="0.25">
      <c r="C76" s="91"/>
      <c r="D76" s="92"/>
      <c r="E76" s="91"/>
      <c r="F76" s="9" t="s">
        <v>42</v>
      </c>
      <c r="G76" s="7">
        <v>6</v>
      </c>
      <c r="H76" s="54"/>
      <c r="I76" s="11"/>
      <c r="J76" s="53">
        <f>M76-K76</f>
        <v>0</v>
      </c>
      <c r="K76" s="53">
        <f>G76*H76</f>
        <v>0</v>
      </c>
      <c r="L76" s="54">
        <f>(H76*I76)+H76</f>
        <v>0</v>
      </c>
      <c r="M76" s="55">
        <f>(K76*I76)+K76</f>
        <v>0</v>
      </c>
    </row>
    <row r="77" spans="3:13" x14ac:dyDescent="0.25">
      <c r="C77" s="93"/>
      <c r="D77" s="94"/>
      <c r="E77" s="94"/>
      <c r="F77" s="94"/>
      <c r="G77" s="94"/>
      <c r="H77" s="95"/>
      <c r="I77" s="72" t="s">
        <v>490</v>
      </c>
      <c r="J77" s="53">
        <f>SUM(J75:J76)*E75</f>
        <v>0</v>
      </c>
      <c r="K77" s="53">
        <f>SUM(K75:K76)*E75</f>
        <v>0</v>
      </c>
      <c r="L77" s="73" t="s">
        <v>490</v>
      </c>
      <c r="M77" s="55">
        <f>SUM(M75:M76)*E75</f>
        <v>0</v>
      </c>
    </row>
    <row r="78" spans="3:13" ht="30" x14ac:dyDescent="0.25">
      <c r="C78" s="91" t="s">
        <v>43</v>
      </c>
      <c r="D78" s="92" t="s">
        <v>44</v>
      </c>
      <c r="E78" s="91">
        <v>1</v>
      </c>
      <c r="F78" s="9" t="s">
        <v>453</v>
      </c>
      <c r="G78" s="7">
        <v>6</v>
      </c>
      <c r="H78" s="54"/>
      <c r="I78" s="11"/>
      <c r="J78" s="53">
        <f t="shared" ref="J78:J145" si="4">M78-K78</f>
        <v>0</v>
      </c>
      <c r="K78" s="53">
        <f t="shared" ref="K78:K145" si="5">G78*H78</f>
        <v>0</v>
      </c>
      <c r="L78" s="54">
        <f t="shared" ref="L78:L145" si="6">(H78*I78)+H78</f>
        <v>0</v>
      </c>
      <c r="M78" s="55">
        <f t="shared" ref="M78:M145" si="7">(K78*I78)+K78</f>
        <v>0</v>
      </c>
    </row>
    <row r="79" spans="3:13" x14ac:dyDescent="0.25">
      <c r="C79" s="91"/>
      <c r="D79" s="92"/>
      <c r="E79" s="91"/>
      <c r="F79" s="9" t="s">
        <v>458</v>
      </c>
      <c r="G79" s="7">
        <v>3</v>
      </c>
      <c r="H79" s="54"/>
      <c r="I79" s="11"/>
      <c r="J79" s="53">
        <f t="shared" si="4"/>
        <v>0</v>
      </c>
      <c r="K79" s="53">
        <f t="shared" si="5"/>
        <v>0</v>
      </c>
      <c r="L79" s="54">
        <f t="shared" si="6"/>
        <v>0</v>
      </c>
      <c r="M79" s="55">
        <f t="shared" si="7"/>
        <v>0</v>
      </c>
    </row>
    <row r="80" spans="3:13" x14ac:dyDescent="0.25">
      <c r="C80" s="91"/>
      <c r="D80" s="92"/>
      <c r="E80" s="91"/>
      <c r="F80" s="9" t="s">
        <v>459</v>
      </c>
      <c r="G80" s="7">
        <v>1</v>
      </c>
      <c r="H80" s="54"/>
      <c r="I80" s="11"/>
      <c r="J80" s="53">
        <f t="shared" si="4"/>
        <v>0</v>
      </c>
      <c r="K80" s="53">
        <f t="shared" si="5"/>
        <v>0</v>
      </c>
      <c r="L80" s="54">
        <f t="shared" si="6"/>
        <v>0</v>
      </c>
      <c r="M80" s="55">
        <f t="shared" si="7"/>
        <v>0</v>
      </c>
    </row>
    <row r="81" spans="3:13" x14ac:dyDescent="0.25">
      <c r="C81" s="91"/>
      <c r="D81" s="92"/>
      <c r="E81" s="91"/>
      <c r="F81" s="9" t="s">
        <v>460</v>
      </c>
      <c r="G81" s="7">
        <v>1</v>
      </c>
      <c r="H81" s="54"/>
      <c r="I81" s="11"/>
      <c r="J81" s="53">
        <f t="shared" si="4"/>
        <v>0</v>
      </c>
      <c r="K81" s="53">
        <f t="shared" si="5"/>
        <v>0</v>
      </c>
      <c r="L81" s="54">
        <f t="shared" si="6"/>
        <v>0</v>
      </c>
      <c r="M81" s="55">
        <f t="shared" si="7"/>
        <v>0</v>
      </c>
    </row>
    <row r="82" spans="3:13" x14ac:dyDescent="0.25">
      <c r="C82" s="91"/>
      <c r="D82" s="92"/>
      <c r="E82" s="91"/>
      <c r="F82" s="9" t="s">
        <v>461</v>
      </c>
      <c r="G82" s="7">
        <v>1</v>
      </c>
      <c r="H82" s="54"/>
      <c r="I82" s="11"/>
      <c r="J82" s="53">
        <f t="shared" si="4"/>
        <v>0</v>
      </c>
      <c r="K82" s="53">
        <f t="shared" si="5"/>
        <v>0</v>
      </c>
      <c r="L82" s="54">
        <f t="shared" si="6"/>
        <v>0</v>
      </c>
      <c r="M82" s="55">
        <f t="shared" si="7"/>
        <v>0</v>
      </c>
    </row>
    <row r="83" spans="3:13" x14ac:dyDescent="0.25">
      <c r="C83" s="91"/>
      <c r="D83" s="92"/>
      <c r="E83" s="91"/>
      <c r="F83" s="9" t="s">
        <v>462</v>
      </c>
      <c r="G83" s="7">
        <v>1</v>
      </c>
      <c r="H83" s="54"/>
      <c r="I83" s="11"/>
      <c r="J83" s="53">
        <f t="shared" si="4"/>
        <v>0</v>
      </c>
      <c r="K83" s="53">
        <f t="shared" si="5"/>
        <v>0</v>
      </c>
      <c r="L83" s="54">
        <f t="shared" si="6"/>
        <v>0</v>
      </c>
      <c r="M83" s="55">
        <f t="shared" si="7"/>
        <v>0</v>
      </c>
    </row>
    <row r="84" spans="3:13" x14ac:dyDescent="0.25">
      <c r="C84" s="91"/>
      <c r="D84" s="92"/>
      <c r="E84" s="91"/>
      <c r="F84" s="9" t="s">
        <v>201</v>
      </c>
      <c r="G84" s="7">
        <v>1</v>
      </c>
      <c r="H84" s="54"/>
      <c r="I84" s="11"/>
      <c r="J84" s="53">
        <f t="shared" si="4"/>
        <v>0</v>
      </c>
      <c r="K84" s="53">
        <f t="shared" si="5"/>
        <v>0</v>
      </c>
      <c r="L84" s="54">
        <f t="shared" si="6"/>
        <v>0</v>
      </c>
      <c r="M84" s="55">
        <f t="shared" si="7"/>
        <v>0</v>
      </c>
    </row>
    <row r="85" spans="3:13" x14ac:dyDescent="0.25">
      <c r="C85" s="91"/>
      <c r="D85" s="92"/>
      <c r="E85" s="91"/>
      <c r="F85" s="9" t="s">
        <v>463</v>
      </c>
      <c r="G85" s="7">
        <v>1</v>
      </c>
      <c r="H85" s="54"/>
      <c r="I85" s="11"/>
      <c r="J85" s="53">
        <f t="shared" si="4"/>
        <v>0</v>
      </c>
      <c r="K85" s="53">
        <f t="shared" si="5"/>
        <v>0</v>
      </c>
      <c r="L85" s="54">
        <f t="shared" si="6"/>
        <v>0</v>
      </c>
      <c r="M85" s="55">
        <f t="shared" si="7"/>
        <v>0</v>
      </c>
    </row>
    <row r="86" spans="3:13" ht="30" x14ac:dyDescent="0.25">
      <c r="C86" s="91"/>
      <c r="D86" s="92"/>
      <c r="E86" s="91"/>
      <c r="F86" s="9" t="s">
        <v>464</v>
      </c>
      <c r="G86" s="7">
        <v>1</v>
      </c>
      <c r="H86" s="54"/>
      <c r="I86" s="11"/>
      <c r="J86" s="53">
        <f t="shared" si="4"/>
        <v>0</v>
      </c>
      <c r="K86" s="53">
        <f t="shared" si="5"/>
        <v>0</v>
      </c>
      <c r="L86" s="54">
        <f t="shared" si="6"/>
        <v>0</v>
      </c>
      <c r="M86" s="55">
        <f t="shared" si="7"/>
        <v>0</v>
      </c>
    </row>
    <row r="87" spans="3:13" ht="30" x14ac:dyDescent="0.25">
      <c r="C87" s="91"/>
      <c r="D87" s="92"/>
      <c r="E87" s="91"/>
      <c r="F87" s="9" t="s">
        <v>473</v>
      </c>
      <c r="G87" s="7">
        <v>1</v>
      </c>
      <c r="H87" s="54"/>
      <c r="I87" s="11"/>
      <c r="J87" s="53">
        <f t="shared" si="4"/>
        <v>0</v>
      </c>
      <c r="K87" s="53">
        <f t="shared" si="5"/>
        <v>0</v>
      </c>
      <c r="L87" s="54">
        <f t="shared" si="6"/>
        <v>0</v>
      </c>
      <c r="M87" s="55">
        <f t="shared" si="7"/>
        <v>0</v>
      </c>
    </row>
    <row r="88" spans="3:13" ht="30" x14ac:dyDescent="0.25">
      <c r="C88" s="91"/>
      <c r="D88" s="92"/>
      <c r="E88" s="91"/>
      <c r="F88" s="9" t="s">
        <v>465</v>
      </c>
      <c r="G88" s="7">
        <v>1</v>
      </c>
      <c r="H88" s="54"/>
      <c r="I88" s="11"/>
      <c r="J88" s="53">
        <f t="shared" si="4"/>
        <v>0</v>
      </c>
      <c r="K88" s="53">
        <f t="shared" si="5"/>
        <v>0</v>
      </c>
      <c r="L88" s="54">
        <f t="shared" si="6"/>
        <v>0</v>
      </c>
      <c r="M88" s="55">
        <f t="shared" si="7"/>
        <v>0</v>
      </c>
    </row>
    <row r="89" spans="3:13" x14ac:dyDescent="0.25">
      <c r="C89" s="91"/>
      <c r="D89" s="92"/>
      <c r="E89" s="91"/>
      <c r="F89" s="9" t="s">
        <v>466</v>
      </c>
      <c r="G89" s="7">
        <v>1</v>
      </c>
      <c r="H89" s="54"/>
      <c r="I89" s="11"/>
      <c r="J89" s="53">
        <f t="shared" si="4"/>
        <v>0</v>
      </c>
      <c r="K89" s="53">
        <f t="shared" si="5"/>
        <v>0</v>
      </c>
      <c r="L89" s="54">
        <f t="shared" si="6"/>
        <v>0</v>
      </c>
      <c r="M89" s="55">
        <f t="shared" si="7"/>
        <v>0</v>
      </c>
    </row>
    <row r="90" spans="3:13" x14ac:dyDescent="0.25">
      <c r="C90" s="91"/>
      <c r="D90" s="92"/>
      <c r="E90" s="91"/>
      <c r="F90" s="9" t="s">
        <v>467</v>
      </c>
      <c r="G90" s="7">
        <v>1</v>
      </c>
      <c r="H90" s="54"/>
      <c r="I90" s="11"/>
      <c r="J90" s="53">
        <f t="shared" si="4"/>
        <v>0</v>
      </c>
      <c r="K90" s="53">
        <f t="shared" si="5"/>
        <v>0</v>
      </c>
      <c r="L90" s="54">
        <f t="shared" si="6"/>
        <v>0</v>
      </c>
      <c r="M90" s="55">
        <f t="shared" si="7"/>
        <v>0</v>
      </c>
    </row>
    <row r="91" spans="3:13" x14ac:dyDescent="0.25">
      <c r="C91" s="91"/>
      <c r="D91" s="92"/>
      <c r="E91" s="91"/>
      <c r="F91" s="9" t="s">
        <v>468</v>
      </c>
      <c r="G91" s="7">
        <v>1</v>
      </c>
      <c r="H91" s="54"/>
      <c r="I91" s="11"/>
      <c r="J91" s="53">
        <f t="shared" si="4"/>
        <v>0</v>
      </c>
      <c r="K91" s="53">
        <f t="shared" si="5"/>
        <v>0</v>
      </c>
      <c r="L91" s="54">
        <f t="shared" si="6"/>
        <v>0</v>
      </c>
      <c r="M91" s="55">
        <f t="shared" si="7"/>
        <v>0</v>
      </c>
    </row>
    <row r="92" spans="3:13" x14ac:dyDescent="0.25">
      <c r="C92" s="91"/>
      <c r="D92" s="92"/>
      <c r="E92" s="91"/>
      <c r="F92" s="9" t="s">
        <v>469</v>
      </c>
      <c r="G92" s="7">
        <v>1</v>
      </c>
      <c r="H92" s="54"/>
      <c r="I92" s="11"/>
      <c r="J92" s="53">
        <f t="shared" si="4"/>
        <v>0</v>
      </c>
      <c r="K92" s="53">
        <f t="shared" si="5"/>
        <v>0</v>
      </c>
      <c r="L92" s="54">
        <f t="shared" si="6"/>
        <v>0</v>
      </c>
      <c r="M92" s="55">
        <f t="shared" si="7"/>
        <v>0</v>
      </c>
    </row>
    <row r="93" spans="3:13" x14ac:dyDescent="0.25">
      <c r="C93" s="91"/>
      <c r="D93" s="92"/>
      <c r="E93" s="91"/>
      <c r="F93" s="9" t="s">
        <v>470</v>
      </c>
      <c r="G93" s="7">
        <v>1</v>
      </c>
      <c r="H93" s="54"/>
      <c r="I93" s="11"/>
      <c r="J93" s="53">
        <f t="shared" si="4"/>
        <v>0</v>
      </c>
      <c r="K93" s="53">
        <f t="shared" si="5"/>
        <v>0</v>
      </c>
      <c r="L93" s="54">
        <f t="shared" si="6"/>
        <v>0</v>
      </c>
      <c r="M93" s="55">
        <f t="shared" si="7"/>
        <v>0</v>
      </c>
    </row>
    <row r="94" spans="3:13" x14ac:dyDescent="0.25">
      <c r="C94" s="91"/>
      <c r="D94" s="92"/>
      <c r="E94" s="91"/>
      <c r="F94" s="9" t="s">
        <v>471</v>
      </c>
      <c r="G94" s="7">
        <v>1</v>
      </c>
      <c r="H94" s="54"/>
      <c r="I94" s="11"/>
      <c r="J94" s="53">
        <f t="shared" si="4"/>
        <v>0</v>
      </c>
      <c r="K94" s="53">
        <f t="shared" si="5"/>
        <v>0</v>
      </c>
      <c r="L94" s="54">
        <f t="shared" si="6"/>
        <v>0</v>
      </c>
      <c r="M94" s="55">
        <f t="shared" si="7"/>
        <v>0</v>
      </c>
    </row>
    <row r="95" spans="3:13" x14ac:dyDescent="0.25">
      <c r="C95" s="91"/>
      <c r="D95" s="92"/>
      <c r="E95" s="91"/>
      <c r="F95" s="9" t="s">
        <v>472</v>
      </c>
      <c r="G95" s="7">
        <v>1</v>
      </c>
      <c r="H95" s="54"/>
      <c r="I95" s="11"/>
      <c r="J95" s="53">
        <f t="shared" si="4"/>
        <v>0</v>
      </c>
      <c r="K95" s="53">
        <f t="shared" si="5"/>
        <v>0</v>
      </c>
      <c r="L95" s="54">
        <f t="shared" si="6"/>
        <v>0</v>
      </c>
      <c r="M95" s="55">
        <f t="shared" si="7"/>
        <v>0</v>
      </c>
    </row>
    <row r="96" spans="3:13" x14ac:dyDescent="0.25">
      <c r="C96" s="91"/>
      <c r="D96" s="92"/>
      <c r="E96" s="91"/>
      <c r="F96" s="9" t="s">
        <v>45</v>
      </c>
      <c r="G96" s="7">
        <v>1</v>
      </c>
      <c r="H96" s="54"/>
      <c r="I96" s="11"/>
      <c r="J96" s="53">
        <f t="shared" si="4"/>
        <v>0</v>
      </c>
      <c r="K96" s="53">
        <f t="shared" si="5"/>
        <v>0</v>
      </c>
      <c r="L96" s="54">
        <f t="shared" si="6"/>
        <v>0</v>
      </c>
      <c r="M96" s="55">
        <f t="shared" si="7"/>
        <v>0</v>
      </c>
    </row>
    <row r="97" spans="3:13" x14ac:dyDescent="0.25">
      <c r="C97" s="91"/>
      <c r="D97" s="92"/>
      <c r="E97" s="91"/>
      <c r="F97" s="9" t="s">
        <v>46</v>
      </c>
      <c r="G97" s="7">
        <v>1</v>
      </c>
      <c r="H97" s="54"/>
      <c r="I97" s="11"/>
      <c r="J97" s="53">
        <f t="shared" si="4"/>
        <v>0</v>
      </c>
      <c r="K97" s="53">
        <f t="shared" si="5"/>
        <v>0</v>
      </c>
      <c r="L97" s="54">
        <f t="shared" si="6"/>
        <v>0</v>
      </c>
      <c r="M97" s="55">
        <f t="shared" si="7"/>
        <v>0</v>
      </c>
    </row>
    <row r="98" spans="3:13" x14ac:dyDescent="0.25">
      <c r="C98" s="91"/>
      <c r="D98" s="92"/>
      <c r="E98" s="91"/>
      <c r="F98" s="9" t="s">
        <v>47</v>
      </c>
      <c r="G98" s="7">
        <v>1</v>
      </c>
      <c r="H98" s="54"/>
      <c r="I98" s="11"/>
      <c r="J98" s="53">
        <f t="shared" si="4"/>
        <v>0</v>
      </c>
      <c r="K98" s="53">
        <f t="shared" si="5"/>
        <v>0</v>
      </c>
      <c r="L98" s="54">
        <f t="shared" si="6"/>
        <v>0</v>
      </c>
      <c r="M98" s="55">
        <f t="shared" si="7"/>
        <v>0</v>
      </c>
    </row>
    <row r="99" spans="3:13" x14ac:dyDescent="0.25">
      <c r="C99" s="91"/>
      <c r="D99" s="92"/>
      <c r="E99" s="91"/>
      <c r="F99" s="9" t="s">
        <v>48</v>
      </c>
      <c r="G99" s="7">
        <v>1</v>
      </c>
      <c r="H99" s="54"/>
      <c r="I99" s="11"/>
      <c r="J99" s="53">
        <f t="shared" si="4"/>
        <v>0</v>
      </c>
      <c r="K99" s="53">
        <f t="shared" si="5"/>
        <v>0</v>
      </c>
      <c r="L99" s="54">
        <f t="shared" si="6"/>
        <v>0</v>
      </c>
      <c r="M99" s="55">
        <f t="shared" si="7"/>
        <v>0</v>
      </c>
    </row>
    <row r="100" spans="3:13" x14ac:dyDescent="0.25">
      <c r="C100" s="91"/>
      <c r="D100" s="92"/>
      <c r="E100" s="91"/>
      <c r="F100" s="9" t="s">
        <v>49</v>
      </c>
      <c r="G100" s="7">
        <v>1</v>
      </c>
      <c r="H100" s="54"/>
      <c r="I100" s="11"/>
      <c r="J100" s="53">
        <f t="shared" si="4"/>
        <v>0</v>
      </c>
      <c r="K100" s="53">
        <f t="shared" si="5"/>
        <v>0</v>
      </c>
      <c r="L100" s="54">
        <f t="shared" si="6"/>
        <v>0</v>
      </c>
      <c r="M100" s="55">
        <f t="shared" si="7"/>
        <v>0</v>
      </c>
    </row>
    <row r="101" spans="3:13" x14ac:dyDescent="0.25">
      <c r="C101" s="91"/>
      <c r="D101" s="92"/>
      <c r="E101" s="91"/>
      <c r="F101" s="9" t="s">
        <v>50</v>
      </c>
      <c r="G101" s="7">
        <v>1</v>
      </c>
      <c r="H101" s="54"/>
      <c r="I101" s="11"/>
      <c r="J101" s="53">
        <f t="shared" si="4"/>
        <v>0</v>
      </c>
      <c r="K101" s="53">
        <f t="shared" si="5"/>
        <v>0</v>
      </c>
      <c r="L101" s="54">
        <f t="shared" si="6"/>
        <v>0</v>
      </c>
      <c r="M101" s="55">
        <f t="shared" si="7"/>
        <v>0</v>
      </c>
    </row>
    <row r="102" spans="3:13" ht="30" x14ac:dyDescent="0.25">
      <c r="C102" s="91"/>
      <c r="D102" s="92"/>
      <c r="E102" s="91"/>
      <c r="F102" s="9" t="s">
        <v>51</v>
      </c>
      <c r="G102" s="7">
        <v>1</v>
      </c>
      <c r="H102" s="54"/>
      <c r="I102" s="11"/>
      <c r="J102" s="53">
        <f t="shared" si="4"/>
        <v>0</v>
      </c>
      <c r="K102" s="53">
        <f t="shared" si="5"/>
        <v>0</v>
      </c>
      <c r="L102" s="54">
        <f t="shared" si="6"/>
        <v>0</v>
      </c>
      <c r="M102" s="55">
        <f t="shared" si="7"/>
        <v>0</v>
      </c>
    </row>
    <row r="103" spans="3:13" x14ac:dyDescent="0.25">
      <c r="C103" s="91"/>
      <c r="D103" s="92"/>
      <c r="E103" s="91"/>
      <c r="F103" s="9" t="s">
        <v>52</v>
      </c>
      <c r="G103" s="7">
        <v>1</v>
      </c>
      <c r="H103" s="54"/>
      <c r="I103" s="11"/>
      <c r="J103" s="53">
        <f t="shared" si="4"/>
        <v>0</v>
      </c>
      <c r="K103" s="53">
        <f t="shared" si="5"/>
        <v>0</v>
      </c>
      <c r="L103" s="54">
        <f t="shared" si="6"/>
        <v>0</v>
      </c>
      <c r="M103" s="55">
        <f t="shared" si="7"/>
        <v>0</v>
      </c>
    </row>
    <row r="104" spans="3:13" x14ac:dyDescent="0.25">
      <c r="C104" s="93"/>
      <c r="D104" s="94"/>
      <c r="E104" s="94"/>
      <c r="F104" s="94"/>
      <c r="G104" s="94"/>
      <c r="H104" s="95"/>
      <c r="I104" s="11" t="s">
        <v>490</v>
      </c>
      <c r="J104" s="53">
        <f>SUM(J78:J103)*E78</f>
        <v>0</v>
      </c>
      <c r="K104" s="53">
        <f>SUM(K78:K103)*E78</f>
        <v>0</v>
      </c>
      <c r="L104" s="54" t="s">
        <v>490</v>
      </c>
      <c r="M104" s="55">
        <f>SUM(M78:M103)*E78</f>
        <v>0</v>
      </c>
    </row>
    <row r="105" spans="3:13" ht="45" x14ac:dyDescent="0.25">
      <c r="C105" s="6" t="s">
        <v>53</v>
      </c>
      <c r="D105" s="5" t="s">
        <v>454</v>
      </c>
      <c r="E105" s="6">
        <v>1</v>
      </c>
      <c r="F105" s="9" t="s">
        <v>54</v>
      </c>
      <c r="G105" s="7">
        <v>1</v>
      </c>
      <c r="H105" s="54"/>
      <c r="I105" s="11"/>
      <c r="J105" s="53">
        <f t="shared" si="4"/>
        <v>0</v>
      </c>
      <c r="K105" s="53">
        <f t="shared" si="5"/>
        <v>0</v>
      </c>
      <c r="L105" s="54">
        <f t="shared" si="6"/>
        <v>0</v>
      </c>
      <c r="M105" s="55">
        <f t="shared" si="7"/>
        <v>0</v>
      </c>
    </row>
    <row r="106" spans="3:13" x14ac:dyDescent="0.25">
      <c r="C106" s="93"/>
      <c r="D106" s="94"/>
      <c r="E106" s="94"/>
      <c r="F106" s="94"/>
      <c r="G106" s="94"/>
      <c r="H106" s="95"/>
      <c r="I106" s="11" t="s">
        <v>490</v>
      </c>
      <c r="J106" s="53">
        <f>SUM(J105)*E105</f>
        <v>0</v>
      </c>
      <c r="K106" s="53">
        <f>SUM(K105)*E105</f>
        <v>0</v>
      </c>
      <c r="L106" s="54" t="s">
        <v>490</v>
      </c>
      <c r="M106" s="55">
        <f>SUM(M105)*E105</f>
        <v>0</v>
      </c>
    </row>
    <row r="107" spans="3:13" ht="30" x14ac:dyDescent="0.25">
      <c r="C107" s="91" t="s">
        <v>55</v>
      </c>
      <c r="D107" s="92" t="s">
        <v>56</v>
      </c>
      <c r="E107" s="91">
        <v>1</v>
      </c>
      <c r="F107" s="9" t="s">
        <v>57</v>
      </c>
      <c r="G107" s="7">
        <v>2</v>
      </c>
      <c r="H107" s="54"/>
      <c r="I107" s="11"/>
      <c r="J107" s="53">
        <f t="shared" si="4"/>
        <v>0</v>
      </c>
      <c r="K107" s="53">
        <f t="shared" si="5"/>
        <v>0</v>
      </c>
      <c r="L107" s="54">
        <f t="shared" si="6"/>
        <v>0</v>
      </c>
      <c r="M107" s="55">
        <f t="shared" si="7"/>
        <v>0</v>
      </c>
    </row>
    <row r="108" spans="3:13" x14ac:dyDescent="0.25">
      <c r="C108" s="91"/>
      <c r="D108" s="92"/>
      <c r="E108" s="91"/>
      <c r="F108" s="9" t="s">
        <v>58</v>
      </c>
      <c r="G108" s="7">
        <v>2</v>
      </c>
      <c r="H108" s="54"/>
      <c r="I108" s="11"/>
      <c r="J108" s="53">
        <f t="shared" si="4"/>
        <v>0</v>
      </c>
      <c r="K108" s="53">
        <f t="shared" si="5"/>
        <v>0</v>
      </c>
      <c r="L108" s="54">
        <f t="shared" si="6"/>
        <v>0</v>
      </c>
      <c r="M108" s="55">
        <f t="shared" si="7"/>
        <v>0</v>
      </c>
    </row>
    <row r="109" spans="3:13" x14ac:dyDescent="0.25">
      <c r="C109" s="91"/>
      <c r="D109" s="92"/>
      <c r="E109" s="91"/>
      <c r="F109" s="9" t="s">
        <v>59</v>
      </c>
      <c r="G109" s="7">
        <v>1</v>
      </c>
      <c r="H109" s="54"/>
      <c r="I109" s="11"/>
      <c r="J109" s="53">
        <f t="shared" si="4"/>
        <v>0</v>
      </c>
      <c r="K109" s="53">
        <f t="shared" si="5"/>
        <v>0</v>
      </c>
      <c r="L109" s="54">
        <f t="shared" si="6"/>
        <v>0</v>
      </c>
      <c r="M109" s="55">
        <f t="shared" si="7"/>
        <v>0</v>
      </c>
    </row>
    <row r="110" spans="3:13" x14ac:dyDescent="0.25">
      <c r="C110" s="91"/>
      <c r="D110" s="92"/>
      <c r="E110" s="91"/>
      <c r="F110" s="9" t="s">
        <v>60</v>
      </c>
      <c r="G110" s="7">
        <v>1</v>
      </c>
      <c r="H110" s="54"/>
      <c r="I110" s="11"/>
      <c r="J110" s="53">
        <f t="shared" si="4"/>
        <v>0</v>
      </c>
      <c r="K110" s="53">
        <f t="shared" si="5"/>
        <v>0</v>
      </c>
      <c r="L110" s="54">
        <f t="shared" si="6"/>
        <v>0</v>
      </c>
      <c r="M110" s="55">
        <f t="shared" si="7"/>
        <v>0</v>
      </c>
    </row>
    <row r="111" spans="3:13" x14ac:dyDescent="0.25">
      <c r="C111" s="91"/>
      <c r="D111" s="92"/>
      <c r="E111" s="91"/>
      <c r="F111" s="9" t="s">
        <v>61</v>
      </c>
      <c r="G111" s="7">
        <v>1</v>
      </c>
      <c r="H111" s="54"/>
      <c r="I111" s="11"/>
      <c r="J111" s="53">
        <f t="shared" si="4"/>
        <v>0</v>
      </c>
      <c r="K111" s="53">
        <f t="shared" si="5"/>
        <v>0</v>
      </c>
      <c r="L111" s="54">
        <f t="shared" si="6"/>
        <v>0</v>
      </c>
      <c r="M111" s="55">
        <f t="shared" si="7"/>
        <v>0</v>
      </c>
    </row>
    <row r="112" spans="3:13" x14ac:dyDescent="0.25">
      <c r="C112" s="91"/>
      <c r="D112" s="92"/>
      <c r="E112" s="91"/>
      <c r="F112" s="9" t="s">
        <v>62</v>
      </c>
      <c r="G112" s="7">
        <v>1</v>
      </c>
      <c r="H112" s="54"/>
      <c r="I112" s="11"/>
      <c r="J112" s="53">
        <f t="shared" si="4"/>
        <v>0</v>
      </c>
      <c r="K112" s="53">
        <f t="shared" si="5"/>
        <v>0</v>
      </c>
      <c r="L112" s="54">
        <f t="shared" si="6"/>
        <v>0</v>
      </c>
      <c r="M112" s="55">
        <f t="shared" si="7"/>
        <v>0</v>
      </c>
    </row>
    <row r="113" spans="3:13" x14ac:dyDescent="0.25">
      <c r="C113" s="91"/>
      <c r="D113" s="92"/>
      <c r="E113" s="91"/>
      <c r="F113" s="9" t="s">
        <v>63</v>
      </c>
      <c r="G113" s="7">
        <v>1</v>
      </c>
      <c r="H113" s="54"/>
      <c r="I113" s="11"/>
      <c r="J113" s="53">
        <f t="shared" si="4"/>
        <v>0</v>
      </c>
      <c r="K113" s="53">
        <f t="shared" si="5"/>
        <v>0</v>
      </c>
      <c r="L113" s="54">
        <f t="shared" si="6"/>
        <v>0</v>
      </c>
      <c r="M113" s="55">
        <f t="shared" si="7"/>
        <v>0</v>
      </c>
    </row>
    <row r="114" spans="3:13" x14ac:dyDescent="0.25">
      <c r="C114" s="91"/>
      <c r="D114" s="92"/>
      <c r="E114" s="91"/>
      <c r="F114" s="9" t="s">
        <v>64</v>
      </c>
      <c r="G114" s="7">
        <v>2</v>
      </c>
      <c r="H114" s="54"/>
      <c r="I114" s="11"/>
      <c r="J114" s="53">
        <f t="shared" si="4"/>
        <v>0</v>
      </c>
      <c r="K114" s="53">
        <f t="shared" si="5"/>
        <v>0</v>
      </c>
      <c r="L114" s="54">
        <f t="shared" si="6"/>
        <v>0</v>
      </c>
      <c r="M114" s="55">
        <f t="shared" si="7"/>
        <v>0</v>
      </c>
    </row>
    <row r="115" spans="3:13" ht="30" x14ac:dyDescent="0.25">
      <c r="C115" s="91"/>
      <c r="D115" s="92"/>
      <c r="E115" s="91"/>
      <c r="F115" s="9" t="s">
        <v>65</v>
      </c>
      <c r="G115" s="7">
        <v>1</v>
      </c>
      <c r="H115" s="54"/>
      <c r="I115" s="11"/>
      <c r="J115" s="53">
        <f t="shared" si="4"/>
        <v>0</v>
      </c>
      <c r="K115" s="53">
        <f t="shared" si="5"/>
        <v>0</v>
      </c>
      <c r="L115" s="54">
        <f t="shared" si="6"/>
        <v>0</v>
      </c>
      <c r="M115" s="55">
        <f t="shared" si="7"/>
        <v>0</v>
      </c>
    </row>
    <row r="116" spans="3:13" x14ac:dyDescent="0.25">
      <c r="C116" s="91"/>
      <c r="D116" s="92"/>
      <c r="E116" s="91"/>
      <c r="F116" s="9" t="s">
        <v>66</v>
      </c>
      <c r="G116" s="7">
        <v>1</v>
      </c>
      <c r="H116" s="54"/>
      <c r="I116" s="11"/>
      <c r="J116" s="53">
        <f t="shared" si="4"/>
        <v>0</v>
      </c>
      <c r="K116" s="53">
        <f t="shared" si="5"/>
        <v>0</v>
      </c>
      <c r="L116" s="54">
        <f t="shared" si="6"/>
        <v>0</v>
      </c>
      <c r="M116" s="55">
        <f t="shared" si="7"/>
        <v>0</v>
      </c>
    </row>
    <row r="117" spans="3:13" x14ac:dyDescent="0.25">
      <c r="C117" s="91"/>
      <c r="D117" s="92"/>
      <c r="E117" s="91"/>
      <c r="F117" s="9" t="s">
        <v>67</v>
      </c>
      <c r="G117" s="7">
        <v>1</v>
      </c>
      <c r="H117" s="54"/>
      <c r="I117" s="11"/>
      <c r="J117" s="53">
        <f t="shared" si="4"/>
        <v>0</v>
      </c>
      <c r="K117" s="53">
        <f t="shared" si="5"/>
        <v>0</v>
      </c>
      <c r="L117" s="54">
        <f t="shared" si="6"/>
        <v>0</v>
      </c>
      <c r="M117" s="55">
        <f t="shared" si="7"/>
        <v>0</v>
      </c>
    </row>
    <row r="118" spans="3:13" x14ac:dyDescent="0.25">
      <c r="C118" s="91"/>
      <c r="D118" s="92"/>
      <c r="E118" s="91"/>
      <c r="F118" s="9" t="s">
        <v>68</v>
      </c>
      <c r="G118" s="7">
        <v>2</v>
      </c>
      <c r="H118" s="54"/>
      <c r="I118" s="11"/>
      <c r="J118" s="53">
        <f t="shared" si="4"/>
        <v>0</v>
      </c>
      <c r="K118" s="53">
        <f t="shared" si="5"/>
        <v>0</v>
      </c>
      <c r="L118" s="54">
        <f t="shared" si="6"/>
        <v>0</v>
      </c>
      <c r="M118" s="55">
        <f t="shared" si="7"/>
        <v>0</v>
      </c>
    </row>
    <row r="119" spans="3:13" x14ac:dyDescent="0.25">
      <c r="C119" s="93"/>
      <c r="D119" s="94"/>
      <c r="E119" s="94"/>
      <c r="F119" s="94"/>
      <c r="G119" s="94"/>
      <c r="H119" s="95"/>
      <c r="I119" s="11" t="s">
        <v>490</v>
      </c>
      <c r="J119" s="53">
        <f>SUM(J107:J118)*E107</f>
        <v>0</v>
      </c>
      <c r="K119" s="53">
        <f>SUM(K107:K118)*E107</f>
        <v>0</v>
      </c>
      <c r="L119" s="54" t="s">
        <v>490</v>
      </c>
      <c r="M119" s="55">
        <f>SUM(M107:M118)*E107</f>
        <v>0</v>
      </c>
    </row>
    <row r="120" spans="3:13" x14ac:dyDescent="0.25">
      <c r="C120" s="91" t="s">
        <v>69</v>
      </c>
      <c r="D120" s="92" t="s">
        <v>70</v>
      </c>
      <c r="E120" s="91">
        <v>2</v>
      </c>
      <c r="F120" s="9" t="s">
        <v>71</v>
      </c>
      <c r="G120" s="7">
        <v>2</v>
      </c>
      <c r="H120" s="54"/>
      <c r="I120" s="11"/>
      <c r="J120" s="53">
        <f t="shared" si="4"/>
        <v>0</v>
      </c>
      <c r="K120" s="53">
        <f t="shared" si="5"/>
        <v>0</v>
      </c>
      <c r="L120" s="54">
        <f t="shared" si="6"/>
        <v>0</v>
      </c>
      <c r="M120" s="55">
        <f t="shared" si="7"/>
        <v>0</v>
      </c>
    </row>
    <row r="121" spans="3:13" ht="30" x14ac:dyDescent="0.25">
      <c r="C121" s="91"/>
      <c r="D121" s="92"/>
      <c r="E121" s="91"/>
      <c r="F121" s="9" t="s">
        <v>72</v>
      </c>
      <c r="G121" s="7">
        <v>1</v>
      </c>
      <c r="H121" s="54"/>
      <c r="I121" s="11"/>
      <c r="J121" s="53">
        <f t="shared" si="4"/>
        <v>0</v>
      </c>
      <c r="K121" s="53">
        <f t="shared" si="5"/>
        <v>0</v>
      </c>
      <c r="L121" s="54">
        <f t="shared" si="6"/>
        <v>0</v>
      </c>
      <c r="M121" s="55">
        <f t="shared" si="7"/>
        <v>0</v>
      </c>
    </row>
    <row r="122" spans="3:13" x14ac:dyDescent="0.25">
      <c r="C122" s="91"/>
      <c r="D122" s="92"/>
      <c r="E122" s="91"/>
      <c r="F122" s="9" t="s">
        <v>73</v>
      </c>
      <c r="G122" s="7">
        <v>8</v>
      </c>
      <c r="H122" s="54"/>
      <c r="I122" s="11"/>
      <c r="J122" s="53">
        <f t="shared" si="4"/>
        <v>0</v>
      </c>
      <c r="K122" s="53">
        <f t="shared" si="5"/>
        <v>0</v>
      </c>
      <c r="L122" s="54">
        <f t="shared" si="6"/>
        <v>0</v>
      </c>
      <c r="M122" s="55">
        <f t="shared" si="7"/>
        <v>0</v>
      </c>
    </row>
    <row r="123" spans="3:13" x14ac:dyDescent="0.25">
      <c r="C123" s="91"/>
      <c r="D123" s="92"/>
      <c r="E123" s="91"/>
      <c r="F123" s="9" t="s">
        <v>74</v>
      </c>
      <c r="G123" s="24">
        <v>1</v>
      </c>
      <c r="H123" s="54"/>
      <c r="I123" s="11"/>
      <c r="J123" s="53">
        <f t="shared" si="4"/>
        <v>0</v>
      </c>
      <c r="K123" s="53">
        <f t="shared" si="5"/>
        <v>0</v>
      </c>
      <c r="L123" s="54">
        <f t="shared" si="6"/>
        <v>0</v>
      </c>
      <c r="M123" s="55">
        <f t="shared" si="7"/>
        <v>0</v>
      </c>
    </row>
    <row r="124" spans="3:13" ht="30" x14ac:dyDescent="0.25">
      <c r="C124" s="91"/>
      <c r="D124" s="92"/>
      <c r="E124" s="91"/>
      <c r="F124" s="9" t="s">
        <v>75</v>
      </c>
      <c r="G124" s="7">
        <v>2</v>
      </c>
      <c r="H124" s="54"/>
      <c r="I124" s="11"/>
      <c r="J124" s="53">
        <f t="shared" si="4"/>
        <v>0</v>
      </c>
      <c r="K124" s="53">
        <f t="shared" si="5"/>
        <v>0</v>
      </c>
      <c r="L124" s="54">
        <f t="shared" si="6"/>
        <v>0</v>
      </c>
      <c r="M124" s="55">
        <f t="shared" si="7"/>
        <v>0</v>
      </c>
    </row>
    <row r="125" spans="3:13" x14ac:dyDescent="0.25">
      <c r="C125" s="91"/>
      <c r="D125" s="92"/>
      <c r="E125" s="91"/>
      <c r="F125" s="9" t="s">
        <v>76</v>
      </c>
      <c r="G125" s="7">
        <v>2</v>
      </c>
      <c r="H125" s="54"/>
      <c r="I125" s="11"/>
      <c r="J125" s="53">
        <f t="shared" si="4"/>
        <v>0</v>
      </c>
      <c r="K125" s="53">
        <f t="shared" si="5"/>
        <v>0</v>
      </c>
      <c r="L125" s="54">
        <f t="shared" si="6"/>
        <v>0</v>
      </c>
      <c r="M125" s="55">
        <f t="shared" si="7"/>
        <v>0</v>
      </c>
    </row>
    <row r="126" spans="3:13" x14ac:dyDescent="0.25">
      <c r="C126" s="91"/>
      <c r="D126" s="92"/>
      <c r="E126" s="91"/>
      <c r="F126" s="9" t="s">
        <v>77</v>
      </c>
      <c r="G126" s="7">
        <v>1</v>
      </c>
      <c r="H126" s="54"/>
      <c r="I126" s="11"/>
      <c r="J126" s="53">
        <f t="shared" si="4"/>
        <v>0</v>
      </c>
      <c r="K126" s="53">
        <f t="shared" si="5"/>
        <v>0</v>
      </c>
      <c r="L126" s="54">
        <f t="shared" si="6"/>
        <v>0</v>
      </c>
      <c r="M126" s="55">
        <f t="shared" si="7"/>
        <v>0</v>
      </c>
    </row>
    <row r="127" spans="3:13" x14ac:dyDescent="0.25">
      <c r="C127" s="91"/>
      <c r="D127" s="92"/>
      <c r="E127" s="91"/>
      <c r="F127" s="9" t="s">
        <v>78</v>
      </c>
      <c r="G127" s="7">
        <v>2</v>
      </c>
      <c r="H127" s="54"/>
      <c r="I127" s="11"/>
      <c r="J127" s="53">
        <f t="shared" si="4"/>
        <v>0</v>
      </c>
      <c r="K127" s="53">
        <f t="shared" si="5"/>
        <v>0</v>
      </c>
      <c r="L127" s="54">
        <f t="shared" si="6"/>
        <v>0</v>
      </c>
      <c r="M127" s="55">
        <f t="shared" si="7"/>
        <v>0</v>
      </c>
    </row>
    <row r="128" spans="3:13" x14ac:dyDescent="0.25">
      <c r="C128" s="91"/>
      <c r="D128" s="92"/>
      <c r="E128" s="91"/>
      <c r="F128" s="9" t="s">
        <v>79</v>
      </c>
      <c r="G128" s="7">
        <v>1</v>
      </c>
      <c r="H128" s="54"/>
      <c r="I128" s="11"/>
      <c r="J128" s="53">
        <f t="shared" si="4"/>
        <v>0</v>
      </c>
      <c r="K128" s="53">
        <f t="shared" si="5"/>
        <v>0</v>
      </c>
      <c r="L128" s="54">
        <f t="shared" si="6"/>
        <v>0</v>
      </c>
      <c r="M128" s="55">
        <f t="shared" si="7"/>
        <v>0</v>
      </c>
    </row>
    <row r="129" spans="3:13" x14ac:dyDescent="0.25">
      <c r="C129" s="91"/>
      <c r="D129" s="92"/>
      <c r="E129" s="91"/>
      <c r="F129" s="9" t="s">
        <v>71</v>
      </c>
      <c r="G129" s="7">
        <v>8</v>
      </c>
      <c r="H129" s="54"/>
      <c r="I129" s="11"/>
      <c r="J129" s="53">
        <f t="shared" si="4"/>
        <v>0</v>
      </c>
      <c r="K129" s="53">
        <f t="shared" si="5"/>
        <v>0</v>
      </c>
      <c r="L129" s="54">
        <f t="shared" si="6"/>
        <v>0</v>
      </c>
      <c r="M129" s="55">
        <f t="shared" si="7"/>
        <v>0</v>
      </c>
    </row>
    <row r="130" spans="3:13" x14ac:dyDescent="0.25">
      <c r="C130" s="91"/>
      <c r="D130" s="92"/>
      <c r="E130" s="91"/>
      <c r="F130" s="9" t="s">
        <v>80</v>
      </c>
      <c r="G130" s="7">
        <v>2</v>
      </c>
      <c r="H130" s="54"/>
      <c r="I130" s="11"/>
      <c r="J130" s="53">
        <f t="shared" si="4"/>
        <v>0</v>
      </c>
      <c r="K130" s="53">
        <f t="shared" si="5"/>
        <v>0</v>
      </c>
      <c r="L130" s="54">
        <f t="shared" si="6"/>
        <v>0</v>
      </c>
      <c r="M130" s="55">
        <f t="shared" si="7"/>
        <v>0</v>
      </c>
    </row>
    <row r="131" spans="3:13" x14ac:dyDescent="0.25">
      <c r="C131" s="91"/>
      <c r="D131" s="92"/>
      <c r="E131" s="91"/>
      <c r="F131" s="9" t="s">
        <v>81</v>
      </c>
      <c r="G131" s="7">
        <v>1</v>
      </c>
      <c r="H131" s="54"/>
      <c r="I131" s="11"/>
      <c r="J131" s="53">
        <f t="shared" si="4"/>
        <v>0</v>
      </c>
      <c r="K131" s="53">
        <f t="shared" si="5"/>
        <v>0</v>
      </c>
      <c r="L131" s="54">
        <f t="shared" si="6"/>
        <v>0</v>
      </c>
      <c r="M131" s="55">
        <f t="shared" si="7"/>
        <v>0</v>
      </c>
    </row>
    <row r="132" spans="3:13" x14ac:dyDescent="0.25">
      <c r="C132" s="91"/>
      <c r="D132" s="92"/>
      <c r="E132" s="91"/>
      <c r="F132" s="9" t="s">
        <v>82</v>
      </c>
      <c r="G132" s="7">
        <v>1</v>
      </c>
      <c r="H132" s="54"/>
      <c r="I132" s="11"/>
      <c r="J132" s="53">
        <f t="shared" si="4"/>
        <v>0</v>
      </c>
      <c r="K132" s="53">
        <f t="shared" si="5"/>
        <v>0</v>
      </c>
      <c r="L132" s="54">
        <f t="shared" si="6"/>
        <v>0</v>
      </c>
      <c r="M132" s="55">
        <f t="shared" si="7"/>
        <v>0</v>
      </c>
    </row>
    <row r="133" spans="3:13" x14ac:dyDescent="0.25">
      <c r="C133" s="91"/>
      <c r="D133" s="92"/>
      <c r="E133" s="91"/>
      <c r="F133" s="9" t="s">
        <v>83</v>
      </c>
      <c r="G133" s="7">
        <v>1</v>
      </c>
      <c r="H133" s="54"/>
      <c r="I133" s="11"/>
      <c r="J133" s="53">
        <f t="shared" si="4"/>
        <v>0</v>
      </c>
      <c r="K133" s="53">
        <f t="shared" si="5"/>
        <v>0</v>
      </c>
      <c r="L133" s="54">
        <f t="shared" si="6"/>
        <v>0</v>
      </c>
      <c r="M133" s="55">
        <f t="shared" si="7"/>
        <v>0</v>
      </c>
    </row>
    <row r="134" spans="3:13" x14ac:dyDescent="0.25">
      <c r="C134" s="91"/>
      <c r="D134" s="92"/>
      <c r="E134" s="91"/>
      <c r="F134" s="9" t="s">
        <v>84</v>
      </c>
      <c r="G134" s="7">
        <v>2</v>
      </c>
      <c r="H134" s="54"/>
      <c r="I134" s="11"/>
      <c r="J134" s="53">
        <f t="shared" si="4"/>
        <v>0</v>
      </c>
      <c r="K134" s="53">
        <f t="shared" si="5"/>
        <v>0</v>
      </c>
      <c r="L134" s="54">
        <f t="shared" si="6"/>
        <v>0</v>
      </c>
      <c r="M134" s="55">
        <f t="shared" si="7"/>
        <v>0</v>
      </c>
    </row>
    <row r="135" spans="3:13" x14ac:dyDescent="0.25">
      <c r="C135" s="91"/>
      <c r="D135" s="92"/>
      <c r="E135" s="91"/>
      <c r="F135" s="9" t="s">
        <v>85</v>
      </c>
      <c r="G135" s="7">
        <v>2</v>
      </c>
      <c r="H135" s="54"/>
      <c r="I135" s="11"/>
      <c r="J135" s="53">
        <f t="shared" si="4"/>
        <v>0</v>
      </c>
      <c r="K135" s="53">
        <f t="shared" si="5"/>
        <v>0</v>
      </c>
      <c r="L135" s="54">
        <f t="shared" si="6"/>
        <v>0</v>
      </c>
      <c r="M135" s="55">
        <f t="shared" si="7"/>
        <v>0</v>
      </c>
    </row>
    <row r="136" spans="3:13" x14ac:dyDescent="0.25">
      <c r="C136" s="93"/>
      <c r="D136" s="94"/>
      <c r="E136" s="94"/>
      <c r="F136" s="94"/>
      <c r="G136" s="94"/>
      <c r="H136" s="95"/>
      <c r="I136" s="11" t="s">
        <v>490</v>
      </c>
      <c r="J136" s="53">
        <f>SUM(J120:J135)*E120</f>
        <v>0</v>
      </c>
      <c r="K136" s="53">
        <f>SUM(K120:K135)*E120</f>
        <v>0</v>
      </c>
      <c r="L136" s="54" t="s">
        <v>490</v>
      </c>
      <c r="M136" s="55">
        <f>SUM(M120:M135)*E120</f>
        <v>0</v>
      </c>
    </row>
    <row r="137" spans="3:13" ht="60.75" customHeight="1" x14ac:dyDescent="0.25">
      <c r="C137" s="91" t="s">
        <v>87</v>
      </c>
      <c r="D137" s="92" t="s">
        <v>88</v>
      </c>
      <c r="E137" s="91">
        <v>2</v>
      </c>
      <c r="F137" s="7" t="s">
        <v>455</v>
      </c>
      <c r="G137" s="7">
        <v>6</v>
      </c>
      <c r="H137" s="54"/>
      <c r="I137" s="11"/>
      <c r="J137" s="53">
        <f t="shared" si="4"/>
        <v>0</v>
      </c>
      <c r="K137" s="53">
        <f t="shared" si="5"/>
        <v>0</v>
      </c>
      <c r="L137" s="54">
        <f t="shared" si="6"/>
        <v>0</v>
      </c>
      <c r="M137" s="55">
        <f t="shared" si="7"/>
        <v>0</v>
      </c>
    </row>
    <row r="138" spans="3:13" hidden="1" x14ac:dyDescent="0.25">
      <c r="C138" s="91"/>
      <c r="D138" s="92"/>
      <c r="E138" s="91"/>
      <c r="F138" s="7" t="s">
        <v>86</v>
      </c>
      <c r="G138" s="7"/>
      <c r="H138" s="54"/>
      <c r="I138" s="11"/>
      <c r="J138" s="53">
        <f t="shared" si="4"/>
        <v>0</v>
      </c>
      <c r="K138" s="53">
        <f t="shared" si="5"/>
        <v>0</v>
      </c>
      <c r="L138" s="54">
        <f t="shared" si="6"/>
        <v>0</v>
      </c>
      <c r="M138" s="55">
        <f t="shared" si="7"/>
        <v>0</v>
      </c>
    </row>
    <row r="139" spans="3:13" x14ac:dyDescent="0.25">
      <c r="C139" s="93"/>
      <c r="D139" s="94"/>
      <c r="E139" s="94"/>
      <c r="F139" s="94"/>
      <c r="G139" s="94"/>
      <c r="H139" s="95"/>
      <c r="I139" s="11" t="s">
        <v>490</v>
      </c>
      <c r="J139" s="53">
        <f>SUM(J137)*E137</f>
        <v>0</v>
      </c>
      <c r="K139" s="53">
        <f>SUM(K137)*E137</f>
        <v>0</v>
      </c>
      <c r="L139" s="54" t="s">
        <v>490</v>
      </c>
      <c r="M139" s="55">
        <f>SUM(M137)*E137</f>
        <v>0</v>
      </c>
    </row>
    <row r="140" spans="3:13" x14ac:dyDescent="0.25">
      <c r="C140" s="91" t="s">
        <v>89</v>
      </c>
      <c r="D140" s="92" t="s">
        <v>90</v>
      </c>
      <c r="E140" s="91">
        <v>1</v>
      </c>
      <c r="F140" s="7" t="s">
        <v>91</v>
      </c>
      <c r="G140" s="7">
        <v>1</v>
      </c>
      <c r="H140" s="54"/>
      <c r="I140" s="11"/>
      <c r="J140" s="53">
        <f t="shared" si="4"/>
        <v>0</v>
      </c>
      <c r="K140" s="53">
        <f t="shared" si="5"/>
        <v>0</v>
      </c>
      <c r="L140" s="54">
        <f t="shared" si="6"/>
        <v>0</v>
      </c>
      <c r="M140" s="55">
        <f t="shared" si="7"/>
        <v>0</v>
      </c>
    </row>
    <row r="141" spans="3:13" ht="30" x14ac:dyDescent="0.25">
      <c r="C141" s="91"/>
      <c r="D141" s="92"/>
      <c r="E141" s="91"/>
      <c r="F141" s="7" t="s">
        <v>92</v>
      </c>
      <c r="G141" s="7">
        <v>1</v>
      </c>
      <c r="H141" s="54"/>
      <c r="I141" s="11"/>
      <c r="J141" s="53">
        <f t="shared" si="4"/>
        <v>0</v>
      </c>
      <c r="K141" s="53">
        <f t="shared" si="5"/>
        <v>0</v>
      </c>
      <c r="L141" s="54">
        <f t="shared" si="6"/>
        <v>0</v>
      </c>
      <c r="M141" s="55">
        <f t="shared" si="7"/>
        <v>0</v>
      </c>
    </row>
    <row r="142" spans="3:13" x14ac:dyDescent="0.25">
      <c r="C142" s="91"/>
      <c r="D142" s="92"/>
      <c r="E142" s="91"/>
      <c r="F142" s="7" t="s">
        <v>93</v>
      </c>
      <c r="G142" s="7">
        <v>1</v>
      </c>
      <c r="H142" s="54"/>
      <c r="I142" s="11"/>
      <c r="J142" s="53">
        <f t="shared" si="4"/>
        <v>0</v>
      </c>
      <c r="K142" s="53">
        <f t="shared" si="5"/>
        <v>0</v>
      </c>
      <c r="L142" s="54">
        <f t="shared" si="6"/>
        <v>0</v>
      </c>
      <c r="M142" s="55">
        <f t="shared" si="7"/>
        <v>0</v>
      </c>
    </row>
    <row r="143" spans="3:13" x14ac:dyDescent="0.25">
      <c r="C143" s="91"/>
      <c r="D143" s="92"/>
      <c r="E143" s="91"/>
      <c r="F143" s="7" t="s">
        <v>94</v>
      </c>
      <c r="G143" s="7">
        <v>1</v>
      </c>
      <c r="H143" s="54"/>
      <c r="I143" s="11"/>
      <c r="J143" s="53">
        <f t="shared" si="4"/>
        <v>0</v>
      </c>
      <c r="K143" s="53">
        <f t="shared" si="5"/>
        <v>0</v>
      </c>
      <c r="L143" s="54">
        <f t="shared" si="6"/>
        <v>0</v>
      </c>
      <c r="M143" s="55">
        <f t="shared" si="7"/>
        <v>0</v>
      </c>
    </row>
    <row r="144" spans="3:13" x14ac:dyDescent="0.25">
      <c r="C144" s="91"/>
      <c r="D144" s="92"/>
      <c r="E144" s="91"/>
      <c r="F144" s="7" t="s">
        <v>95</v>
      </c>
      <c r="G144" s="7">
        <v>1</v>
      </c>
      <c r="H144" s="54"/>
      <c r="I144" s="11"/>
      <c r="J144" s="53">
        <f t="shared" si="4"/>
        <v>0</v>
      </c>
      <c r="K144" s="53">
        <f t="shared" si="5"/>
        <v>0</v>
      </c>
      <c r="L144" s="54">
        <f t="shared" si="6"/>
        <v>0</v>
      </c>
      <c r="M144" s="55">
        <f t="shared" si="7"/>
        <v>0</v>
      </c>
    </row>
    <row r="145" spans="3:13" x14ac:dyDescent="0.25">
      <c r="C145" s="91"/>
      <c r="D145" s="92"/>
      <c r="E145" s="91"/>
      <c r="F145" s="7" t="s">
        <v>96</v>
      </c>
      <c r="G145" s="7">
        <v>1</v>
      </c>
      <c r="H145" s="54"/>
      <c r="I145" s="11"/>
      <c r="J145" s="53">
        <f t="shared" si="4"/>
        <v>0</v>
      </c>
      <c r="K145" s="53">
        <f t="shared" si="5"/>
        <v>0</v>
      </c>
      <c r="L145" s="54">
        <f t="shared" si="6"/>
        <v>0</v>
      </c>
      <c r="M145" s="55">
        <f t="shared" si="7"/>
        <v>0</v>
      </c>
    </row>
    <row r="146" spans="3:13" x14ac:dyDescent="0.25">
      <c r="C146" s="91"/>
      <c r="D146" s="92"/>
      <c r="E146" s="91"/>
      <c r="F146" s="7" t="s">
        <v>97</v>
      </c>
      <c r="G146" s="7">
        <v>3</v>
      </c>
      <c r="H146" s="54"/>
      <c r="I146" s="11"/>
      <c r="J146" s="53">
        <f t="shared" ref="J146:J216" si="8">M146-K146</f>
        <v>0</v>
      </c>
      <c r="K146" s="53">
        <f t="shared" ref="K146:K216" si="9">G146*H146</f>
        <v>0</v>
      </c>
      <c r="L146" s="54">
        <f t="shared" ref="L146:L216" si="10">(H146*I146)+H146</f>
        <v>0</v>
      </c>
      <c r="M146" s="55">
        <f t="shared" ref="M146:M216" si="11">(K146*I146)+K146</f>
        <v>0</v>
      </c>
    </row>
    <row r="147" spans="3:13" x14ac:dyDescent="0.25">
      <c r="C147" s="91"/>
      <c r="D147" s="92"/>
      <c r="E147" s="91"/>
      <c r="F147" s="7" t="s">
        <v>98</v>
      </c>
      <c r="G147" s="7">
        <v>1</v>
      </c>
      <c r="H147" s="54"/>
      <c r="I147" s="11"/>
      <c r="J147" s="53">
        <f t="shared" si="8"/>
        <v>0</v>
      </c>
      <c r="K147" s="53">
        <f t="shared" si="9"/>
        <v>0</v>
      </c>
      <c r="L147" s="54">
        <f t="shared" si="10"/>
        <v>0</v>
      </c>
      <c r="M147" s="55">
        <f t="shared" si="11"/>
        <v>0</v>
      </c>
    </row>
    <row r="148" spans="3:13" x14ac:dyDescent="0.25">
      <c r="C148" s="91"/>
      <c r="D148" s="92"/>
      <c r="E148" s="91"/>
      <c r="F148" s="7" t="s">
        <v>99</v>
      </c>
      <c r="G148" s="7">
        <v>1</v>
      </c>
      <c r="H148" s="54"/>
      <c r="I148" s="11"/>
      <c r="J148" s="53">
        <f t="shared" si="8"/>
        <v>0</v>
      </c>
      <c r="K148" s="53">
        <f t="shared" si="9"/>
        <v>0</v>
      </c>
      <c r="L148" s="54">
        <f t="shared" si="10"/>
        <v>0</v>
      </c>
      <c r="M148" s="55">
        <f t="shared" si="11"/>
        <v>0</v>
      </c>
    </row>
    <row r="149" spans="3:13" x14ac:dyDescent="0.25">
      <c r="C149" s="91"/>
      <c r="D149" s="92"/>
      <c r="E149" s="91"/>
      <c r="F149" s="7" t="s">
        <v>100</v>
      </c>
      <c r="G149" s="7">
        <v>1</v>
      </c>
      <c r="H149" s="54"/>
      <c r="I149" s="11"/>
      <c r="J149" s="53">
        <f t="shared" si="8"/>
        <v>0</v>
      </c>
      <c r="K149" s="53">
        <f t="shared" si="9"/>
        <v>0</v>
      </c>
      <c r="L149" s="54">
        <f t="shared" si="10"/>
        <v>0</v>
      </c>
      <c r="M149" s="55">
        <f t="shared" si="11"/>
        <v>0</v>
      </c>
    </row>
    <row r="150" spans="3:13" x14ac:dyDescent="0.25">
      <c r="C150" s="91"/>
      <c r="D150" s="92"/>
      <c r="E150" s="91"/>
      <c r="F150" s="7" t="s">
        <v>101</v>
      </c>
      <c r="G150" s="7">
        <v>1</v>
      </c>
      <c r="H150" s="54"/>
      <c r="I150" s="11"/>
      <c r="J150" s="53">
        <f t="shared" si="8"/>
        <v>0</v>
      </c>
      <c r="K150" s="53">
        <f t="shared" si="9"/>
        <v>0</v>
      </c>
      <c r="L150" s="54">
        <f t="shared" si="10"/>
        <v>0</v>
      </c>
      <c r="M150" s="55">
        <f t="shared" si="11"/>
        <v>0</v>
      </c>
    </row>
    <row r="151" spans="3:13" x14ac:dyDescent="0.25">
      <c r="C151" s="91"/>
      <c r="D151" s="92"/>
      <c r="E151" s="91"/>
      <c r="F151" s="7" t="s">
        <v>102</v>
      </c>
      <c r="G151" s="7">
        <v>1</v>
      </c>
      <c r="H151" s="54"/>
      <c r="I151" s="11"/>
      <c r="J151" s="53">
        <f t="shared" si="8"/>
        <v>0</v>
      </c>
      <c r="K151" s="53">
        <f t="shared" si="9"/>
        <v>0</v>
      </c>
      <c r="L151" s="54">
        <f t="shared" si="10"/>
        <v>0</v>
      </c>
      <c r="M151" s="55">
        <f t="shared" si="11"/>
        <v>0</v>
      </c>
    </row>
    <row r="152" spans="3:13" x14ac:dyDescent="0.25">
      <c r="C152" s="91"/>
      <c r="D152" s="92"/>
      <c r="E152" s="91"/>
      <c r="F152" s="7" t="s">
        <v>103</v>
      </c>
      <c r="G152" s="7">
        <v>2</v>
      </c>
      <c r="H152" s="54"/>
      <c r="I152" s="11"/>
      <c r="J152" s="53">
        <f t="shared" si="8"/>
        <v>0</v>
      </c>
      <c r="K152" s="53">
        <f t="shared" si="9"/>
        <v>0</v>
      </c>
      <c r="L152" s="54">
        <f t="shared" si="10"/>
        <v>0</v>
      </c>
      <c r="M152" s="55">
        <f t="shared" si="11"/>
        <v>0</v>
      </c>
    </row>
    <row r="153" spans="3:13" x14ac:dyDescent="0.25">
      <c r="C153" s="91"/>
      <c r="D153" s="92"/>
      <c r="E153" s="91"/>
      <c r="F153" s="7" t="s">
        <v>104</v>
      </c>
      <c r="G153" s="7">
        <v>3</v>
      </c>
      <c r="H153" s="54"/>
      <c r="I153" s="11"/>
      <c r="J153" s="53">
        <f t="shared" si="8"/>
        <v>0</v>
      </c>
      <c r="K153" s="53">
        <f t="shared" si="9"/>
        <v>0</v>
      </c>
      <c r="L153" s="54">
        <f t="shared" si="10"/>
        <v>0</v>
      </c>
      <c r="M153" s="55">
        <f t="shared" si="11"/>
        <v>0</v>
      </c>
    </row>
    <row r="154" spans="3:13" x14ac:dyDescent="0.25">
      <c r="C154" s="93"/>
      <c r="D154" s="94"/>
      <c r="E154" s="94"/>
      <c r="F154" s="94"/>
      <c r="G154" s="94"/>
      <c r="H154" s="95"/>
      <c r="I154" s="11" t="s">
        <v>490</v>
      </c>
      <c r="J154" s="53">
        <f>SUM(J140:J153)*E140</f>
        <v>0</v>
      </c>
      <c r="K154" s="53">
        <f>SUM(K140:K153)*E140</f>
        <v>0</v>
      </c>
      <c r="L154" s="54" t="s">
        <v>490</v>
      </c>
      <c r="M154" s="55">
        <f>SUM(M140:M153)*E140</f>
        <v>0</v>
      </c>
    </row>
    <row r="155" spans="3:13" x14ac:dyDescent="0.25">
      <c r="C155" s="91" t="s">
        <v>105</v>
      </c>
      <c r="D155" s="92" t="s">
        <v>106</v>
      </c>
      <c r="E155" s="91">
        <v>2</v>
      </c>
      <c r="F155" s="7" t="s">
        <v>107</v>
      </c>
      <c r="G155" s="7">
        <v>12</v>
      </c>
      <c r="H155" s="54"/>
      <c r="I155" s="11"/>
      <c r="J155" s="53">
        <f t="shared" si="8"/>
        <v>0</v>
      </c>
      <c r="K155" s="53">
        <f t="shared" si="9"/>
        <v>0</v>
      </c>
      <c r="L155" s="54">
        <f t="shared" si="10"/>
        <v>0</v>
      </c>
      <c r="M155" s="55">
        <f t="shared" si="11"/>
        <v>0</v>
      </c>
    </row>
    <row r="156" spans="3:13" ht="30" x14ac:dyDescent="0.25">
      <c r="C156" s="91"/>
      <c r="D156" s="92"/>
      <c r="E156" s="91"/>
      <c r="F156" s="7" t="s">
        <v>108</v>
      </c>
      <c r="G156" s="7">
        <v>12</v>
      </c>
      <c r="H156" s="54"/>
      <c r="I156" s="11"/>
      <c r="J156" s="53">
        <f t="shared" si="8"/>
        <v>0</v>
      </c>
      <c r="K156" s="53">
        <f t="shared" si="9"/>
        <v>0</v>
      </c>
      <c r="L156" s="54">
        <f t="shared" si="10"/>
        <v>0</v>
      </c>
      <c r="M156" s="55">
        <f t="shared" si="11"/>
        <v>0</v>
      </c>
    </row>
    <row r="157" spans="3:13" x14ac:dyDescent="0.25">
      <c r="C157" s="93"/>
      <c r="D157" s="94"/>
      <c r="E157" s="94"/>
      <c r="F157" s="94"/>
      <c r="G157" s="94"/>
      <c r="H157" s="95"/>
      <c r="I157" s="11" t="s">
        <v>490</v>
      </c>
      <c r="J157" s="53">
        <f>SUM(J155:J156)*E155</f>
        <v>0</v>
      </c>
      <c r="K157" s="53">
        <f>SUM(K155:K156)*E155</f>
        <v>0</v>
      </c>
      <c r="L157" s="54" t="s">
        <v>490</v>
      </c>
      <c r="M157" s="55">
        <f>SUM(M155:M156)*E155</f>
        <v>0</v>
      </c>
    </row>
    <row r="158" spans="3:13" x14ac:dyDescent="0.25">
      <c r="C158" s="91" t="s">
        <v>109</v>
      </c>
      <c r="D158" s="92" t="s">
        <v>110</v>
      </c>
      <c r="E158" s="91">
        <v>1</v>
      </c>
      <c r="F158" s="7" t="s">
        <v>111</v>
      </c>
      <c r="G158" s="7">
        <v>39</v>
      </c>
      <c r="H158" s="54"/>
      <c r="I158" s="11"/>
      <c r="J158" s="53">
        <f t="shared" si="8"/>
        <v>0</v>
      </c>
      <c r="K158" s="53">
        <f t="shared" si="9"/>
        <v>0</v>
      </c>
      <c r="L158" s="54">
        <f t="shared" si="10"/>
        <v>0</v>
      </c>
      <c r="M158" s="55">
        <f t="shared" si="11"/>
        <v>0</v>
      </c>
    </row>
    <row r="159" spans="3:13" x14ac:dyDescent="0.25">
      <c r="C159" s="91"/>
      <c r="D159" s="92"/>
      <c r="E159" s="91"/>
      <c r="F159" s="7" t="s">
        <v>112</v>
      </c>
      <c r="G159" s="7">
        <v>1</v>
      </c>
      <c r="H159" s="54"/>
      <c r="I159" s="11"/>
      <c r="J159" s="53">
        <f t="shared" si="8"/>
        <v>0</v>
      </c>
      <c r="K159" s="53">
        <f t="shared" si="9"/>
        <v>0</v>
      </c>
      <c r="L159" s="54">
        <f t="shared" si="10"/>
        <v>0</v>
      </c>
      <c r="M159" s="55">
        <f t="shared" si="11"/>
        <v>0</v>
      </c>
    </row>
    <row r="160" spans="3:13" ht="30" x14ac:dyDescent="0.25">
      <c r="C160" s="91"/>
      <c r="D160" s="92"/>
      <c r="E160" s="91"/>
      <c r="F160" s="7" t="s">
        <v>113</v>
      </c>
      <c r="G160" s="7">
        <v>5</v>
      </c>
      <c r="H160" s="54"/>
      <c r="I160" s="11"/>
      <c r="J160" s="53">
        <f t="shared" si="8"/>
        <v>0</v>
      </c>
      <c r="K160" s="53">
        <f t="shared" si="9"/>
        <v>0</v>
      </c>
      <c r="L160" s="54">
        <f t="shared" si="10"/>
        <v>0</v>
      </c>
      <c r="M160" s="55">
        <f t="shared" si="11"/>
        <v>0</v>
      </c>
    </row>
    <row r="161" spans="3:13" x14ac:dyDescent="0.25">
      <c r="C161" s="91"/>
      <c r="D161" s="92"/>
      <c r="E161" s="91"/>
      <c r="F161" s="7" t="s">
        <v>456</v>
      </c>
      <c r="G161" s="7">
        <v>1</v>
      </c>
      <c r="H161" s="54"/>
      <c r="I161" s="11"/>
      <c r="J161" s="53">
        <f t="shared" si="8"/>
        <v>0</v>
      </c>
      <c r="K161" s="53">
        <f t="shared" si="9"/>
        <v>0</v>
      </c>
      <c r="L161" s="54">
        <f t="shared" si="10"/>
        <v>0</v>
      </c>
      <c r="M161" s="55">
        <f t="shared" si="11"/>
        <v>0</v>
      </c>
    </row>
    <row r="162" spans="3:13" x14ac:dyDescent="0.25">
      <c r="C162" s="91"/>
      <c r="D162" s="92"/>
      <c r="E162" s="91"/>
      <c r="F162" s="7" t="s">
        <v>116</v>
      </c>
      <c r="G162" s="7">
        <v>2</v>
      </c>
      <c r="H162" s="54"/>
      <c r="I162" s="11"/>
      <c r="J162" s="53">
        <f t="shared" si="8"/>
        <v>0</v>
      </c>
      <c r="K162" s="53">
        <f t="shared" si="9"/>
        <v>0</v>
      </c>
      <c r="L162" s="54">
        <f t="shared" si="10"/>
        <v>0</v>
      </c>
      <c r="M162" s="55">
        <f t="shared" si="11"/>
        <v>0</v>
      </c>
    </row>
    <row r="163" spans="3:13" x14ac:dyDescent="0.25">
      <c r="C163" s="91"/>
      <c r="D163" s="92"/>
      <c r="E163" s="91"/>
      <c r="F163" s="7" t="s">
        <v>117</v>
      </c>
      <c r="G163" s="7">
        <v>1</v>
      </c>
      <c r="H163" s="54"/>
      <c r="I163" s="11"/>
      <c r="J163" s="53">
        <f t="shared" si="8"/>
        <v>0</v>
      </c>
      <c r="K163" s="53">
        <f t="shared" si="9"/>
        <v>0</v>
      </c>
      <c r="L163" s="54">
        <f t="shared" si="10"/>
        <v>0</v>
      </c>
      <c r="M163" s="55">
        <f t="shared" si="11"/>
        <v>0</v>
      </c>
    </row>
    <row r="164" spans="3:13" x14ac:dyDescent="0.25">
      <c r="C164" s="91"/>
      <c r="D164" s="92"/>
      <c r="E164" s="91"/>
      <c r="F164" s="7" t="s">
        <v>118</v>
      </c>
      <c r="G164" s="7">
        <v>2</v>
      </c>
      <c r="H164" s="54"/>
      <c r="I164" s="11"/>
      <c r="J164" s="53">
        <f t="shared" si="8"/>
        <v>0</v>
      </c>
      <c r="K164" s="53">
        <f t="shared" si="9"/>
        <v>0</v>
      </c>
      <c r="L164" s="54">
        <f t="shared" si="10"/>
        <v>0</v>
      </c>
      <c r="M164" s="55">
        <f t="shared" si="11"/>
        <v>0</v>
      </c>
    </row>
    <row r="165" spans="3:13" x14ac:dyDescent="0.25">
      <c r="C165" s="91"/>
      <c r="D165" s="92"/>
      <c r="E165" s="91"/>
      <c r="F165" s="7" t="s">
        <v>119</v>
      </c>
      <c r="G165" s="7">
        <v>5</v>
      </c>
      <c r="H165" s="54"/>
      <c r="I165" s="11"/>
      <c r="J165" s="53">
        <f t="shared" si="8"/>
        <v>0</v>
      </c>
      <c r="K165" s="53">
        <f t="shared" si="9"/>
        <v>0</v>
      </c>
      <c r="L165" s="54">
        <f t="shared" si="10"/>
        <v>0</v>
      </c>
      <c r="M165" s="55">
        <f t="shared" si="11"/>
        <v>0</v>
      </c>
    </row>
    <row r="166" spans="3:13" x14ac:dyDescent="0.25">
      <c r="C166" s="91"/>
      <c r="D166" s="92"/>
      <c r="E166" s="91"/>
      <c r="F166" s="7" t="s">
        <v>120</v>
      </c>
      <c r="G166" s="7">
        <v>1</v>
      </c>
      <c r="H166" s="54"/>
      <c r="I166" s="11"/>
      <c r="J166" s="53">
        <f t="shared" si="8"/>
        <v>0</v>
      </c>
      <c r="K166" s="53">
        <f t="shared" si="9"/>
        <v>0</v>
      </c>
      <c r="L166" s="54">
        <f t="shared" si="10"/>
        <v>0</v>
      </c>
      <c r="M166" s="55">
        <f t="shared" si="11"/>
        <v>0</v>
      </c>
    </row>
    <row r="167" spans="3:13" x14ac:dyDescent="0.25">
      <c r="C167" s="91"/>
      <c r="D167" s="92"/>
      <c r="E167" s="91"/>
      <c r="F167" s="7" t="s">
        <v>121</v>
      </c>
      <c r="G167" s="7">
        <v>1</v>
      </c>
      <c r="H167" s="54"/>
      <c r="I167" s="11"/>
      <c r="J167" s="53">
        <f t="shared" si="8"/>
        <v>0</v>
      </c>
      <c r="K167" s="53">
        <f t="shared" si="9"/>
        <v>0</v>
      </c>
      <c r="L167" s="54">
        <f t="shared" si="10"/>
        <v>0</v>
      </c>
      <c r="M167" s="55">
        <f t="shared" si="11"/>
        <v>0</v>
      </c>
    </row>
    <row r="168" spans="3:13" x14ac:dyDescent="0.25">
      <c r="C168" s="91"/>
      <c r="D168" s="92"/>
      <c r="E168" s="91"/>
      <c r="F168" s="7" t="s">
        <v>122</v>
      </c>
      <c r="G168" s="7">
        <v>1</v>
      </c>
      <c r="H168" s="54"/>
      <c r="I168" s="11"/>
      <c r="J168" s="53">
        <f t="shared" si="8"/>
        <v>0</v>
      </c>
      <c r="K168" s="53">
        <f t="shared" si="9"/>
        <v>0</v>
      </c>
      <c r="L168" s="54">
        <f t="shared" si="10"/>
        <v>0</v>
      </c>
      <c r="M168" s="55">
        <f t="shared" si="11"/>
        <v>0</v>
      </c>
    </row>
    <row r="169" spans="3:13" x14ac:dyDescent="0.25">
      <c r="C169" s="91"/>
      <c r="D169" s="92"/>
      <c r="E169" s="91"/>
      <c r="F169" s="7" t="s">
        <v>123</v>
      </c>
      <c r="G169" s="7">
        <v>1</v>
      </c>
      <c r="H169" s="54"/>
      <c r="I169" s="11"/>
      <c r="J169" s="53">
        <f t="shared" si="8"/>
        <v>0</v>
      </c>
      <c r="K169" s="53">
        <f t="shared" si="9"/>
        <v>0</v>
      </c>
      <c r="L169" s="54">
        <f t="shared" si="10"/>
        <v>0</v>
      </c>
      <c r="M169" s="55">
        <f t="shared" si="11"/>
        <v>0</v>
      </c>
    </row>
    <row r="170" spans="3:13" x14ac:dyDescent="0.25">
      <c r="C170" s="91"/>
      <c r="D170" s="92"/>
      <c r="E170" s="91"/>
      <c r="F170" s="7" t="s">
        <v>124</v>
      </c>
      <c r="G170" s="7">
        <v>1</v>
      </c>
      <c r="H170" s="54"/>
      <c r="I170" s="11"/>
      <c r="J170" s="53">
        <f t="shared" si="8"/>
        <v>0</v>
      </c>
      <c r="K170" s="53">
        <f t="shared" si="9"/>
        <v>0</v>
      </c>
      <c r="L170" s="54">
        <f t="shared" si="10"/>
        <v>0</v>
      </c>
      <c r="M170" s="55">
        <f t="shared" si="11"/>
        <v>0</v>
      </c>
    </row>
    <row r="171" spans="3:13" ht="30" x14ac:dyDescent="0.25">
      <c r="C171" s="91"/>
      <c r="D171" s="92"/>
      <c r="E171" s="91"/>
      <c r="F171" s="7" t="s">
        <v>125</v>
      </c>
      <c r="G171" s="7">
        <v>1</v>
      </c>
      <c r="H171" s="54"/>
      <c r="I171" s="11"/>
      <c r="J171" s="53">
        <f t="shared" si="8"/>
        <v>0</v>
      </c>
      <c r="K171" s="53">
        <f t="shared" si="9"/>
        <v>0</v>
      </c>
      <c r="L171" s="54">
        <f t="shared" si="10"/>
        <v>0</v>
      </c>
      <c r="M171" s="55">
        <f t="shared" si="11"/>
        <v>0</v>
      </c>
    </row>
    <row r="172" spans="3:13" x14ac:dyDescent="0.25">
      <c r="C172" s="91"/>
      <c r="D172" s="92"/>
      <c r="E172" s="91"/>
      <c r="F172" s="7" t="s">
        <v>126</v>
      </c>
      <c r="G172" s="7">
        <v>1</v>
      </c>
      <c r="H172" s="54"/>
      <c r="I172" s="11"/>
      <c r="J172" s="53">
        <f t="shared" si="8"/>
        <v>0</v>
      </c>
      <c r="K172" s="53">
        <f t="shared" si="9"/>
        <v>0</v>
      </c>
      <c r="L172" s="54">
        <f t="shared" si="10"/>
        <v>0</v>
      </c>
      <c r="M172" s="55">
        <f t="shared" si="11"/>
        <v>0</v>
      </c>
    </row>
    <row r="173" spans="3:13" x14ac:dyDescent="0.25">
      <c r="C173" s="91"/>
      <c r="D173" s="92"/>
      <c r="E173" s="91"/>
      <c r="F173" s="7" t="s">
        <v>127</v>
      </c>
      <c r="G173" s="7">
        <v>1</v>
      </c>
      <c r="H173" s="54"/>
      <c r="I173" s="11"/>
      <c r="J173" s="53">
        <f t="shared" si="8"/>
        <v>0</v>
      </c>
      <c r="K173" s="53">
        <f t="shared" si="9"/>
        <v>0</v>
      </c>
      <c r="L173" s="54">
        <f t="shared" si="10"/>
        <v>0</v>
      </c>
      <c r="M173" s="55">
        <f t="shared" si="11"/>
        <v>0</v>
      </c>
    </row>
    <row r="174" spans="3:13" ht="30" x14ac:dyDescent="0.25">
      <c r="C174" s="91"/>
      <c r="D174" s="92"/>
      <c r="E174" s="91"/>
      <c r="F174" s="7" t="s">
        <v>128</v>
      </c>
      <c r="G174" s="7">
        <v>1</v>
      </c>
      <c r="H174" s="54"/>
      <c r="I174" s="11"/>
      <c r="J174" s="53">
        <f t="shared" si="8"/>
        <v>0</v>
      </c>
      <c r="K174" s="53">
        <f t="shared" si="9"/>
        <v>0</v>
      </c>
      <c r="L174" s="54">
        <f t="shared" si="10"/>
        <v>0</v>
      </c>
      <c r="M174" s="55">
        <f t="shared" si="11"/>
        <v>0</v>
      </c>
    </row>
    <row r="175" spans="3:13" x14ac:dyDescent="0.25">
      <c r="C175" s="91"/>
      <c r="D175" s="92"/>
      <c r="E175" s="91"/>
      <c r="F175" s="7" t="s">
        <v>129</v>
      </c>
      <c r="G175" s="7">
        <v>3</v>
      </c>
      <c r="H175" s="54"/>
      <c r="I175" s="11"/>
      <c r="J175" s="53">
        <f t="shared" si="8"/>
        <v>0</v>
      </c>
      <c r="K175" s="53">
        <f t="shared" si="9"/>
        <v>0</v>
      </c>
      <c r="L175" s="54">
        <f t="shared" si="10"/>
        <v>0</v>
      </c>
      <c r="M175" s="55">
        <f t="shared" si="11"/>
        <v>0</v>
      </c>
    </row>
    <row r="176" spans="3:13" x14ac:dyDescent="0.25">
      <c r="C176" s="91"/>
      <c r="D176" s="92"/>
      <c r="E176" s="91"/>
      <c r="F176" s="7" t="s">
        <v>130</v>
      </c>
      <c r="G176" s="7">
        <v>5</v>
      </c>
      <c r="H176" s="54"/>
      <c r="I176" s="11"/>
      <c r="J176" s="53">
        <f t="shared" si="8"/>
        <v>0</v>
      </c>
      <c r="K176" s="53">
        <f t="shared" si="9"/>
        <v>0</v>
      </c>
      <c r="L176" s="54">
        <f t="shared" si="10"/>
        <v>0</v>
      </c>
      <c r="M176" s="55">
        <f t="shared" si="11"/>
        <v>0</v>
      </c>
    </row>
    <row r="177" spans="3:13" x14ac:dyDescent="0.25">
      <c r="C177" s="91"/>
      <c r="D177" s="92"/>
      <c r="E177" s="91"/>
      <c r="F177" s="7" t="s">
        <v>131</v>
      </c>
      <c r="G177" s="7">
        <v>1</v>
      </c>
      <c r="H177" s="54"/>
      <c r="I177" s="11"/>
      <c r="J177" s="53">
        <f t="shared" si="8"/>
        <v>0</v>
      </c>
      <c r="K177" s="53">
        <f t="shared" si="9"/>
        <v>0</v>
      </c>
      <c r="L177" s="54">
        <f t="shared" si="10"/>
        <v>0</v>
      </c>
      <c r="M177" s="55">
        <f t="shared" si="11"/>
        <v>0</v>
      </c>
    </row>
    <row r="178" spans="3:13" ht="30" x14ac:dyDescent="0.25">
      <c r="C178" s="91"/>
      <c r="D178" s="92"/>
      <c r="E178" s="91"/>
      <c r="F178" s="7" t="s">
        <v>132</v>
      </c>
      <c r="G178" s="7">
        <v>1</v>
      </c>
      <c r="H178" s="54"/>
      <c r="I178" s="11"/>
      <c r="J178" s="53">
        <f t="shared" si="8"/>
        <v>0</v>
      </c>
      <c r="K178" s="53">
        <f t="shared" si="9"/>
        <v>0</v>
      </c>
      <c r="L178" s="54">
        <f t="shared" si="10"/>
        <v>0</v>
      </c>
      <c r="M178" s="55">
        <f t="shared" si="11"/>
        <v>0</v>
      </c>
    </row>
    <row r="179" spans="3:13" x14ac:dyDescent="0.25">
      <c r="C179" s="91"/>
      <c r="D179" s="92"/>
      <c r="E179" s="91"/>
      <c r="F179" s="7" t="s">
        <v>133</v>
      </c>
      <c r="G179" s="7">
        <v>1</v>
      </c>
      <c r="H179" s="54"/>
      <c r="I179" s="11"/>
      <c r="J179" s="53">
        <f t="shared" si="8"/>
        <v>0</v>
      </c>
      <c r="K179" s="53">
        <f t="shared" si="9"/>
        <v>0</v>
      </c>
      <c r="L179" s="54">
        <f t="shared" si="10"/>
        <v>0</v>
      </c>
      <c r="M179" s="55">
        <f t="shared" si="11"/>
        <v>0</v>
      </c>
    </row>
    <row r="180" spans="3:13" x14ac:dyDescent="0.25">
      <c r="C180" s="91"/>
      <c r="D180" s="92"/>
      <c r="E180" s="91"/>
      <c r="F180" s="7" t="s">
        <v>134</v>
      </c>
      <c r="G180" s="7">
        <v>1</v>
      </c>
      <c r="H180" s="54"/>
      <c r="I180" s="11"/>
      <c r="J180" s="53">
        <f t="shared" si="8"/>
        <v>0</v>
      </c>
      <c r="K180" s="53">
        <f t="shared" si="9"/>
        <v>0</v>
      </c>
      <c r="L180" s="54">
        <f t="shared" si="10"/>
        <v>0</v>
      </c>
      <c r="M180" s="55">
        <f t="shared" si="11"/>
        <v>0</v>
      </c>
    </row>
    <row r="181" spans="3:13" x14ac:dyDescent="0.25">
      <c r="C181" s="91"/>
      <c r="D181" s="92"/>
      <c r="E181" s="91"/>
      <c r="F181" s="7" t="s">
        <v>135</v>
      </c>
      <c r="G181" s="7">
        <v>1</v>
      </c>
      <c r="H181" s="54"/>
      <c r="I181" s="11"/>
      <c r="J181" s="53">
        <f t="shared" si="8"/>
        <v>0</v>
      </c>
      <c r="K181" s="53">
        <f t="shared" si="9"/>
        <v>0</v>
      </c>
      <c r="L181" s="54">
        <f t="shared" si="10"/>
        <v>0</v>
      </c>
      <c r="M181" s="55">
        <f t="shared" si="11"/>
        <v>0</v>
      </c>
    </row>
    <row r="182" spans="3:13" x14ac:dyDescent="0.25">
      <c r="C182" s="91"/>
      <c r="D182" s="92"/>
      <c r="E182" s="91"/>
      <c r="F182" s="7" t="s">
        <v>136</v>
      </c>
      <c r="G182" s="7">
        <v>1</v>
      </c>
      <c r="H182" s="54"/>
      <c r="I182" s="11"/>
      <c r="J182" s="53">
        <f t="shared" si="8"/>
        <v>0</v>
      </c>
      <c r="K182" s="53">
        <f t="shared" si="9"/>
        <v>0</v>
      </c>
      <c r="L182" s="54">
        <f t="shared" si="10"/>
        <v>0</v>
      </c>
      <c r="M182" s="55">
        <f t="shared" si="11"/>
        <v>0</v>
      </c>
    </row>
    <row r="183" spans="3:13" x14ac:dyDescent="0.25">
      <c r="C183" s="91"/>
      <c r="D183" s="92"/>
      <c r="E183" s="91"/>
      <c r="F183" s="7" t="s">
        <v>137</v>
      </c>
      <c r="G183" s="7">
        <v>3</v>
      </c>
      <c r="H183" s="54"/>
      <c r="I183" s="11"/>
      <c r="J183" s="53">
        <f t="shared" si="8"/>
        <v>0</v>
      </c>
      <c r="K183" s="53">
        <f t="shared" si="9"/>
        <v>0</v>
      </c>
      <c r="L183" s="54">
        <f t="shared" si="10"/>
        <v>0</v>
      </c>
      <c r="M183" s="55">
        <f t="shared" si="11"/>
        <v>0</v>
      </c>
    </row>
    <row r="184" spans="3:13" x14ac:dyDescent="0.25">
      <c r="C184" s="91"/>
      <c r="D184" s="92"/>
      <c r="E184" s="91"/>
      <c r="F184" s="7" t="s">
        <v>138</v>
      </c>
      <c r="G184" s="7">
        <v>1</v>
      </c>
      <c r="H184" s="54"/>
      <c r="I184" s="11"/>
      <c r="J184" s="53">
        <f t="shared" si="8"/>
        <v>0</v>
      </c>
      <c r="K184" s="53">
        <f t="shared" si="9"/>
        <v>0</v>
      </c>
      <c r="L184" s="54">
        <f t="shared" si="10"/>
        <v>0</v>
      </c>
      <c r="M184" s="55">
        <f t="shared" si="11"/>
        <v>0</v>
      </c>
    </row>
    <row r="185" spans="3:13" x14ac:dyDescent="0.25">
      <c r="C185" s="91"/>
      <c r="D185" s="92"/>
      <c r="E185" s="91"/>
      <c r="F185" s="7" t="s">
        <v>139</v>
      </c>
      <c r="G185" s="7">
        <v>1</v>
      </c>
      <c r="H185" s="54"/>
      <c r="I185" s="11"/>
      <c r="J185" s="53">
        <f t="shared" si="8"/>
        <v>0</v>
      </c>
      <c r="K185" s="53">
        <f t="shared" si="9"/>
        <v>0</v>
      </c>
      <c r="L185" s="54">
        <f t="shared" si="10"/>
        <v>0</v>
      </c>
      <c r="M185" s="55">
        <f t="shared" si="11"/>
        <v>0</v>
      </c>
    </row>
    <row r="186" spans="3:13" x14ac:dyDescent="0.25">
      <c r="C186" s="91"/>
      <c r="D186" s="92"/>
      <c r="E186" s="91"/>
      <c r="F186" s="7" t="s">
        <v>140</v>
      </c>
      <c r="G186" s="7">
        <v>1</v>
      </c>
      <c r="H186" s="54"/>
      <c r="I186" s="11"/>
      <c r="J186" s="53">
        <f t="shared" si="8"/>
        <v>0</v>
      </c>
      <c r="K186" s="53">
        <f t="shared" si="9"/>
        <v>0</v>
      </c>
      <c r="L186" s="54">
        <f t="shared" si="10"/>
        <v>0</v>
      </c>
      <c r="M186" s="55">
        <f t="shared" si="11"/>
        <v>0</v>
      </c>
    </row>
    <row r="187" spans="3:13" x14ac:dyDescent="0.25">
      <c r="C187" s="91"/>
      <c r="D187" s="92"/>
      <c r="E187" s="91"/>
      <c r="F187" s="7" t="s">
        <v>141</v>
      </c>
      <c r="G187" s="7">
        <v>1</v>
      </c>
      <c r="H187" s="54"/>
      <c r="I187" s="11"/>
      <c r="J187" s="53">
        <f t="shared" si="8"/>
        <v>0</v>
      </c>
      <c r="K187" s="53">
        <f t="shared" si="9"/>
        <v>0</v>
      </c>
      <c r="L187" s="54">
        <f t="shared" si="10"/>
        <v>0</v>
      </c>
      <c r="M187" s="55">
        <f t="shared" si="11"/>
        <v>0</v>
      </c>
    </row>
    <row r="188" spans="3:13" x14ac:dyDescent="0.25">
      <c r="C188" s="91"/>
      <c r="D188" s="92"/>
      <c r="E188" s="91"/>
      <c r="F188" s="7" t="s">
        <v>142</v>
      </c>
      <c r="G188" s="7">
        <v>1</v>
      </c>
      <c r="H188" s="54"/>
      <c r="I188" s="11"/>
      <c r="J188" s="53">
        <f t="shared" si="8"/>
        <v>0</v>
      </c>
      <c r="K188" s="53">
        <f t="shared" si="9"/>
        <v>0</v>
      </c>
      <c r="L188" s="54">
        <f t="shared" si="10"/>
        <v>0</v>
      </c>
      <c r="M188" s="55">
        <f t="shared" si="11"/>
        <v>0</v>
      </c>
    </row>
    <row r="189" spans="3:13" x14ac:dyDescent="0.25">
      <c r="C189" s="91"/>
      <c r="D189" s="92"/>
      <c r="E189" s="91"/>
      <c r="F189" s="7" t="s">
        <v>143</v>
      </c>
      <c r="G189" s="7">
        <v>1</v>
      </c>
      <c r="H189" s="54"/>
      <c r="I189" s="11"/>
      <c r="J189" s="53">
        <f t="shared" si="8"/>
        <v>0</v>
      </c>
      <c r="K189" s="53">
        <f t="shared" si="9"/>
        <v>0</v>
      </c>
      <c r="L189" s="54">
        <f t="shared" si="10"/>
        <v>0</v>
      </c>
      <c r="M189" s="55">
        <f t="shared" si="11"/>
        <v>0</v>
      </c>
    </row>
    <row r="190" spans="3:13" x14ac:dyDescent="0.25">
      <c r="C190" s="91"/>
      <c r="D190" s="92"/>
      <c r="E190" s="91"/>
      <c r="F190" s="7" t="s">
        <v>144</v>
      </c>
      <c r="G190" s="7">
        <v>1</v>
      </c>
      <c r="H190" s="54"/>
      <c r="I190" s="11"/>
      <c r="J190" s="53">
        <f t="shared" si="8"/>
        <v>0</v>
      </c>
      <c r="K190" s="53">
        <f t="shared" si="9"/>
        <v>0</v>
      </c>
      <c r="L190" s="54">
        <f t="shared" si="10"/>
        <v>0</v>
      </c>
      <c r="M190" s="55">
        <f t="shared" si="11"/>
        <v>0</v>
      </c>
    </row>
    <row r="191" spans="3:13" x14ac:dyDescent="0.25">
      <c r="C191" s="91"/>
      <c r="D191" s="92"/>
      <c r="E191" s="91"/>
      <c r="F191" s="7" t="s">
        <v>145</v>
      </c>
      <c r="G191" s="7">
        <v>1</v>
      </c>
      <c r="H191" s="54"/>
      <c r="I191" s="11"/>
      <c r="J191" s="53">
        <f t="shared" si="8"/>
        <v>0</v>
      </c>
      <c r="K191" s="53">
        <f t="shared" si="9"/>
        <v>0</v>
      </c>
      <c r="L191" s="54">
        <f t="shared" si="10"/>
        <v>0</v>
      </c>
      <c r="M191" s="55">
        <f t="shared" si="11"/>
        <v>0</v>
      </c>
    </row>
    <row r="192" spans="3:13" x14ac:dyDescent="0.25">
      <c r="C192" s="91"/>
      <c r="D192" s="92"/>
      <c r="E192" s="91"/>
      <c r="F192" s="7" t="s">
        <v>146</v>
      </c>
      <c r="G192" s="7">
        <v>1</v>
      </c>
      <c r="H192" s="54"/>
      <c r="I192" s="11"/>
      <c r="J192" s="53">
        <f t="shared" si="8"/>
        <v>0</v>
      </c>
      <c r="K192" s="53">
        <f t="shared" si="9"/>
        <v>0</v>
      </c>
      <c r="L192" s="54">
        <f t="shared" si="10"/>
        <v>0</v>
      </c>
      <c r="M192" s="55">
        <f t="shared" si="11"/>
        <v>0</v>
      </c>
    </row>
    <row r="193" spans="3:13" ht="45" x14ac:dyDescent="0.25">
      <c r="C193" s="91"/>
      <c r="D193" s="92"/>
      <c r="E193" s="91"/>
      <c r="F193" s="7" t="s">
        <v>147</v>
      </c>
      <c r="G193" s="7">
        <v>1</v>
      </c>
      <c r="H193" s="54"/>
      <c r="I193" s="11"/>
      <c r="J193" s="53">
        <f t="shared" si="8"/>
        <v>0</v>
      </c>
      <c r="K193" s="53">
        <f t="shared" si="9"/>
        <v>0</v>
      </c>
      <c r="L193" s="54">
        <f t="shared" si="10"/>
        <v>0</v>
      </c>
      <c r="M193" s="55">
        <f t="shared" si="11"/>
        <v>0</v>
      </c>
    </row>
    <row r="194" spans="3:13" x14ac:dyDescent="0.25">
      <c r="C194" s="91"/>
      <c r="D194" s="92"/>
      <c r="E194" s="91"/>
      <c r="F194" s="7" t="s">
        <v>148</v>
      </c>
      <c r="G194" s="7">
        <v>1</v>
      </c>
      <c r="H194" s="54"/>
      <c r="I194" s="11"/>
      <c r="J194" s="53">
        <f t="shared" si="8"/>
        <v>0</v>
      </c>
      <c r="K194" s="53">
        <f t="shared" si="9"/>
        <v>0</v>
      </c>
      <c r="L194" s="54">
        <f t="shared" si="10"/>
        <v>0</v>
      </c>
      <c r="M194" s="55">
        <f t="shared" si="11"/>
        <v>0</v>
      </c>
    </row>
    <row r="195" spans="3:13" x14ac:dyDescent="0.25">
      <c r="C195" s="91"/>
      <c r="D195" s="92"/>
      <c r="E195" s="91"/>
      <c r="F195" s="7" t="s">
        <v>149</v>
      </c>
      <c r="G195" s="7">
        <v>1</v>
      </c>
      <c r="H195" s="54"/>
      <c r="I195" s="11"/>
      <c r="J195" s="53">
        <f t="shared" si="8"/>
        <v>0</v>
      </c>
      <c r="K195" s="53">
        <f t="shared" si="9"/>
        <v>0</v>
      </c>
      <c r="L195" s="54">
        <f t="shared" si="10"/>
        <v>0</v>
      </c>
      <c r="M195" s="55">
        <f t="shared" si="11"/>
        <v>0</v>
      </c>
    </row>
    <row r="196" spans="3:13" x14ac:dyDescent="0.25">
      <c r="C196" s="91"/>
      <c r="D196" s="92"/>
      <c r="E196" s="91"/>
      <c r="F196" s="7" t="s">
        <v>150</v>
      </c>
      <c r="G196" s="7">
        <v>1</v>
      </c>
      <c r="H196" s="54"/>
      <c r="I196" s="11"/>
      <c r="J196" s="53">
        <f t="shared" si="8"/>
        <v>0</v>
      </c>
      <c r="K196" s="53">
        <f t="shared" si="9"/>
        <v>0</v>
      </c>
      <c r="L196" s="54">
        <f t="shared" si="10"/>
        <v>0</v>
      </c>
      <c r="M196" s="55">
        <f t="shared" si="11"/>
        <v>0</v>
      </c>
    </row>
    <row r="197" spans="3:13" x14ac:dyDescent="0.25">
      <c r="C197" s="93"/>
      <c r="D197" s="94"/>
      <c r="E197" s="94"/>
      <c r="F197" s="94"/>
      <c r="G197" s="94"/>
      <c r="H197" s="95"/>
      <c r="I197" s="11" t="s">
        <v>490</v>
      </c>
      <c r="J197" s="53">
        <f>SUM(J158:J196)*E158</f>
        <v>0</v>
      </c>
      <c r="K197" s="53">
        <f>SUM(K158:K196)*E158</f>
        <v>0</v>
      </c>
      <c r="L197" s="54" t="s">
        <v>490</v>
      </c>
      <c r="M197" s="55">
        <f>SUM(M158:M196)*E158</f>
        <v>0</v>
      </c>
    </row>
    <row r="198" spans="3:13" ht="30" x14ac:dyDescent="0.25">
      <c r="C198" s="91" t="s">
        <v>151</v>
      </c>
      <c r="D198" s="92" t="s">
        <v>152</v>
      </c>
      <c r="E198" s="91">
        <v>1</v>
      </c>
      <c r="F198" s="7" t="s">
        <v>153</v>
      </c>
      <c r="G198" s="7">
        <v>1</v>
      </c>
      <c r="H198" s="54"/>
      <c r="I198" s="11"/>
      <c r="J198" s="53">
        <f t="shared" si="8"/>
        <v>0</v>
      </c>
      <c r="K198" s="53">
        <f t="shared" si="9"/>
        <v>0</v>
      </c>
      <c r="L198" s="54">
        <f t="shared" si="10"/>
        <v>0</v>
      </c>
      <c r="M198" s="55">
        <f t="shared" si="11"/>
        <v>0</v>
      </c>
    </row>
    <row r="199" spans="3:13" x14ac:dyDescent="0.25">
      <c r="C199" s="91"/>
      <c r="D199" s="92"/>
      <c r="E199" s="91"/>
      <c r="F199" s="7" t="s">
        <v>154</v>
      </c>
      <c r="G199" s="7">
        <v>5</v>
      </c>
      <c r="H199" s="54"/>
      <c r="I199" s="11"/>
      <c r="J199" s="53">
        <f t="shared" si="8"/>
        <v>0</v>
      </c>
      <c r="K199" s="53">
        <f t="shared" si="9"/>
        <v>0</v>
      </c>
      <c r="L199" s="54">
        <f t="shared" si="10"/>
        <v>0</v>
      </c>
      <c r="M199" s="55">
        <f t="shared" si="11"/>
        <v>0</v>
      </c>
    </row>
    <row r="200" spans="3:13" x14ac:dyDescent="0.25">
      <c r="C200" s="91"/>
      <c r="D200" s="92"/>
      <c r="E200" s="91"/>
      <c r="F200" s="7" t="s">
        <v>155</v>
      </c>
      <c r="G200" s="7">
        <v>1</v>
      </c>
      <c r="H200" s="54"/>
      <c r="I200" s="11"/>
      <c r="J200" s="53">
        <f t="shared" si="8"/>
        <v>0</v>
      </c>
      <c r="K200" s="53">
        <f t="shared" si="9"/>
        <v>0</v>
      </c>
      <c r="L200" s="54">
        <f t="shared" si="10"/>
        <v>0</v>
      </c>
      <c r="M200" s="55">
        <f t="shared" si="11"/>
        <v>0</v>
      </c>
    </row>
    <row r="201" spans="3:13" x14ac:dyDescent="0.25">
      <c r="C201" s="91"/>
      <c r="D201" s="92"/>
      <c r="E201" s="91"/>
      <c r="F201" s="7" t="s">
        <v>156</v>
      </c>
      <c r="G201" s="7">
        <v>1</v>
      </c>
      <c r="H201" s="54"/>
      <c r="I201" s="11"/>
      <c r="J201" s="53">
        <f t="shared" si="8"/>
        <v>0</v>
      </c>
      <c r="K201" s="53">
        <f t="shared" si="9"/>
        <v>0</v>
      </c>
      <c r="L201" s="54">
        <f t="shared" si="10"/>
        <v>0</v>
      </c>
      <c r="M201" s="55">
        <f t="shared" si="11"/>
        <v>0</v>
      </c>
    </row>
    <row r="202" spans="3:13" x14ac:dyDescent="0.25">
      <c r="C202" s="91"/>
      <c r="D202" s="92"/>
      <c r="E202" s="91"/>
      <c r="F202" s="7" t="s">
        <v>157</v>
      </c>
      <c r="G202" s="7">
        <v>1</v>
      </c>
      <c r="H202" s="54"/>
      <c r="I202" s="11"/>
      <c r="J202" s="53">
        <f t="shared" si="8"/>
        <v>0</v>
      </c>
      <c r="K202" s="53">
        <f t="shared" si="9"/>
        <v>0</v>
      </c>
      <c r="L202" s="54">
        <f t="shared" si="10"/>
        <v>0</v>
      </c>
      <c r="M202" s="55">
        <f t="shared" si="11"/>
        <v>0</v>
      </c>
    </row>
    <row r="203" spans="3:13" x14ac:dyDescent="0.25">
      <c r="C203" s="93"/>
      <c r="D203" s="94"/>
      <c r="E203" s="94"/>
      <c r="F203" s="94"/>
      <c r="G203" s="94"/>
      <c r="H203" s="95"/>
      <c r="I203" s="11" t="s">
        <v>490</v>
      </c>
      <c r="J203" s="53">
        <f>SUM(J198:J202)*E198</f>
        <v>0</v>
      </c>
      <c r="K203" s="53">
        <f>SUM(K198:K202)*E198</f>
        <v>0</v>
      </c>
      <c r="L203" s="54" t="s">
        <v>490</v>
      </c>
      <c r="M203" s="55">
        <f>SUM(M198:M202)*E198</f>
        <v>0</v>
      </c>
    </row>
    <row r="204" spans="3:13" x14ac:dyDescent="0.25">
      <c r="C204" s="91" t="s">
        <v>158</v>
      </c>
      <c r="D204" s="92" t="s">
        <v>159</v>
      </c>
      <c r="E204" s="91">
        <v>1</v>
      </c>
      <c r="F204" s="7" t="s">
        <v>160</v>
      </c>
      <c r="G204" s="7">
        <v>1</v>
      </c>
      <c r="H204" s="54"/>
      <c r="I204" s="11"/>
      <c r="J204" s="53">
        <f t="shared" si="8"/>
        <v>0</v>
      </c>
      <c r="K204" s="53">
        <f t="shared" si="9"/>
        <v>0</v>
      </c>
      <c r="L204" s="54">
        <f t="shared" si="10"/>
        <v>0</v>
      </c>
      <c r="M204" s="55">
        <f t="shared" si="11"/>
        <v>0</v>
      </c>
    </row>
    <row r="205" spans="3:13" x14ac:dyDescent="0.25">
      <c r="C205" s="91"/>
      <c r="D205" s="92"/>
      <c r="E205" s="91"/>
      <c r="F205" s="7" t="s">
        <v>161</v>
      </c>
      <c r="G205" s="7">
        <v>1</v>
      </c>
      <c r="H205" s="54"/>
      <c r="I205" s="11"/>
      <c r="J205" s="53">
        <f t="shared" si="8"/>
        <v>0</v>
      </c>
      <c r="K205" s="53">
        <f t="shared" si="9"/>
        <v>0</v>
      </c>
      <c r="L205" s="54">
        <f t="shared" si="10"/>
        <v>0</v>
      </c>
      <c r="M205" s="55">
        <f t="shared" si="11"/>
        <v>0</v>
      </c>
    </row>
    <row r="206" spans="3:13" x14ac:dyDescent="0.25">
      <c r="C206" s="91"/>
      <c r="D206" s="92"/>
      <c r="E206" s="91"/>
      <c r="F206" s="7" t="s">
        <v>162</v>
      </c>
      <c r="G206" s="7">
        <v>1</v>
      </c>
      <c r="H206" s="54"/>
      <c r="I206" s="11"/>
      <c r="J206" s="53">
        <f t="shared" si="8"/>
        <v>0</v>
      </c>
      <c r="K206" s="53">
        <f t="shared" si="9"/>
        <v>0</v>
      </c>
      <c r="L206" s="54">
        <f t="shared" si="10"/>
        <v>0</v>
      </c>
      <c r="M206" s="55">
        <f t="shared" si="11"/>
        <v>0</v>
      </c>
    </row>
    <row r="207" spans="3:13" x14ac:dyDescent="0.25">
      <c r="C207" s="93"/>
      <c r="D207" s="94"/>
      <c r="E207" s="94"/>
      <c r="F207" s="94"/>
      <c r="G207" s="94"/>
      <c r="H207" s="95"/>
      <c r="I207" s="11" t="s">
        <v>490</v>
      </c>
      <c r="J207" s="53">
        <f>SUM(J204:J206)*E204</f>
        <v>0</v>
      </c>
      <c r="K207" s="53">
        <f>SUM(K204:K206)*E204</f>
        <v>0</v>
      </c>
      <c r="L207" s="54" t="s">
        <v>490</v>
      </c>
      <c r="M207" s="55">
        <f>SUM(M204:M206)*E204</f>
        <v>0</v>
      </c>
    </row>
    <row r="208" spans="3:13" x14ac:dyDescent="0.25">
      <c r="C208" s="91" t="s">
        <v>163</v>
      </c>
      <c r="D208" s="92" t="s">
        <v>164</v>
      </c>
      <c r="E208" s="91">
        <v>1</v>
      </c>
      <c r="F208" s="7" t="s">
        <v>165</v>
      </c>
      <c r="G208" s="7">
        <v>1</v>
      </c>
      <c r="H208" s="54"/>
      <c r="I208" s="11"/>
      <c r="J208" s="53">
        <f t="shared" si="8"/>
        <v>0</v>
      </c>
      <c r="K208" s="53">
        <f t="shared" si="9"/>
        <v>0</v>
      </c>
      <c r="L208" s="54">
        <f t="shared" si="10"/>
        <v>0</v>
      </c>
      <c r="M208" s="55">
        <f t="shared" si="11"/>
        <v>0</v>
      </c>
    </row>
    <row r="209" spans="3:13" x14ac:dyDescent="0.25">
      <c r="C209" s="91"/>
      <c r="D209" s="92"/>
      <c r="E209" s="91"/>
      <c r="F209" s="7" t="s">
        <v>166</v>
      </c>
      <c r="G209" s="7">
        <v>6</v>
      </c>
      <c r="H209" s="54"/>
      <c r="I209" s="11"/>
      <c r="J209" s="53">
        <f t="shared" si="8"/>
        <v>0</v>
      </c>
      <c r="K209" s="53">
        <f t="shared" si="9"/>
        <v>0</v>
      </c>
      <c r="L209" s="54">
        <f t="shared" si="10"/>
        <v>0</v>
      </c>
      <c r="M209" s="55">
        <f t="shared" si="11"/>
        <v>0</v>
      </c>
    </row>
    <row r="210" spans="3:13" x14ac:dyDescent="0.25">
      <c r="C210" s="93"/>
      <c r="D210" s="94"/>
      <c r="E210" s="94"/>
      <c r="F210" s="94"/>
      <c r="G210" s="94"/>
      <c r="H210" s="95"/>
      <c r="I210" s="11" t="s">
        <v>490</v>
      </c>
      <c r="J210" s="53">
        <f>SUM(J208:J209)*E208</f>
        <v>0</v>
      </c>
      <c r="K210" s="53">
        <f>SUM(K208:K209)*E208</f>
        <v>0</v>
      </c>
      <c r="L210" s="54" t="s">
        <v>490</v>
      </c>
      <c r="M210" s="55">
        <f>SUM(M208:M209)*E208</f>
        <v>0</v>
      </c>
    </row>
    <row r="211" spans="3:13" x14ac:dyDescent="0.25">
      <c r="C211" s="91" t="s">
        <v>167</v>
      </c>
      <c r="D211" s="92" t="s">
        <v>168</v>
      </c>
      <c r="E211" s="91">
        <v>1</v>
      </c>
      <c r="F211" s="7" t="s">
        <v>169</v>
      </c>
      <c r="G211" s="7">
        <v>1</v>
      </c>
      <c r="H211" s="54"/>
      <c r="I211" s="11"/>
      <c r="J211" s="53">
        <f t="shared" si="8"/>
        <v>0</v>
      </c>
      <c r="K211" s="53">
        <f t="shared" si="9"/>
        <v>0</v>
      </c>
      <c r="L211" s="54">
        <f t="shared" si="10"/>
        <v>0</v>
      </c>
      <c r="M211" s="55">
        <f t="shared" si="11"/>
        <v>0</v>
      </c>
    </row>
    <row r="212" spans="3:13" x14ac:dyDescent="0.25">
      <c r="C212" s="91"/>
      <c r="D212" s="92"/>
      <c r="E212" s="91"/>
      <c r="F212" s="7" t="s">
        <v>170</v>
      </c>
      <c r="G212" s="7">
        <v>1</v>
      </c>
      <c r="H212" s="54"/>
      <c r="I212" s="11"/>
      <c r="J212" s="53">
        <f t="shared" si="8"/>
        <v>0</v>
      </c>
      <c r="K212" s="53">
        <f t="shared" si="9"/>
        <v>0</v>
      </c>
      <c r="L212" s="54">
        <f t="shared" si="10"/>
        <v>0</v>
      </c>
      <c r="M212" s="55">
        <f t="shared" si="11"/>
        <v>0</v>
      </c>
    </row>
    <row r="213" spans="3:13" x14ac:dyDescent="0.25">
      <c r="C213" s="93"/>
      <c r="D213" s="94"/>
      <c r="E213" s="94"/>
      <c r="F213" s="94"/>
      <c r="G213" s="94"/>
      <c r="H213" s="95"/>
      <c r="I213" s="11" t="s">
        <v>490</v>
      </c>
      <c r="J213" s="53">
        <f>SUM(J211:J212)*E211</f>
        <v>0</v>
      </c>
      <c r="K213" s="53">
        <f>SUM(K211:K212)*E211</f>
        <v>0</v>
      </c>
      <c r="L213" s="54" t="s">
        <v>490</v>
      </c>
      <c r="M213" s="55">
        <f>SUM(M211:M212)*E211</f>
        <v>0</v>
      </c>
    </row>
    <row r="214" spans="3:13" x14ac:dyDescent="0.25">
      <c r="C214" s="91" t="s">
        <v>171</v>
      </c>
      <c r="D214" s="92" t="s">
        <v>172</v>
      </c>
      <c r="E214" s="91">
        <v>1</v>
      </c>
      <c r="F214" s="7" t="s">
        <v>173</v>
      </c>
      <c r="G214" s="7">
        <v>10</v>
      </c>
      <c r="H214" s="54"/>
      <c r="I214" s="11"/>
      <c r="J214" s="53">
        <f t="shared" si="8"/>
        <v>0</v>
      </c>
      <c r="K214" s="53">
        <f t="shared" si="9"/>
        <v>0</v>
      </c>
      <c r="L214" s="54">
        <f t="shared" si="10"/>
        <v>0</v>
      </c>
      <c r="M214" s="55">
        <f t="shared" si="11"/>
        <v>0</v>
      </c>
    </row>
    <row r="215" spans="3:13" x14ac:dyDescent="0.25">
      <c r="C215" s="91"/>
      <c r="D215" s="92"/>
      <c r="E215" s="91"/>
      <c r="F215" s="7" t="s">
        <v>174</v>
      </c>
      <c r="G215" s="7">
        <v>10</v>
      </c>
      <c r="H215" s="54"/>
      <c r="I215" s="11"/>
      <c r="J215" s="53">
        <f t="shared" si="8"/>
        <v>0</v>
      </c>
      <c r="K215" s="53">
        <f t="shared" si="9"/>
        <v>0</v>
      </c>
      <c r="L215" s="54">
        <f t="shared" si="10"/>
        <v>0</v>
      </c>
      <c r="M215" s="55">
        <f t="shared" si="11"/>
        <v>0</v>
      </c>
    </row>
    <row r="216" spans="3:13" x14ac:dyDescent="0.25">
      <c r="C216" s="91"/>
      <c r="D216" s="92"/>
      <c r="E216" s="91"/>
      <c r="F216" s="7" t="s">
        <v>175</v>
      </c>
      <c r="G216" s="7">
        <v>10</v>
      </c>
      <c r="H216" s="54"/>
      <c r="I216" s="11"/>
      <c r="J216" s="53">
        <f t="shared" si="8"/>
        <v>0</v>
      </c>
      <c r="K216" s="53">
        <f t="shared" si="9"/>
        <v>0</v>
      </c>
      <c r="L216" s="54">
        <f t="shared" si="10"/>
        <v>0</v>
      </c>
      <c r="M216" s="55">
        <f t="shared" si="11"/>
        <v>0</v>
      </c>
    </row>
    <row r="217" spans="3:13" x14ac:dyDescent="0.25">
      <c r="C217" s="91"/>
      <c r="D217" s="92"/>
      <c r="E217" s="91"/>
      <c r="F217" s="7" t="s">
        <v>176</v>
      </c>
      <c r="G217" s="7">
        <v>10</v>
      </c>
      <c r="H217" s="54"/>
      <c r="I217" s="11"/>
      <c r="J217" s="53">
        <f t="shared" ref="J217:J291" si="12">M217-K217</f>
        <v>0</v>
      </c>
      <c r="K217" s="53">
        <f t="shared" ref="K217:K291" si="13">G217*H217</f>
        <v>0</v>
      </c>
      <c r="L217" s="54">
        <f t="shared" ref="L217:L291" si="14">(H217*I217)+H217</f>
        <v>0</v>
      </c>
      <c r="M217" s="55">
        <f t="shared" ref="M217:M291" si="15">(K217*I217)+K217</f>
        <v>0</v>
      </c>
    </row>
    <row r="218" spans="3:13" x14ac:dyDescent="0.25">
      <c r="C218" s="91"/>
      <c r="D218" s="92"/>
      <c r="E218" s="91"/>
      <c r="F218" s="7" t="s">
        <v>177</v>
      </c>
      <c r="G218" s="7">
        <v>10</v>
      </c>
      <c r="H218" s="54"/>
      <c r="I218" s="11"/>
      <c r="J218" s="53">
        <f t="shared" si="12"/>
        <v>0</v>
      </c>
      <c r="K218" s="53">
        <f t="shared" si="13"/>
        <v>0</v>
      </c>
      <c r="L218" s="54">
        <f t="shared" si="14"/>
        <v>0</v>
      </c>
      <c r="M218" s="55">
        <f t="shared" si="15"/>
        <v>0</v>
      </c>
    </row>
    <row r="219" spans="3:13" x14ac:dyDescent="0.25">
      <c r="C219" s="91"/>
      <c r="D219" s="92"/>
      <c r="E219" s="91"/>
      <c r="F219" s="7" t="s">
        <v>178</v>
      </c>
      <c r="G219" s="7">
        <v>10</v>
      </c>
      <c r="H219" s="54"/>
      <c r="I219" s="11"/>
      <c r="J219" s="53">
        <f t="shared" si="12"/>
        <v>0</v>
      </c>
      <c r="K219" s="53">
        <f t="shared" si="13"/>
        <v>0</v>
      </c>
      <c r="L219" s="54">
        <f t="shared" si="14"/>
        <v>0</v>
      </c>
      <c r="M219" s="55">
        <f t="shared" si="15"/>
        <v>0</v>
      </c>
    </row>
    <row r="220" spans="3:13" x14ac:dyDescent="0.25">
      <c r="C220" s="91"/>
      <c r="D220" s="92"/>
      <c r="E220" s="91"/>
      <c r="F220" s="7" t="s">
        <v>179</v>
      </c>
      <c r="G220" s="7">
        <v>4</v>
      </c>
      <c r="H220" s="54"/>
      <c r="I220" s="11"/>
      <c r="J220" s="53">
        <f t="shared" si="12"/>
        <v>0</v>
      </c>
      <c r="K220" s="53">
        <f t="shared" si="13"/>
        <v>0</v>
      </c>
      <c r="L220" s="54">
        <f t="shared" si="14"/>
        <v>0</v>
      </c>
      <c r="M220" s="55">
        <f t="shared" si="15"/>
        <v>0</v>
      </c>
    </row>
    <row r="221" spans="3:13" x14ac:dyDescent="0.25">
      <c r="C221" s="93"/>
      <c r="D221" s="94"/>
      <c r="E221" s="94"/>
      <c r="F221" s="94"/>
      <c r="G221" s="94"/>
      <c r="H221" s="95"/>
      <c r="I221" s="11" t="s">
        <v>490</v>
      </c>
      <c r="J221" s="53">
        <f>SUM(J214:J220)*E214</f>
        <v>0</v>
      </c>
      <c r="K221" s="53">
        <f>SUM(K214:K220)*E214</f>
        <v>0</v>
      </c>
      <c r="L221" s="54" t="s">
        <v>490</v>
      </c>
      <c r="M221" s="55">
        <f>SUM(M214:M220)*E214</f>
        <v>0</v>
      </c>
    </row>
    <row r="222" spans="3:13" ht="45" x14ac:dyDescent="0.25">
      <c r="C222" s="20" t="s">
        <v>180</v>
      </c>
      <c r="D222" s="21" t="s">
        <v>181</v>
      </c>
      <c r="E222" s="20">
        <v>1</v>
      </c>
      <c r="F222" s="7" t="s">
        <v>457</v>
      </c>
      <c r="G222" s="7">
        <v>1</v>
      </c>
      <c r="H222" s="54"/>
      <c r="I222" s="11"/>
      <c r="J222" s="53">
        <f t="shared" si="12"/>
        <v>0</v>
      </c>
      <c r="K222" s="53">
        <f t="shared" si="13"/>
        <v>0</v>
      </c>
      <c r="L222" s="54">
        <f t="shared" si="14"/>
        <v>0</v>
      </c>
      <c r="M222" s="55">
        <f t="shared" si="15"/>
        <v>0</v>
      </c>
    </row>
    <row r="223" spans="3:13" x14ac:dyDescent="0.25">
      <c r="C223" s="93"/>
      <c r="D223" s="94"/>
      <c r="E223" s="94"/>
      <c r="F223" s="94"/>
      <c r="G223" s="94"/>
      <c r="H223" s="95"/>
      <c r="I223" s="11" t="s">
        <v>490</v>
      </c>
      <c r="J223" s="53">
        <f>SUM(J222)*E222</f>
        <v>0</v>
      </c>
      <c r="K223" s="53">
        <f>SUM(K222)*E222</f>
        <v>0</v>
      </c>
      <c r="L223" s="54" t="s">
        <v>490</v>
      </c>
      <c r="M223" s="55">
        <f>SUM(M222)*E222</f>
        <v>0</v>
      </c>
    </row>
    <row r="224" spans="3:13" x14ac:dyDescent="0.25">
      <c r="C224" s="91" t="s">
        <v>182</v>
      </c>
      <c r="D224" s="92" t="s">
        <v>183</v>
      </c>
      <c r="E224" s="91">
        <v>1</v>
      </c>
      <c r="F224" s="7" t="s">
        <v>184</v>
      </c>
      <c r="G224" s="7">
        <v>2</v>
      </c>
      <c r="H224" s="54"/>
      <c r="I224" s="11"/>
      <c r="J224" s="53">
        <f t="shared" si="12"/>
        <v>0</v>
      </c>
      <c r="K224" s="53">
        <f t="shared" si="13"/>
        <v>0</v>
      </c>
      <c r="L224" s="54">
        <f t="shared" si="14"/>
        <v>0</v>
      </c>
      <c r="M224" s="55">
        <f t="shared" si="15"/>
        <v>0</v>
      </c>
    </row>
    <row r="225" spans="3:13" x14ac:dyDescent="0.25">
      <c r="C225" s="91"/>
      <c r="D225" s="92"/>
      <c r="E225" s="91"/>
      <c r="F225" s="7" t="s">
        <v>474</v>
      </c>
      <c r="G225" s="7">
        <v>12</v>
      </c>
      <c r="H225" s="54"/>
      <c r="I225" s="11"/>
      <c r="J225" s="53">
        <f t="shared" si="12"/>
        <v>0</v>
      </c>
      <c r="K225" s="53">
        <f t="shared" si="13"/>
        <v>0</v>
      </c>
      <c r="L225" s="54">
        <f t="shared" si="14"/>
        <v>0</v>
      </c>
      <c r="M225" s="55">
        <f t="shared" si="15"/>
        <v>0</v>
      </c>
    </row>
    <row r="226" spans="3:13" x14ac:dyDescent="0.25">
      <c r="C226" s="91"/>
      <c r="D226" s="92"/>
      <c r="E226" s="91"/>
      <c r="F226" s="7" t="s">
        <v>185</v>
      </c>
      <c r="G226" s="7">
        <v>2</v>
      </c>
      <c r="H226" s="54"/>
      <c r="I226" s="11"/>
      <c r="J226" s="53">
        <f t="shared" si="12"/>
        <v>0</v>
      </c>
      <c r="K226" s="53">
        <f t="shared" si="13"/>
        <v>0</v>
      </c>
      <c r="L226" s="54">
        <f t="shared" si="14"/>
        <v>0</v>
      </c>
      <c r="M226" s="55">
        <f t="shared" si="15"/>
        <v>0</v>
      </c>
    </row>
    <row r="227" spans="3:13" x14ac:dyDescent="0.25">
      <c r="C227" s="91"/>
      <c r="D227" s="92"/>
      <c r="E227" s="91"/>
      <c r="F227" s="7" t="s">
        <v>475</v>
      </c>
      <c r="G227" s="7">
        <v>12</v>
      </c>
      <c r="H227" s="54"/>
      <c r="I227" s="11"/>
      <c r="J227" s="53">
        <f t="shared" si="12"/>
        <v>0</v>
      </c>
      <c r="K227" s="53">
        <f t="shared" si="13"/>
        <v>0</v>
      </c>
      <c r="L227" s="54">
        <f t="shared" si="14"/>
        <v>0</v>
      </c>
      <c r="M227" s="55">
        <f t="shared" si="15"/>
        <v>0</v>
      </c>
    </row>
    <row r="228" spans="3:13" x14ac:dyDescent="0.25">
      <c r="C228" s="91"/>
      <c r="D228" s="92"/>
      <c r="E228" s="91"/>
      <c r="F228" s="7" t="s">
        <v>186</v>
      </c>
      <c r="G228" s="7">
        <v>1</v>
      </c>
      <c r="H228" s="54"/>
      <c r="I228" s="11"/>
      <c r="J228" s="53">
        <f t="shared" si="12"/>
        <v>0</v>
      </c>
      <c r="K228" s="53">
        <f t="shared" si="13"/>
        <v>0</v>
      </c>
      <c r="L228" s="54">
        <f t="shared" si="14"/>
        <v>0</v>
      </c>
      <c r="M228" s="55">
        <f t="shared" si="15"/>
        <v>0</v>
      </c>
    </row>
    <row r="229" spans="3:13" x14ac:dyDescent="0.25">
      <c r="C229" s="91"/>
      <c r="D229" s="92"/>
      <c r="E229" s="91"/>
      <c r="F229" s="7" t="s">
        <v>187</v>
      </c>
      <c r="G229" s="7">
        <v>1</v>
      </c>
      <c r="H229" s="54"/>
      <c r="I229" s="11"/>
      <c r="J229" s="53">
        <f t="shared" si="12"/>
        <v>0</v>
      </c>
      <c r="K229" s="53">
        <f t="shared" si="13"/>
        <v>0</v>
      </c>
      <c r="L229" s="54">
        <f t="shared" si="14"/>
        <v>0</v>
      </c>
      <c r="M229" s="55">
        <f t="shared" si="15"/>
        <v>0</v>
      </c>
    </row>
    <row r="230" spans="3:13" x14ac:dyDescent="0.25">
      <c r="C230" s="91"/>
      <c r="D230" s="92"/>
      <c r="E230" s="91"/>
      <c r="F230" s="7" t="s">
        <v>188</v>
      </c>
      <c r="G230" s="7">
        <v>1</v>
      </c>
      <c r="H230" s="54"/>
      <c r="I230" s="11"/>
      <c r="J230" s="53">
        <f t="shared" si="12"/>
        <v>0</v>
      </c>
      <c r="K230" s="53">
        <f t="shared" si="13"/>
        <v>0</v>
      </c>
      <c r="L230" s="54">
        <f t="shared" si="14"/>
        <v>0</v>
      </c>
      <c r="M230" s="55">
        <f t="shared" si="15"/>
        <v>0</v>
      </c>
    </row>
    <row r="231" spans="3:13" x14ac:dyDescent="0.25">
      <c r="C231" s="91"/>
      <c r="D231" s="92"/>
      <c r="E231" s="91"/>
      <c r="F231" s="7" t="s">
        <v>189</v>
      </c>
      <c r="G231" s="7">
        <v>10</v>
      </c>
      <c r="H231" s="54"/>
      <c r="I231" s="11"/>
      <c r="J231" s="53">
        <f t="shared" si="12"/>
        <v>0</v>
      </c>
      <c r="K231" s="53">
        <f t="shared" si="13"/>
        <v>0</v>
      </c>
      <c r="L231" s="54">
        <f t="shared" si="14"/>
        <v>0</v>
      </c>
      <c r="M231" s="55">
        <f t="shared" si="15"/>
        <v>0</v>
      </c>
    </row>
    <row r="232" spans="3:13" x14ac:dyDescent="0.25">
      <c r="C232" s="91"/>
      <c r="D232" s="92"/>
      <c r="E232" s="91"/>
      <c r="F232" s="7" t="s">
        <v>190</v>
      </c>
      <c r="G232" s="7">
        <v>1</v>
      </c>
      <c r="H232" s="54"/>
      <c r="I232" s="11"/>
      <c r="J232" s="53">
        <f t="shared" si="12"/>
        <v>0</v>
      </c>
      <c r="K232" s="53">
        <f t="shared" si="13"/>
        <v>0</v>
      </c>
      <c r="L232" s="54">
        <f t="shared" si="14"/>
        <v>0</v>
      </c>
      <c r="M232" s="55">
        <f t="shared" si="15"/>
        <v>0</v>
      </c>
    </row>
    <row r="233" spans="3:13" x14ac:dyDescent="0.25">
      <c r="C233" s="91"/>
      <c r="D233" s="92"/>
      <c r="E233" s="91"/>
      <c r="F233" s="7" t="s">
        <v>191</v>
      </c>
      <c r="G233" s="7">
        <v>6</v>
      </c>
      <c r="H233" s="54"/>
      <c r="I233" s="11"/>
      <c r="J233" s="53">
        <f t="shared" si="12"/>
        <v>0</v>
      </c>
      <c r="K233" s="53">
        <f t="shared" si="13"/>
        <v>0</v>
      </c>
      <c r="L233" s="54">
        <f t="shared" si="14"/>
        <v>0</v>
      </c>
      <c r="M233" s="55">
        <f t="shared" si="15"/>
        <v>0</v>
      </c>
    </row>
    <row r="234" spans="3:13" x14ac:dyDescent="0.25">
      <c r="C234" s="91"/>
      <c r="D234" s="92"/>
      <c r="E234" s="91"/>
      <c r="F234" s="7" t="s">
        <v>192</v>
      </c>
      <c r="G234" s="7">
        <v>30</v>
      </c>
      <c r="H234" s="54"/>
      <c r="I234" s="11"/>
      <c r="J234" s="53">
        <f t="shared" si="12"/>
        <v>0</v>
      </c>
      <c r="K234" s="53">
        <f t="shared" si="13"/>
        <v>0</v>
      </c>
      <c r="L234" s="54">
        <f t="shared" si="14"/>
        <v>0</v>
      </c>
      <c r="M234" s="55">
        <f t="shared" si="15"/>
        <v>0</v>
      </c>
    </row>
    <row r="235" spans="3:13" ht="30" x14ac:dyDescent="0.25">
      <c r="C235" s="91"/>
      <c r="D235" s="92"/>
      <c r="E235" s="91"/>
      <c r="F235" s="7" t="s">
        <v>193</v>
      </c>
      <c r="G235" s="7">
        <v>1</v>
      </c>
      <c r="H235" s="54"/>
      <c r="I235" s="11"/>
      <c r="J235" s="53">
        <f t="shared" si="12"/>
        <v>0</v>
      </c>
      <c r="K235" s="53">
        <f t="shared" si="13"/>
        <v>0</v>
      </c>
      <c r="L235" s="54">
        <f t="shared" si="14"/>
        <v>0</v>
      </c>
      <c r="M235" s="55">
        <f t="shared" si="15"/>
        <v>0</v>
      </c>
    </row>
    <row r="236" spans="3:13" x14ac:dyDescent="0.25">
      <c r="C236" s="91"/>
      <c r="D236" s="92"/>
      <c r="E236" s="91"/>
      <c r="F236" s="7" t="s">
        <v>194</v>
      </c>
      <c r="G236" s="7">
        <v>4</v>
      </c>
      <c r="H236" s="54"/>
      <c r="I236" s="11"/>
      <c r="J236" s="53">
        <f t="shared" si="12"/>
        <v>0</v>
      </c>
      <c r="K236" s="53">
        <f t="shared" si="13"/>
        <v>0</v>
      </c>
      <c r="L236" s="54">
        <f t="shared" si="14"/>
        <v>0</v>
      </c>
      <c r="M236" s="55">
        <f t="shared" si="15"/>
        <v>0</v>
      </c>
    </row>
    <row r="237" spans="3:13" x14ac:dyDescent="0.25">
      <c r="C237" s="91"/>
      <c r="D237" s="92"/>
      <c r="E237" s="91"/>
      <c r="F237" s="7" t="s">
        <v>195</v>
      </c>
      <c r="G237" s="7">
        <v>5</v>
      </c>
      <c r="H237" s="54"/>
      <c r="I237" s="11"/>
      <c r="J237" s="53">
        <f t="shared" si="12"/>
        <v>0</v>
      </c>
      <c r="K237" s="53">
        <f t="shared" si="13"/>
        <v>0</v>
      </c>
      <c r="L237" s="54">
        <f t="shared" si="14"/>
        <v>0</v>
      </c>
      <c r="M237" s="55">
        <f t="shared" si="15"/>
        <v>0</v>
      </c>
    </row>
    <row r="238" spans="3:13" ht="30" x14ac:dyDescent="0.25">
      <c r="C238" s="91"/>
      <c r="D238" s="92"/>
      <c r="E238" s="91"/>
      <c r="F238" s="7" t="s">
        <v>196</v>
      </c>
      <c r="G238" s="7">
        <v>2</v>
      </c>
      <c r="H238" s="54"/>
      <c r="I238" s="11"/>
      <c r="J238" s="53">
        <f t="shared" si="12"/>
        <v>0</v>
      </c>
      <c r="K238" s="53">
        <f t="shared" si="13"/>
        <v>0</v>
      </c>
      <c r="L238" s="54">
        <f t="shared" si="14"/>
        <v>0</v>
      </c>
      <c r="M238" s="55">
        <f t="shared" si="15"/>
        <v>0</v>
      </c>
    </row>
    <row r="239" spans="3:13" x14ac:dyDescent="0.25">
      <c r="C239" s="91"/>
      <c r="D239" s="92"/>
      <c r="E239" s="91"/>
      <c r="F239" s="7" t="s">
        <v>197</v>
      </c>
      <c r="G239" s="7">
        <v>2</v>
      </c>
      <c r="H239" s="54"/>
      <c r="I239" s="11"/>
      <c r="J239" s="53">
        <f t="shared" si="12"/>
        <v>0</v>
      </c>
      <c r="K239" s="53">
        <f t="shared" si="13"/>
        <v>0</v>
      </c>
      <c r="L239" s="54">
        <f t="shared" si="14"/>
        <v>0</v>
      </c>
      <c r="M239" s="55">
        <f t="shared" si="15"/>
        <v>0</v>
      </c>
    </row>
    <row r="240" spans="3:13" ht="30" x14ac:dyDescent="0.25">
      <c r="C240" s="91"/>
      <c r="D240" s="92"/>
      <c r="E240" s="91"/>
      <c r="F240" s="7" t="s">
        <v>198</v>
      </c>
      <c r="G240" s="7">
        <v>1</v>
      </c>
      <c r="H240" s="54"/>
      <c r="I240" s="11"/>
      <c r="J240" s="53">
        <f t="shared" si="12"/>
        <v>0</v>
      </c>
      <c r="K240" s="53">
        <f t="shared" si="13"/>
        <v>0</v>
      </c>
      <c r="L240" s="54">
        <f t="shared" si="14"/>
        <v>0</v>
      </c>
      <c r="M240" s="55">
        <f t="shared" si="15"/>
        <v>0</v>
      </c>
    </row>
    <row r="241" spans="3:13" x14ac:dyDescent="0.25">
      <c r="C241" s="93"/>
      <c r="D241" s="94"/>
      <c r="E241" s="94"/>
      <c r="F241" s="94"/>
      <c r="G241" s="94"/>
      <c r="H241" s="95"/>
      <c r="I241" s="11" t="s">
        <v>490</v>
      </c>
      <c r="J241" s="53">
        <f>SUM(J224:J240)*E224</f>
        <v>0</v>
      </c>
      <c r="K241" s="53">
        <f>SUM(K224:K240)*E224</f>
        <v>0</v>
      </c>
      <c r="L241" s="54" t="s">
        <v>490</v>
      </c>
      <c r="M241" s="55">
        <f>SUM(M224:M240)*E224</f>
        <v>0</v>
      </c>
    </row>
    <row r="242" spans="3:13" ht="30" x14ac:dyDescent="0.25">
      <c r="C242" s="91" t="s">
        <v>199</v>
      </c>
      <c r="D242" s="92" t="s">
        <v>200</v>
      </c>
      <c r="E242" s="91">
        <v>1</v>
      </c>
      <c r="F242" s="7" t="s">
        <v>193</v>
      </c>
      <c r="G242" s="7">
        <v>3</v>
      </c>
      <c r="H242" s="54"/>
      <c r="I242" s="11"/>
      <c r="J242" s="53">
        <f t="shared" si="12"/>
        <v>0</v>
      </c>
      <c r="K242" s="53">
        <f t="shared" si="13"/>
        <v>0</v>
      </c>
      <c r="L242" s="54">
        <f t="shared" si="14"/>
        <v>0</v>
      </c>
      <c r="M242" s="55">
        <f t="shared" si="15"/>
        <v>0</v>
      </c>
    </row>
    <row r="243" spans="3:13" x14ac:dyDescent="0.25">
      <c r="C243" s="91"/>
      <c r="D243" s="92"/>
      <c r="E243" s="91"/>
      <c r="F243" s="7" t="s">
        <v>52</v>
      </c>
      <c r="G243" s="7">
        <v>10</v>
      </c>
      <c r="H243" s="54"/>
      <c r="I243" s="11"/>
      <c r="J243" s="53">
        <f t="shared" si="12"/>
        <v>0</v>
      </c>
      <c r="K243" s="53">
        <f t="shared" si="13"/>
        <v>0</v>
      </c>
      <c r="L243" s="54">
        <f t="shared" si="14"/>
        <v>0</v>
      </c>
      <c r="M243" s="55">
        <f t="shared" si="15"/>
        <v>0</v>
      </c>
    </row>
    <row r="244" spans="3:13" x14ac:dyDescent="0.25">
      <c r="C244" s="91"/>
      <c r="D244" s="92"/>
      <c r="E244" s="91"/>
      <c r="F244" s="7" t="s">
        <v>201</v>
      </c>
      <c r="G244" s="7">
        <v>1</v>
      </c>
      <c r="H244" s="54"/>
      <c r="I244" s="11"/>
      <c r="J244" s="53">
        <f t="shared" si="12"/>
        <v>0</v>
      </c>
      <c r="K244" s="53">
        <f t="shared" si="13"/>
        <v>0</v>
      </c>
      <c r="L244" s="54">
        <f t="shared" si="14"/>
        <v>0</v>
      </c>
      <c r="M244" s="55">
        <f t="shared" si="15"/>
        <v>0</v>
      </c>
    </row>
    <row r="245" spans="3:13" x14ac:dyDescent="0.25">
      <c r="C245" s="91"/>
      <c r="D245" s="92"/>
      <c r="E245" s="91"/>
      <c r="F245" s="7" t="s">
        <v>202</v>
      </c>
      <c r="G245" s="7">
        <v>1</v>
      </c>
      <c r="H245" s="54"/>
      <c r="I245" s="11"/>
      <c r="J245" s="53">
        <f t="shared" si="12"/>
        <v>0</v>
      </c>
      <c r="K245" s="53">
        <f t="shared" si="13"/>
        <v>0</v>
      </c>
      <c r="L245" s="54">
        <f t="shared" si="14"/>
        <v>0</v>
      </c>
      <c r="M245" s="55">
        <f t="shared" si="15"/>
        <v>0</v>
      </c>
    </row>
    <row r="246" spans="3:13" x14ac:dyDescent="0.25">
      <c r="C246" s="91"/>
      <c r="D246" s="92"/>
      <c r="E246" s="91"/>
      <c r="F246" s="7" t="s">
        <v>203</v>
      </c>
      <c r="G246" s="7">
        <v>1</v>
      </c>
      <c r="H246" s="54"/>
      <c r="I246" s="11"/>
      <c r="J246" s="53">
        <f t="shared" si="12"/>
        <v>0</v>
      </c>
      <c r="K246" s="53">
        <f t="shared" si="13"/>
        <v>0</v>
      </c>
      <c r="L246" s="54">
        <f t="shared" si="14"/>
        <v>0</v>
      </c>
      <c r="M246" s="55">
        <f t="shared" si="15"/>
        <v>0</v>
      </c>
    </row>
    <row r="247" spans="3:13" x14ac:dyDescent="0.25">
      <c r="C247" s="91"/>
      <c r="D247" s="92"/>
      <c r="E247" s="91"/>
      <c r="F247" s="7" t="s">
        <v>204</v>
      </c>
      <c r="G247" s="7">
        <v>1</v>
      </c>
      <c r="H247" s="54"/>
      <c r="I247" s="11"/>
      <c r="J247" s="53">
        <f t="shared" si="12"/>
        <v>0</v>
      </c>
      <c r="K247" s="53">
        <f t="shared" si="13"/>
        <v>0</v>
      </c>
      <c r="L247" s="54">
        <f t="shared" si="14"/>
        <v>0</v>
      </c>
      <c r="M247" s="55">
        <f t="shared" si="15"/>
        <v>0</v>
      </c>
    </row>
    <row r="248" spans="3:13" ht="30" x14ac:dyDescent="0.25">
      <c r="C248" s="91"/>
      <c r="D248" s="92"/>
      <c r="E248" s="91"/>
      <c r="F248" s="7" t="s">
        <v>205</v>
      </c>
      <c r="G248" s="7">
        <v>1</v>
      </c>
      <c r="H248" s="54"/>
      <c r="I248" s="11"/>
      <c r="J248" s="53">
        <f t="shared" si="12"/>
        <v>0</v>
      </c>
      <c r="K248" s="53">
        <f t="shared" si="13"/>
        <v>0</v>
      </c>
      <c r="L248" s="54">
        <f t="shared" si="14"/>
        <v>0</v>
      </c>
      <c r="M248" s="55">
        <f t="shared" si="15"/>
        <v>0</v>
      </c>
    </row>
    <row r="249" spans="3:13" ht="30" x14ac:dyDescent="0.25">
      <c r="C249" s="91"/>
      <c r="D249" s="92"/>
      <c r="E249" s="91"/>
      <c r="F249" s="7" t="s">
        <v>206</v>
      </c>
      <c r="G249" s="7">
        <v>1</v>
      </c>
      <c r="H249" s="54"/>
      <c r="I249" s="11"/>
      <c r="J249" s="53">
        <f t="shared" si="12"/>
        <v>0</v>
      </c>
      <c r="K249" s="53">
        <f t="shared" si="13"/>
        <v>0</v>
      </c>
      <c r="L249" s="54">
        <f t="shared" si="14"/>
        <v>0</v>
      </c>
      <c r="M249" s="55">
        <f t="shared" si="15"/>
        <v>0</v>
      </c>
    </row>
    <row r="250" spans="3:13" x14ac:dyDescent="0.25">
      <c r="C250" s="91"/>
      <c r="D250" s="92"/>
      <c r="E250" s="91"/>
      <c r="F250" s="7" t="s">
        <v>207</v>
      </c>
      <c r="G250" s="7">
        <v>2</v>
      </c>
      <c r="H250" s="54"/>
      <c r="I250" s="11"/>
      <c r="J250" s="53">
        <f t="shared" si="12"/>
        <v>0</v>
      </c>
      <c r="K250" s="53">
        <f t="shared" si="13"/>
        <v>0</v>
      </c>
      <c r="L250" s="54">
        <f t="shared" si="14"/>
        <v>0</v>
      </c>
      <c r="M250" s="55">
        <f t="shared" si="15"/>
        <v>0</v>
      </c>
    </row>
    <row r="251" spans="3:13" x14ac:dyDescent="0.25">
      <c r="C251" s="91"/>
      <c r="D251" s="92"/>
      <c r="E251" s="91"/>
      <c r="F251" s="7" t="s">
        <v>208</v>
      </c>
      <c r="G251" s="7">
        <v>2</v>
      </c>
      <c r="H251" s="54"/>
      <c r="I251" s="11"/>
      <c r="J251" s="53">
        <f t="shared" si="12"/>
        <v>0</v>
      </c>
      <c r="K251" s="53">
        <f t="shared" si="13"/>
        <v>0</v>
      </c>
      <c r="L251" s="54">
        <f t="shared" si="14"/>
        <v>0</v>
      </c>
      <c r="M251" s="55">
        <f t="shared" si="15"/>
        <v>0</v>
      </c>
    </row>
    <row r="252" spans="3:13" x14ac:dyDescent="0.25">
      <c r="C252" s="91"/>
      <c r="D252" s="92"/>
      <c r="E252" s="91"/>
      <c r="F252" s="7" t="s">
        <v>209</v>
      </c>
      <c r="G252" s="7">
        <v>5</v>
      </c>
      <c r="H252" s="54"/>
      <c r="I252" s="11"/>
      <c r="J252" s="53">
        <f t="shared" si="12"/>
        <v>0</v>
      </c>
      <c r="K252" s="53">
        <f t="shared" si="13"/>
        <v>0</v>
      </c>
      <c r="L252" s="54">
        <f t="shared" si="14"/>
        <v>0</v>
      </c>
      <c r="M252" s="55">
        <f t="shared" si="15"/>
        <v>0</v>
      </c>
    </row>
    <row r="253" spans="3:13" x14ac:dyDescent="0.25">
      <c r="C253" s="91"/>
      <c r="D253" s="92"/>
      <c r="E253" s="91"/>
      <c r="F253" s="7" t="s">
        <v>210</v>
      </c>
      <c r="G253" s="7">
        <v>2</v>
      </c>
      <c r="H253" s="54"/>
      <c r="I253" s="11"/>
      <c r="J253" s="53">
        <f t="shared" si="12"/>
        <v>0</v>
      </c>
      <c r="K253" s="53">
        <f t="shared" si="13"/>
        <v>0</v>
      </c>
      <c r="L253" s="54">
        <f t="shared" si="14"/>
        <v>0</v>
      </c>
      <c r="M253" s="55">
        <f t="shared" si="15"/>
        <v>0</v>
      </c>
    </row>
    <row r="254" spans="3:13" x14ac:dyDescent="0.25">
      <c r="C254" s="91"/>
      <c r="D254" s="92"/>
      <c r="E254" s="91"/>
      <c r="F254" s="7" t="s">
        <v>211</v>
      </c>
      <c r="G254" s="7">
        <v>1</v>
      </c>
      <c r="H254" s="54"/>
      <c r="I254" s="11"/>
      <c r="J254" s="53">
        <f t="shared" si="12"/>
        <v>0</v>
      </c>
      <c r="K254" s="53">
        <f t="shared" si="13"/>
        <v>0</v>
      </c>
      <c r="L254" s="54">
        <f t="shared" si="14"/>
        <v>0</v>
      </c>
      <c r="M254" s="55">
        <f t="shared" si="15"/>
        <v>0</v>
      </c>
    </row>
    <row r="255" spans="3:13" x14ac:dyDescent="0.25">
      <c r="C255" s="91"/>
      <c r="D255" s="92"/>
      <c r="E255" s="91"/>
      <c r="F255" s="7" t="s">
        <v>212</v>
      </c>
      <c r="G255" s="7">
        <v>1</v>
      </c>
      <c r="H255" s="54"/>
      <c r="I255" s="11"/>
      <c r="J255" s="53">
        <f t="shared" si="12"/>
        <v>0</v>
      </c>
      <c r="K255" s="53">
        <f t="shared" si="13"/>
        <v>0</v>
      </c>
      <c r="L255" s="54">
        <f t="shared" si="14"/>
        <v>0</v>
      </c>
      <c r="M255" s="55">
        <f t="shared" si="15"/>
        <v>0</v>
      </c>
    </row>
    <row r="256" spans="3:13" x14ac:dyDescent="0.25">
      <c r="C256" s="91"/>
      <c r="D256" s="92"/>
      <c r="E256" s="91"/>
      <c r="F256" s="7" t="s">
        <v>213</v>
      </c>
      <c r="G256" s="7">
        <v>1</v>
      </c>
      <c r="H256" s="54"/>
      <c r="I256" s="11"/>
      <c r="J256" s="53">
        <f t="shared" si="12"/>
        <v>0</v>
      </c>
      <c r="K256" s="53">
        <f t="shared" si="13"/>
        <v>0</v>
      </c>
      <c r="L256" s="54">
        <f t="shared" si="14"/>
        <v>0</v>
      </c>
      <c r="M256" s="55">
        <f t="shared" si="15"/>
        <v>0</v>
      </c>
    </row>
    <row r="257" spans="3:13" x14ac:dyDescent="0.25">
      <c r="C257" s="91"/>
      <c r="D257" s="92"/>
      <c r="E257" s="91"/>
      <c r="F257" s="7" t="s">
        <v>214</v>
      </c>
      <c r="G257" s="7">
        <v>1</v>
      </c>
      <c r="H257" s="54"/>
      <c r="I257" s="11"/>
      <c r="J257" s="53">
        <f t="shared" si="12"/>
        <v>0</v>
      </c>
      <c r="K257" s="53">
        <f t="shared" si="13"/>
        <v>0</v>
      </c>
      <c r="L257" s="54">
        <f t="shared" si="14"/>
        <v>0</v>
      </c>
      <c r="M257" s="55">
        <f t="shared" si="15"/>
        <v>0</v>
      </c>
    </row>
    <row r="258" spans="3:13" x14ac:dyDescent="0.25">
      <c r="C258" s="93"/>
      <c r="D258" s="94"/>
      <c r="E258" s="94"/>
      <c r="F258" s="94"/>
      <c r="G258" s="94"/>
      <c r="H258" s="95"/>
      <c r="I258" s="11" t="s">
        <v>490</v>
      </c>
      <c r="J258" s="53">
        <f>SUM(J242:J257)*E242</f>
        <v>0</v>
      </c>
      <c r="K258" s="53">
        <f>SUM(K242:K257)*E242</f>
        <v>0</v>
      </c>
      <c r="L258" s="54" t="s">
        <v>490</v>
      </c>
      <c r="M258" s="55">
        <f>SUM(M242:M257)*E242</f>
        <v>0</v>
      </c>
    </row>
    <row r="259" spans="3:13" ht="30" x14ac:dyDescent="0.25">
      <c r="C259" s="6" t="s">
        <v>215</v>
      </c>
      <c r="D259" s="5" t="s">
        <v>216</v>
      </c>
      <c r="E259" s="5">
        <v>2</v>
      </c>
      <c r="F259" s="7" t="s">
        <v>217</v>
      </c>
      <c r="G259" s="7">
        <v>2</v>
      </c>
      <c r="H259" s="54"/>
      <c r="I259" s="11"/>
      <c r="J259" s="53">
        <f t="shared" si="12"/>
        <v>0</v>
      </c>
      <c r="K259" s="53">
        <f t="shared" si="13"/>
        <v>0</v>
      </c>
      <c r="L259" s="54">
        <f t="shared" si="14"/>
        <v>0</v>
      </c>
      <c r="M259" s="55">
        <f t="shared" si="15"/>
        <v>0</v>
      </c>
    </row>
    <row r="260" spans="3:13" x14ac:dyDescent="0.25">
      <c r="C260" s="93"/>
      <c r="D260" s="94"/>
      <c r="E260" s="94"/>
      <c r="F260" s="94"/>
      <c r="G260" s="94"/>
      <c r="H260" s="95"/>
      <c r="I260" s="11" t="s">
        <v>490</v>
      </c>
      <c r="J260" s="53">
        <f>SUM(J259)*E259</f>
        <v>0</v>
      </c>
      <c r="K260" s="53">
        <f>SUM(K259)*E259</f>
        <v>0</v>
      </c>
      <c r="L260" s="54" t="s">
        <v>490</v>
      </c>
      <c r="M260" s="55">
        <f>SUM(M259)*E259</f>
        <v>0</v>
      </c>
    </row>
    <row r="261" spans="3:13" x14ac:dyDescent="0.25">
      <c r="C261" s="106" t="s">
        <v>218</v>
      </c>
      <c r="D261" s="116" t="s">
        <v>219</v>
      </c>
      <c r="E261" s="106">
        <v>1</v>
      </c>
      <c r="F261" s="7" t="s">
        <v>220</v>
      </c>
      <c r="G261" s="7">
        <v>3</v>
      </c>
      <c r="H261" s="54"/>
      <c r="I261" s="11"/>
      <c r="J261" s="53">
        <f t="shared" si="12"/>
        <v>0</v>
      </c>
      <c r="K261" s="53">
        <f t="shared" si="13"/>
        <v>0</v>
      </c>
      <c r="L261" s="54">
        <f t="shared" si="14"/>
        <v>0</v>
      </c>
      <c r="M261" s="55">
        <f t="shared" si="15"/>
        <v>0</v>
      </c>
    </row>
    <row r="262" spans="3:13" x14ac:dyDescent="0.25">
      <c r="C262" s="107"/>
      <c r="D262" s="117"/>
      <c r="E262" s="107"/>
      <c r="F262" s="7" t="s">
        <v>221</v>
      </c>
      <c r="G262" s="7">
        <v>1</v>
      </c>
      <c r="H262" s="54"/>
      <c r="I262" s="11"/>
      <c r="J262" s="53">
        <f t="shared" si="12"/>
        <v>0</v>
      </c>
      <c r="K262" s="53">
        <f t="shared" si="13"/>
        <v>0</v>
      </c>
      <c r="L262" s="54">
        <f t="shared" si="14"/>
        <v>0</v>
      </c>
      <c r="M262" s="55">
        <f t="shared" si="15"/>
        <v>0</v>
      </c>
    </row>
    <row r="263" spans="3:13" ht="30" x14ac:dyDescent="0.25">
      <c r="C263" s="107"/>
      <c r="D263" s="117"/>
      <c r="E263" s="107"/>
      <c r="F263" s="7" t="s">
        <v>222</v>
      </c>
      <c r="G263" s="7">
        <v>1</v>
      </c>
      <c r="H263" s="54"/>
      <c r="I263" s="11"/>
      <c r="J263" s="53">
        <f t="shared" si="12"/>
        <v>0</v>
      </c>
      <c r="K263" s="53">
        <f t="shared" si="13"/>
        <v>0</v>
      </c>
      <c r="L263" s="54">
        <f t="shared" si="14"/>
        <v>0</v>
      </c>
      <c r="M263" s="55">
        <f t="shared" si="15"/>
        <v>0</v>
      </c>
    </row>
    <row r="264" spans="3:13" ht="45" x14ac:dyDescent="0.25">
      <c r="C264" s="107"/>
      <c r="D264" s="117"/>
      <c r="E264" s="107"/>
      <c r="F264" s="7" t="s">
        <v>223</v>
      </c>
      <c r="G264" s="7">
        <v>1</v>
      </c>
      <c r="H264" s="54"/>
      <c r="I264" s="11"/>
      <c r="J264" s="53">
        <f t="shared" si="12"/>
        <v>0</v>
      </c>
      <c r="K264" s="53">
        <f t="shared" si="13"/>
        <v>0</v>
      </c>
      <c r="L264" s="54">
        <f t="shared" si="14"/>
        <v>0</v>
      </c>
      <c r="M264" s="55">
        <f t="shared" si="15"/>
        <v>0</v>
      </c>
    </row>
    <row r="265" spans="3:13" x14ac:dyDescent="0.25">
      <c r="C265" s="107"/>
      <c r="D265" s="117"/>
      <c r="E265" s="107"/>
      <c r="F265" s="7" t="s">
        <v>224</v>
      </c>
      <c r="G265" s="7">
        <v>2</v>
      </c>
      <c r="H265" s="54"/>
      <c r="I265" s="11"/>
      <c r="J265" s="53">
        <f t="shared" si="12"/>
        <v>0</v>
      </c>
      <c r="K265" s="53">
        <f t="shared" si="13"/>
        <v>0</v>
      </c>
      <c r="L265" s="54">
        <f t="shared" si="14"/>
        <v>0</v>
      </c>
      <c r="M265" s="55">
        <f t="shared" si="15"/>
        <v>0</v>
      </c>
    </row>
    <row r="266" spans="3:13" x14ac:dyDescent="0.25">
      <c r="C266" s="108"/>
      <c r="D266" s="118"/>
      <c r="E266" s="108"/>
      <c r="F266" s="7" t="s">
        <v>225</v>
      </c>
      <c r="G266" s="7">
        <v>2</v>
      </c>
      <c r="H266" s="54"/>
      <c r="I266" s="11"/>
      <c r="J266" s="53">
        <f t="shared" si="12"/>
        <v>0</v>
      </c>
      <c r="K266" s="53">
        <f t="shared" si="13"/>
        <v>0</v>
      </c>
      <c r="L266" s="54">
        <f t="shared" si="14"/>
        <v>0</v>
      </c>
      <c r="M266" s="55">
        <f t="shared" si="15"/>
        <v>0</v>
      </c>
    </row>
    <row r="267" spans="3:13" x14ac:dyDescent="0.25">
      <c r="C267" s="113"/>
      <c r="D267" s="114"/>
      <c r="E267" s="114"/>
      <c r="F267" s="114"/>
      <c r="G267" s="114"/>
      <c r="H267" s="115"/>
      <c r="I267" s="11" t="s">
        <v>490</v>
      </c>
      <c r="J267" s="53">
        <f>SUM(J261:J266)*E261</f>
        <v>0</v>
      </c>
      <c r="K267" s="53">
        <f>SUM(K261:K266)*E261</f>
        <v>0</v>
      </c>
      <c r="L267" s="54" t="s">
        <v>490</v>
      </c>
      <c r="M267" s="55">
        <f>SUM(M261:M266)*E261</f>
        <v>0</v>
      </c>
    </row>
    <row r="268" spans="3:13" x14ac:dyDescent="0.25">
      <c r="C268" s="91" t="s">
        <v>226</v>
      </c>
      <c r="D268" s="92" t="s">
        <v>227</v>
      </c>
      <c r="E268" s="91">
        <v>1</v>
      </c>
      <c r="F268" s="7" t="s">
        <v>228</v>
      </c>
      <c r="G268" s="7">
        <v>1</v>
      </c>
      <c r="H268" s="54"/>
      <c r="I268" s="11"/>
      <c r="J268" s="53">
        <f t="shared" si="12"/>
        <v>0</v>
      </c>
      <c r="K268" s="53">
        <f t="shared" si="13"/>
        <v>0</v>
      </c>
      <c r="L268" s="54">
        <f t="shared" si="14"/>
        <v>0</v>
      </c>
      <c r="M268" s="55">
        <f t="shared" si="15"/>
        <v>0</v>
      </c>
    </row>
    <row r="269" spans="3:13" x14ac:dyDescent="0.25">
      <c r="C269" s="91"/>
      <c r="D269" s="92"/>
      <c r="E269" s="91"/>
      <c r="F269" s="7" t="s">
        <v>229</v>
      </c>
      <c r="G269" s="7">
        <v>2</v>
      </c>
      <c r="H269" s="54"/>
      <c r="I269" s="11"/>
      <c r="J269" s="53">
        <f t="shared" si="12"/>
        <v>0</v>
      </c>
      <c r="K269" s="53">
        <f t="shared" si="13"/>
        <v>0</v>
      </c>
      <c r="L269" s="54">
        <f t="shared" si="14"/>
        <v>0</v>
      </c>
      <c r="M269" s="55">
        <f t="shared" si="15"/>
        <v>0</v>
      </c>
    </row>
    <row r="270" spans="3:13" x14ac:dyDescent="0.25">
      <c r="C270" s="91"/>
      <c r="D270" s="92"/>
      <c r="E270" s="91"/>
      <c r="F270" s="7" t="s">
        <v>230</v>
      </c>
      <c r="G270" s="7">
        <v>1</v>
      </c>
      <c r="H270" s="54"/>
      <c r="I270" s="11"/>
      <c r="J270" s="53">
        <f t="shared" si="12"/>
        <v>0</v>
      </c>
      <c r="K270" s="53">
        <f t="shared" si="13"/>
        <v>0</v>
      </c>
      <c r="L270" s="54">
        <f t="shared" si="14"/>
        <v>0</v>
      </c>
      <c r="M270" s="55">
        <f t="shared" si="15"/>
        <v>0</v>
      </c>
    </row>
    <row r="271" spans="3:13" x14ac:dyDescent="0.25">
      <c r="C271" s="91"/>
      <c r="D271" s="92"/>
      <c r="E271" s="91"/>
      <c r="F271" s="7" t="s">
        <v>231</v>
      </c>
      <c r="G271" s="7">
        <v>3</v>
      </c>
      <c r="H271" s="54"/>
      <c r="I271" s="11"/>
      <c r="J271" s="53">
        <f t="shared" si="12"/>
        <v>0</v>
      </c>
      <c r="K271" s="53">
        <f t="shared" si="13"/>
        <v>0</v>
      </c>
      <c r="L271" s="54">
        <f t="shared" si="14"/>
        <v>0</v>
      </c>
      <c r="M271" s="55">
        <f t="shared" si="15"/>
        <v>0</v>
      </c>
    </row>
    <row r="272" spans="3:13" x14ac:dyDescent="0.25">
      <c r="C272" s="91"/>
      <c r="D272" s="92"/>
      <c r="E272" s="91"/>
      <c r="F272" s="7" t="s">
        <v>197</v>
      </c>
      <c r="G272" s="7">
        <v>4</v>
      </c>
      <c r="H272" s="54"/>
      <c r="I272" s="11"/>
      <c r="J272" s="53">
        <f t="shared" si="12"/>
        <v>0</v>
      </c>
      <c r="K272" s="53">
        <f t="shared" si="13"/>
        <v>0</v>
      </c>
      <c r="L272" s="54">
        <f t="shared" si="14"/>
        <v>0</v>
      </c>
      <c r="M272" s="55">
        <f t="shared" si="15"/>
        <v>0</v>
      </c>
    </row>
    <row r="273" spans="3:13" x14ac:dyDescent="0.25">
      <c r="C273" s="91"/>
      <c r="D273" s="92"/>
      <c r="E273" s="91"/>
      <c r="F273" s="7" t="s">
        <v>210</v>
      </c>
      <c r="G273" s="7">
        <v>2</v>
      </c>
      <c r="H273" s="54"/>
      <c r="I273" s="11"/>
      <c r="J273" s="53">
        <f t="shared" si="12"/>
        <v>0</v>
      </c>
      <c r="K273" s="53">
        <f t="shared" si="13"/>
        <v>0</v>
      </c>
      <c r="L273" s="54">
        <f t="shared" si="14"/>
        <v>0</v>
      </c>
      <c r="M273" s="55">
        <f t="shared" si="15"/>
        <v>0</v>
      </c>
    </row>
    <row r="274" spans="3:13" x14ac:dyDescent="0.25">
      <c r="C274" s="93"/>
      <c r="D274" s="94"/>
      <c r="E274" s="94"/>
      <c r="F274" s="94"/>
      <c r="G274" s="94"/>
      <c r="H274" s="95"/>
      <c r="I274" s="11" t="s">
        <v>490</v>
      </c>
      <c r="J274" s="53">
        <f>SUM(J268:J273)*E268</f>
        <v>0</v>
      </c>
      <c r="K274" s="53">
        <f>SUM(K268:K273)*E268</f>
        <v>0</v>
      </c>
      <c r="L274" s="54" t="s">
        <v>490</v>
      </c>
      <c r="M274" s="55">
        <f>SUM(M268:M273)*E268</f>
        <v>0</v>
      </c>
    </row>
    <row r="275" spans="3:13" ht="60" x14ac:dyDescent="0.25">
      <c r="C275" s="6" t="s">
        <v>232</v>
      </c>
      <c r="D275" s="5" t="s">
        <v>233</v>
      </c>
      <c r="E275" s="6">
        <v>1</v>
      </c>
      <c r="F275" s="7" t="s">
        <v>234</v>
      </c>
      <c r="G275" s="7">
        <v>1</v>
      </c>
      <c r="H275" s="54"/>
      <c r="I275" s="11"/>
      <c r="J275" s="53">
        <f t="shared" si="12"/>
        <v>0</v>
      </c>
      <c r="K275" s="53">
        <f t="shared" si="13"/>
        <v>0</v>
      </c>
      <c r="L275" s="54">
        <f t="shared" si="14"/>
        <v>0</v>
      </c>
      <c r="M275" s="55">
        <f t="shared" si="15"/>
        <v>0</v>
      </c>
    </row>
    <row r="276" spans="3:13" x14ac:dyDescent="0.25">
      <c r="C276" s="93"/>
      <c r="D276" s="94"/>
      <c r="E276" s="94"/>
      <c r="F276" s="94"/>
      <c r="G276" s="94"/>
      <c r="H276" s="95"/>
      <c r="I276" s="11" t="s">
        <v>490</v>
      </c>
      <c r="J276" s="53">
        <f>SUM(J275)*E275</f>
        <v>0</v>
      </c>
      <c r="K276" s="53">
        <f>SUM(K275)*E275</f>
        <v>0</v>
      </c>
      <c r="L276" s="54" t="s">
        <v>490</v>
      </c>
      <c r="M276" s="55">
        <f>SUM(M275)*E275</f>
        <v>0</v>
      </c>
    </row>
    <row r="277" spans="3:13" ht="90" x14ac:dyDescent="0.25">
      <c r="C277" s="6" t="s">
        <v>235</v>
      </c>
      <c r="D277" s="5" t="s">
        <v>236</v>
      </c>
      <c r="E277" s="6">
        <v>1</v>
      </c>
      <c r="F277" s="7" t="s">
        <v>237</v>
      </c>
      <c r="G277" s="7">
        <v>1</v>
      </c>
      <c r="H277" s="54"/>
      <c r="I277" s="11"/>
      <c r="J277" s="53">
        <f t="shared" si="12"/>
        <v>0</v>
      </c>
      <c r="K277" s="53">
        <f t="shared" si="13"/>
        <v>0</v>
      </c>
      <c r="L277" s="54">
        <f t="shared" si="14"/>
        <v>0</v>
      </c>
      <c r="M277" s="55">
        <f t="shared" si="15"/>
        <v>0</v>
      </c>
    </row>
    <row r="278" spans="3:13" x14ac:dyDescent="0.25">
      <c r="C278" s="93"/>
      <c r="D278" s="94"/>
      <c r="E278" s="94"/>
      <c r="F278" s="94"/>
      <c r="G278" s="94"/>
      <c r="H278" s="95"/>
      <c r="I278" s="11" t="s">
        <v>490</v>
      </c>
      <c r="J278" s="53">
        <f>SUM(J277)*E277</f>
        <v>0</v>
      </c>
      <c r="K278" s="53">
        <f>SUM(K277)*E277</f>
        <v>0</v>
      </c>
      <c r="L278" s="54" t="s">
        <v>490</v>
      </c>
      <c r="M278" s="55">
        <f>SUM(M277)*E277</f>
        <v>0</v>
      </c>
    </row>
    <row r="279" spans="3:13" ht="45" customHeight="1" x14ac:dyDescent="0.25">
      <c r="C279" s="106" t="s">
        <v>238</v>
      </c>
      <c r="D279" s="106" t="s">
        <v>239</v>
      </c>
      <c r="E279" s="106">
        <v>1</v>
      </c>
      <c r="F279" s="7" t="s">
        <v>483</v>
      </c>
      <c r="G279" s="7">
        <v>1</v>
      </c>
      <c r="H279" s="54"/>
      <c r="I279" s="11"/>
      <c r="J279" s="53">
        <f t="shared" si="12"/>
        <v>0</v>
      </c>
      <c r="K279" s="53">
        <f t="shared" si="13"/>
        <v>0</v>
      </c>
      <c r="L279" s="54">
        <f t="shared" si="14"/>
        <v>0</v>
      </c>
      <c r="M279" s="55">
        <f t="shared" si="15"/>
        <v>0</v>
      </c>
    </row>
    <row r="280" spans="3:13" x14ac:dyDescent="0.25">
      <c r="C280" s="108"/>
      <c r="D280" s="108"/>
      <c r="E280" s="108"/>
      <c r="F280" s="7" t="s">
        <v>476</v>
      </c>
      <c r="G280" s="7">
        <v>1</v>
      </c>
      <c r="H280" s="54"/>
      <c r="I280" s="11"/>
      <c r="J280" s="53">
        <f t="shared" si="12"/>
        <v>0</v>
      </c>
      <c r="K280" s="53">
        <f t="shared" si="13"/>
        <v>0</v>
      </c>
      <c r="L280" s="54">
        <f t="shared" si="14"/>
        <v>0</v>
      </c>
      <c r="M280" s="55">
        <f t="shared" si="15"/>
        <v>0</v>
      </c>
    </row>
    <row r="281" spans="3:13" x14ac:dyDescent="0.25">
      <c r="C281" s="93"/>
      <c r="D281" s="94"/>
      <c r="E281" s="94"/>
      <c r="F281" s="94"/>
      <c r="G281" s="94"/>
      <c r="H281" s="95"/>
      <c r="I281" s="11" t="s">
        <v>490</v>
      </c>
      <c r="J281" s="53">
        <f>SUM(J279:J280)*E279</f>
        <v>0</v>
      </c>
      <c r="K281" s="53">
        <f>SUM(K279:K280)*E279</f>
        <v>0</v>
      </c>
      <c r="L281" s="54" t="s">
        <v>490</v>
      </c>
      <c r="M281" s="55">
        <f>SUM(M279:M280)*E279</f>
        <v>0</v>
      </c>
    </row>
    <row r="282" spans="3:13" ht="60" x14ac:dyDescent="0.25">
      <c r="C282" s="6" t="s">
        <v>240</v>
      </c>
      <c r="D282" s="5" t="s">
        <v>241</v>
      </c>
      <c r="E282" s="6">
        <v>1</v>
      </c>
      <c r="F282" s="7" t="s">
        <v>242</v>
      </c>
      <c r="G282" s="7">
        <v>1</v>
      </c>
      <c r="H282" s="54"/>
      <c r="I282" s="11"/>
      <c r="J282" s="53">
        <f t="shared" si="12"/>
        <v>0</v>
      </c>
      <c r="K282" s="53">
        <f t="shared" si="13"/>
        <v>0</v>
      </c>
      <c r="L282" s="54">
        <f t="shared" si="14"/>
        <v>0</v>
      </c>
      <c r="M282" s="55">
        <f t="shared" si="15"/>
        <v>0</v>
      </c>
    </row>
    <row r="283" spans="3:13" x14ac:dyDescent="0.25">
      <c r="C283" s="93"/>
      <c r="D283" s="94"/>
      <c r="E283" s="94"/>
      <c r="F283" s="94"/>
      <c r="G283" s="94"/>
      <c r="H283" s="95"/>
      <c r="I283" s="11" t="s">
        <v>490</v>
      </c>
      <c r="J283" s="53">
        <f>SUM(J282)*E282</f>
        <v>0</v>
      </c>
      <c r="K283" s="53">
        <f>SUM(K282)*E282</f>
        <v>0</v>
      </c>
      <c r="L283" s="54" t="s">
        <v>490</v>
      </c>
      <c r="M283" s="55">
        <f>SUM(M282)*E282</f>
        <v>0</v>
      </c>
    </row>
    <row r="284" spans="3:13" x14ac:dyDescent="0.25">
      <c r="C284" s="91" t="s">
        <v>243</v>
      </c>
      <c r="D284" s="92" t="s">
        <v>244</v>
      </c>
      <c r="E284" s="91">
        <v>1</v>
      </c>
      <c r="F284" s="7" t="s">
        <v>245</v>
      </c>
      <c r="G284" s="7">
        <v>1</v>
      </c>
      <c r="H284" s="54"/>
      <c r="I284" s="11"/>
      <c r="J284" s="53">
        <f t="shared" si="12"/>
        <v>0</v>
      </c>
      <c r="K284" s="53">
        <f t="shared" si="13"/>
        <v>0</v>
      </c>
      <c r="L284" s="54">
        <f t="shared" si="14"/>
        <v>0</v>
      </c>
      <c r="M284" s="55">
        <f t="shared" si="15"/>
        <v>0</v>
      </c>
    </row>
    <row r="285" spans="3:13" x14ac:dyDescent="0.25">
      <c r="C285" s="91"/>
      <c r="D285" s="92"/>
      <c r="E285" s="91"/>
      <c r="F285" s="7" t="s">
        <v>246</v>
      </c>
      <c r="G285" s="7">
        <v>1</v>
      </c>
      <c r="H285" s="54"/>
      <c r="I285" s="11"/>
      <c r="J285" s="53">
        <f t="shared" si="12"/>
        <v>0</v>
      </c>
      <c r="K285" s="53">
        <f t="shared" si="13"/>
        <v>0</v>
      </c>
      <c r="L285" s="54">
        <f t="shared" si="14"/>
        <v>0</v>
      </c>
      <c r="M285" s="55">
        <f t="shared" si="15"/>
        <v>0</v>
      </c>
    </row>
    <row r="286" spans="3:13" x14ac:dyDescent="0.25">
      <c r="C286" s="91"/>
      <c r="D286" s="92"/>
      <c r="E286" s="91"/>
      <c r="F286" s="7" t="s">
        <v>24</v>
      </c>
      <c r="G286" s="7">
        <v>1</v>
      </c>
      <c r="H286" s="54"/>
      <c r="I286" s="11"/>
      <c r="J286" s="53">
        <f t="shared" si="12"/>
        <v>0</v>
      </c>
      <c r="K286" s="53">
        <f t="shared" si="13"/>
        <v>0</v>
      </c>
      <c r="L286" s="54">
        <f t="shared" si="14"/>
        <v>0</v>
      </c>
      <c r="M286" s="55">
        <f t="shared" si="15"/>
        <v>0</v>
      </c>
    </row>
    <row r="287" spans="3:13" x14ac:dyDescent="0.25">
      <c r="C287" s="91"/>
      <c r="D287" s="92"/>
      <c r="E287" s="91"/>
      <c r="F287" s="7" t="s">
        <v>247</v>
      </c>
      <c r="G287" s="7">
        <v>1</v>
      </c>
      <c r="H287" s="54"/>
      <c r="I287" s="11"/>
      <c r="J287" s="53">
        <f t="shared" si="12"/>
        <v>0</v>
      </c>
      <c r="K287" s="53">
        <f t="shared" si="13"/>
        <v>0</v>
      </c>
      <c r="L287" s="54">
        <f t="shared" si="14"/>
        <v>0</v>
      </c>
      <c r="M287" s="55">
        <f t="shared" si="15"/>
        <v>0</v>
      </c>
    </row>
    <row r="288" spans="3:13" x14ac:dyDescent="0.25">
      <c r="C288" s="91"/>
      <c r="D288" s="92"/>
      <c r="E288" s="91"/>
      <c r="F288" s="7" t="s">
        <v>248</v>
      </c>
      <c r="G288" s="7">
        <v>1</v>
      </c>
      <c r="H288" s="54"/>
      <c r="I288" s="11"/>
      <c r="J288" s="53">
        <f t="shared" si="12"/>
        <v>0</v>
      </c>
      <c r="K288" s="53">
        <f t="shared" si="13"/>
        <v>0</v>
      </c>
      <c r="L288" s="54">
        <f t="shared" si="14"/>
        <v>0</v>
      </c>
      <c r="M288" s="55">
        <f t="shared" si="15"/>
        <v>0</v>
      </c>
    </row>
    <row r="289" spans="3:13" x14ac:dyDescent="0.25">
      <c r="C289" s="91"/>
      <c r="D289" s="92"/>
      <c r="E289" s="91"/>
      <c r="F289" s="7" t="s">
        <v>249</v>
      </c>
      <c r="G289" s="7">
        <v>1</v>
      </c>
      <c r="H289" s="54"/>
      <c r="I289" s="11"/>
      <c r="J289" s="53">
        <f t="shared" si="12"/>
        <v>0</v>
      </c>
      <c r="K289" s="53">
        <f t="shared" si="13"/>
        <v>0</v>
      </c>
      <c r="L289" s="54">
        <f t="shared" si="14"/>
        <v>0</v>
      </c>
      <c r="M289" s="55">
        <f t="shared" si="15"/>
        <v>0</v>
      </c>
    </row>
    <row r="290" spans="3:13" x14ac:dyDescent="0.25">
      <c r="C290" s="93"/>
      <c r="D290" s="94"/>
      <c r="E290" s="94"/>
      <c r="F290" s="94"/>
      <c r="G290" s="94"/>
      <c r="H290" s="95"/>
      <c r="I290" s="11" t="s">
        <v>490</v>
      </c>
      <c r="J290" s="53">
        <f>SUM(J284:J289)*E284</f>
        <v>0</v>
      </c>
      <c r="K290" s="53">
        <f>SUM(K284:K289)*E284</f>
        <v>0</v>
      </c>
      <c r="L290" s="54" t="s">
        <v>490</v>
      </c>
      <c r="M290" s="55">
        <f>SUM(M284:M289)*E284</f>
        <v>0</v>
      </c>
    </row>
    <row r="291" spans="3:13" x14ac:dyDescent="0.25">
      <c r="C291" s="91" t="s">
        <v>250</v>
      </c>
      <c r="D291" s="92" t="s">
        <v>251</v>
      </c>
      <c r="E291" s="91">
        <v>1</v>
      </c>
      <c r="F291" s="4" t="s">
        <v>252</v>
      </c>
      <c r="G291" s="7">
        <v>1</v>
      </c>
      <c r="H291" s="54"/>
      <c r="I291" s="11"/>
      <c r="J291" s="53">
        <f t="shared" si="12"/>
        <v>0</v>
      </c>
      <c r="K291" s="53">
        <f t="shared" si="13"/>
        <v>0</v>
      </c>
      <c r="L291" s="54">
        <f t="shared" si="14"/>
        <v>0</v>
      </c>
      <c r="M291" s="55">
        <f t="shared" si="15"/>
        <v>0</v>
      </c>
    </row>
    <row r="292" spans="3:13" ht="44.25" customHeight="1" x14ac:dyDescent="0.25">
      <c r="C292" s="91"/>
      <c r="D292" s="92"/>
      <c r="E292" s="91"/>
      <c r="F292" s="22" t="s">
        <v>114</v>
      </c>
      <c r="G292" s="7">
        <v>2</v>
      </c>
      <c r="H292" s="62"/>
      <c r="I292" s="23"/>
      <c r="J292" s="53">
        <f t="shared" ref="J292:J358" si="16">M292-K292</f>
        <v>0</v>
      </c>
      <c r="K292" s="53">
        <f t="shared" ref="K292:K358" si="17">G292*H292</f>
        <v>0</v>
      </c>
      <c r="L292" s="54">
        <f t="shared" ref="L292:L358" si="18">(H292*I292)+H292</f>
        <v>0</v>
      </c>
      <c r="M292" s="55">
        <f t="shared" ref="M292:M358" si="19">(K292*I292)+K292</f>
        <v>0</v>
      </c>
    </row>
    <row r="293" spans="3:13" x14ac:dyDescent="0.25">
      <c r="C293" s="91"/>
      <c r="D293" s="92"/>
      <c r="E293" s="91"/>
      <c r="F293" s="7" t="s">
        <v>115</v>
      </c>
      <c r="G293" s="7">
        <v>3</v>
      </c>
      <c r="H293" s="54"/>
      <c r="I293" s="11"/>
      <c r="J293" s="53">
        <f t="shared" si="16"/>
        <v>0</v>
      </c>
      <c r="K293" s="53">
        <f t="shared" si="17"/>
        <v>0</v>
      </c>
      <c r="L293" s="54">
        <f t="shared" si="18"/>
        <v>0</v>
      </c>
      <c r="M293" s="55">
        <f t="shared" si="19"/>
        <v>0</v>
      </c>
    </row>
    <row r="294" spans="3:13" x14ac:dyDescent="0.25">
      <c r="C294" s="91"/>
      <c r="D294" s="92"/>
      <c r="E294" s="91"/>
      <c r="F294" s="7" t="s">
        <v>253</v>
      </c>
      <c r="G294" s="7">
        <v>1</v>
      </c>
      <c r="H294" s="54"/>
      <c r="I294" s="11"/>
      <c r="J294" s="53">
        <f t="shared" si="16"/>
        <v>0</v>
      </c>
      <c r="K294" s="53">
        <f t="shared" si="17"/>
        <v>0</v>
      </c>
      <c r="L294" s="54">
        <f t="shared" si="18"/>
        <v>0</v>
      </c>
      <c r="M294" s="55">
        <f t="shared" si="19"/>
        <v>0</v>
      </c>
    </row>
    <row r="295" spans="3:13" x14ac:dyDescent="0.25">
      <c r="C295" s="91"/>
      <c r="D295" s="92"/>
      <c r="E295" s="91"/>
      <c r="F295" s="7" t="s">
        <v>254</v>
      </c>
      <c r="G295" s="7">
        <v>1</v>
      </c>
      <c r="H295" s="54"/>
      <c r="I295" s="11"/>
      <c r="J295" s="53">
        <f t="shared" si="16"/>
        <v>0</v>
      </c>
      <c r="K295" s="53">
        <f t="shared" si="17"/>
        <v>0</v>
      </c>
      <c r="L295" s="54">
        <f t="shared" si="18"/>
        <v>0</v>
      </c>
      <c r="M295" s="55">
        <f t="shared" si="19"/>
        <v>0</v>
      </c>
    </row>
    <row r="296" spans="3:13" x14ac:dyDescent="0.25">
      <c r="C296" s="91"/>
      <c r="D296" s="92"/>
      <c r="E296" s="91"/>
      <c r="F296" s="7" t="s">
        <v>255</v>
      </c>
      <c r="G296" s="7">
        <v>1</v>
      </c>
      <c r="H296" s="54"/>
      <c r="I296" s="11"/>
      <c r="J296" s="53">
        <f t="shared" si="16"/>
        <v>0</v>
      </c>
      <c r="K296" s="53">
        <f t="shared" si="17"/>
        <v>0</v>
      </c>
      <c r="L296" s="54">
        <f t="shared" si="18"/>
        <v>0</v>
      </c>
      <c r="M296" s="55">
        <f t="shared" si="19"/>
        <v>0</v>
      </c>
    </row>
    <row r="297" spans="3:13" x14ac:dyDescent="0.25">
      <c r="C297" s="91"/>
      <c r="D297" s="92"/>
      <c r="E297" s="91"/>
      <c r="F297" s="7" t="s">
        <v>256</v>
      </c>
      <c r="G297" s="7">
        <v>1</v>
      </c>
      <c r="H297" s="54"/>
      <c r="I297" s="11"/>
      <c r="J297" s="53">
        <f t="shared" si="16"/>
        <v>0</v>
      </c>
      <c r="K297" s="53">
        <f t="shared" si="17"/>
        <v>0</v>
      </c>
      <c r="L297" s="54">
        <f t="shared" si="18"/>
        <v>0</v>
      </c>
      <c r="M297" s="55">
        <f t="shared" si="19"/>
        <v>0</v>
      </c>
    </row>
    <row r="298" spans="3:13" x14ac:dyDescent="0.25">
      <c r="C298" s="91"/>
      <c r="D298" s="92"/>
      <c r="E298" s="91"/>
      <c r="F298" s="7" t="s">
        <v>257</v>
      </c>
      <c r="G298" s="7">
        <v>1</v>
      </c>
      <c r="H298" s="54"/>
      <c r="I298" s="11"/>
      <c r="J298" s="53">
        <f t="shared" si="16"/>
        <v>0</v>
      </c>
      <c r="K298" s="53">
        <f t="shared" si="17"/>
        <v>0</v>
      </c>
      <c r="L298" s="54">
        <f t="shared" si="18"/>
        <v>0</v>
      </c>
      <c r="M298" s="55">
        <f t="shared" si="19"/>
        <v>0</v>
      </c>
    </row>
    <row r="299" spans="3:13" x14ac:dyDescent="0.25">
      <c r="C299" s="91"/>
      <c r="D299" s="92"/>
      <c r="E299" s="91"/>
      <c r="F299" s="7" t="s">
        <v>258</v>
      </c>
      <c r="G299" s="7">
        <v>1</v>
      </c>
      <c r="H299" s="54"/>
      <c r="I299" s="11"/>
      <c r="J299" s="53">
        <f t="shared" si="16"/>
        <v>0</v>
      </c>
      <c r="K299" s="53">
        <f t="shared" si="17"/>
        <v>0</v>
      </c>
      <c r="L299" s="54">
        <f t="shared" si="18"/>
        <v>0</v>
      </c>
      <c r="M299" s="55">
        <f t="shared" si="19"/>
        <v>0</v>
      </c>
    </row>
    <row r="300" spans="3:13" x14ac:dyDescent="0.25">
      <c r="C300" s="91"/>
      <c r="D300" s="92"/>
      <c r="E300" s="91"/>
      <c r="F300" s="7" t="s">
        <v>259</v>
      </c>
      <c r="G300" s="7">
        <v>1</v>
      </c>
      <c r="H300" s="54"/>
      <c r="I300" s="11"/>
      <c r="J300" s="53">
        <f t="shared" si="16"/>
        <v>0</v>
      </c>
      <c r="K300" s="53">
        <f t="shared" si="17"/>
        <v>0</v>
      </c>
      <c r="L300" s="54">
        <f t="shared" si="18"/>
        <v>0</v>
      </c>
      <c r="M300" s="55">
        <f t="shared" si="19"/>
        <v>0</v>
      </c>
    </row>
    <row r="301" spans="3:13" x14ac:dyDescent="0.25">
      <c r="C301" s="91"/>
      <c r="D301" s="92"/>
      <c r="E301" s="91"/>
      <c r="F301" s="7" t="s">
        <v>260</v>
      </c>
      <c r="G301" s="7">
        <v>1</v>
      </c>
      <c r="H301" s="54"/>
      <c r="I301" s="11"/>
      <c r="J301" s="53">
        <f t="shared" si="16"/>
        <v>0</v>
      </c>
      <c r="K301" s="53">
        <f t="shared" si="17"/>
        <v>0</v>
      </c>
      <c r="L301" s="54">
        <f t="shared" si="18"/>
        <v>0</v>
      </c>
      <c r="M301" s="55">
        <f t="shared" si="19"/>
        <v>0</v>
      </c>
    </row>
    <row r="302" spans="3:13" x14ac:dyDescent="0.25">
      <c r="C302" s="91"/>
      <c r="D302" s="92"/>
      <c r="E302" s="91"/>
      <c r="F302" s="7" t="s">
        <v>261</v>
      </c>
      <c r="G302" s="7">
        <v>1</v>
      </c>
      <c r="H302" s="54"/>
      <c r="I302" s="11"/>
      <c r="J302" s="53">
        <f t="shared" si="16"/>
        <v>0</v>
      </c>
      <c r="K302" s="53">
        <f t="shared" si="17"/>
        <v>0</v>
      </c>
      <c r="L302" s="54">
        <f t="shared" si="18"/>
        <v>0</v>
      </c>
      <c r="M302" s="55">
        <f t="shared" si="19"/>
        <v>0</v>
      </c>
    </row>
    <row r="303" spans="3:13" x14ac:dyDescent="0.25">
      <c r="C303" s="91"/>
      <c r="D303" s="92"/>
      <c r="E303" s="91"/>
      <c r="F303" s="7" t="s">
        <v>262</v>
      </c>
      <c r="G303" s="7">
        <v>1</v>
      </c>
      <c r="H303" s="54"/>
      <c r="I303" s="11"/>
      <c r="J303" s="53">
        <f t="shared" si="16"/>
        <v>0</v>
      </c>
      <c r="K303" s="53">
        <f t="shared" si="17"/>
        <v>0</v>
      </c>
      <c r="L303" s="54">
        <f t="shared" si="18"/>
        <v>0</v>
      </c>
      <c r="M303" s="55">
        <f t="shared" si="19"/>
        <v>0</v>
      </c>
    </row>
    <row r="304" spans="3:13" x14ac:dyDescent="0.25">
      <c r="C304" s="91"/>
      <c r="D304" s="92"/>
      <c r="E304" s="91"/>
      <c r="F304" s="7" t="s">
        <v>263</v>
      </c>
      <c r="G304" s="7">
        <v>1</v>
      </c>
      <c r="H304" s="54"/>
      <c r="I304" s="11"/>
      <c r="J304" s="53">
        <f t="shared" si="16"/>
        <v>0</v>
      </c>
      <c r="K304" s="53">
        <f t="shared" si="17"/>
        <v>0</v>
      </c>
      <c r="L304" s="54">
        <f t="shared" si="18"/>
        <v>0</v>
      </c>
      <c r="M304" s="55">
        <f t="shared" si="19"/>
        <v>0</v>
      </c>
    </row>
    <row r="305" spans="3:13" x14ac:dyDescent="0.25">
      <c r="C305" s="91"/>
      <c r="D305" s="92"/>
      <c r="E305" s="91"/>
      <c r="F305" s="7" t="s">
        <v>264</v>
      </c>
      <c r="G305" s="7">
        <v>1</v>
      </c>
      <c r="H305" s="54"/>
      <c r="I305" s="11"/>
      <c r="J305" s="53">
        <f t="shared" si="16"/>
        <v>0</v>
      </c>
      <c r="K305" s="53">
        <f t="shared" si="17"/>
        <v>0</v>
      </c>
      <c r="L305" s="54">
        <f t="shared" si="18"/>
        <v>0</v>
      </c>
      <c r="M305" s="55">
        <f t="shared" si="19"/>
        <v>0</v>
      </c>
    </row>
    <row r="306" spans="3:13" x14ac:dyDescent="0.25">
      <c r="C306" s="91"/>
      <c r="D306" s="92"/>
      <c r="E306" s="91"/>
      <c r="F306" s="7" t="s">
        <v>265</v>
      </c>
      <c r="G306" s="7">
        <v>1</v>
      </c>
      <c r="H306" s="54"/>
      <c r="I306" s="11"/>
      <c r="J306" s="53">
        <f t="shared" si="16"/>
        <v>0</v>
      </c>
      <c r="K306" s="53">
        <f t="shared" si="17"/>
        <v>0</v>
      </c>
      <c r="L306" s="54">
        <f t="shared" si="18"/>
        <v>0</v>
      </c>
      <c r="M306" s="55">
        <f t="shared" si="19"/>
        <v>0</v>
      </c>
    </row>
    <row r="307" spans="3:13" x14ac:dyDescent="0.25">
      <c r="C307" s="91"/>
      <c r="D307" s="92"/>
      <c r="E307" s="91"/>
      <c r="F307" s="7" t="s">
        <v>266</v>
      </c>
      <c r="G307" s="7">
        <v>1</v>
      </c>
      <c r="H307" s="54"/>
      <c r="I307" s="11"/>
      <c r="J307" s="53">
        <f t="shared" si="16"/>
        <v>0</v>
      </c>
      <c r="K307" s="53">
        <f t="shared" si="17"/>
        <v>0</v>
      </c>
      <c r="L307" s="54">
        <f t="shared" si="18"/>
        <v>0</v>
      </c>
      <c r="M307" s="55">
        <f t="shared" si="19"/>
        <v>0</v>
      </c>
    </row>
    <row r="308" spans="3:13" x14ac:dyDescent="0.25">
      <c r="C308" s="91"/>
      <c r="D308" s="92"/>
      <c r="E308" s="91"/>
      <c r="F308" s="7" t="s">
        <v>267</v>
      </c>
      <c r="G308" s="7">
        <v>1</v>
      </c>
      <c r="H308" s="54"/>
      <c r="I308" s="11"/>
      <c r="J308" s="53">
        <f t="shared" si="16"/>
        <v>0</v>
      </c>
      <c r="K308" s="53">
        <f t="shared" si="17"/>
        <v>0</v>
      </c>
      <c r="L308" s="54">
        <f t="shared" si="18"/>
        <v>0</v>
      </c>
      <c r="M308" s="55">
        <f t="shared" si="19"/>
        <v>0</v>
      </c>
    </row>
    <row r="309" spans="3:13" x14ac:dyDescent="0.25">
      <c r="C309" s="91"/>
      <c r="D309" s="92"/>
      <c r="E309" s="91"/>
      <c r="F309" s="7" t="s">
        <v>268</v>
      </c>
      <c r="G309" s="7">
        <v>2</v>
      </c>
      <c r="H309" s="54"/>
      <c r="I309" s="11"/>
      <c r="J309" s="53">
        <f t="shared" si="16"/>
        <v>0</v>
      </c>
      <c r="K309" s="53">
        <f t="shared" si="17"/>
        <v>0</v>
      </c>
      <c r="L309" s="54">
        <f t="shared" si="18"/>
        <v>0</v>
      </c>
      <c r="M309" s="55">
        <f t="shared" si="19"/>
        <v>0</v>
      </c>
    </row>
    <row r="310" spans="3:13" x14ac:dyDescent="0.25">
      <c r="C310" s="91"/>
      <c r="D310" s="92"/>
      <c r="E310" s="91"/>
      <c r="F310" s="7" t="s">
        <v>269</v>
      </c>
      <c r="G310" s="7">
        <v>2</v>
      </c>
      <c r="H310" s="54"/>
      <c r="I310" s="11"/>
      <c r="J310" s="53">
        <f t="shared" si="16"/>
        <v>0</v>
      </c>
      <c r="K310" s="53">
        <f t="shared" si="17"/>
        <v>0</v>
      </c>
      <c r="L310" s="54">
        <f t="shared" si="18"/>
        <v>0</v>
      </c>
      <c r="M310" s="55">
        <f t="shared" si="19"/>
        <v>0</v>
      </c>
    </row>
    <row r="311" spans="3:13" x14ac:dyDescent="0.25">
      <c r="C311" s="91"/>
      <c r="D311" s="92"/>
      <c r="E311" s="91"/>
      <c r="F311" s="4" t="s">
        <v>270</v>
      </c>
      <c r="G311" s="7">
        <v>2</v>
      </c>
      <c r="H311" s="54"/>
      <c r="I311" s="11"/>
      <c r="J311" s="53">
        <f t="shared" si="16"/>
        <v>0</v>
      </c>
      <c r="K311" s="53">
        <f t="shared" si="17"/>
        <v>0</v>
      </c>
      <c r="L311" s="54">
        <f t="shared" si="18"/>
        <v>0</v>
      </c>
      <c r="M311" s="55">
        <f t="shared" si="19"/>
        <v>0</v>
      </c>
    </row>
    <row r="312" spans="3:13" x14ac:dyDescent="0.25">
      <c r="C312" s="93"/>
      <c r="D312" s="94"/>
      <c r="E312" s="94"/>
      <c r="F312" s="94"/>
      <c r="G312" s="94"/>
      <c r="H312" s="95"/>
      <c r="I312" s="11" t="s">
        <v>490</v>
      </c>
      <c r="J312" s="53">
        <f>SUM(J291:J311)*E291</f>
        <v>0</v>
      </c>
      <c r="K312" s="53">
        <f>SUM(K291:K311)*E291</f>
        <v>0</v>
      </c>
      <c r="L312" s="54" t="s">
        <v>490</v>
      </c>
      <c r="M312" s="55">
        <f>SUM(M291:M311)*E291</f>
        <v>0</v>
      </c>
    </row>
    <row r="313" spans="3:13" x14ac:dyDescent="0.25">
      <c r="C313" s="91" t="s">
        <v>271</v>
      </c>
      <c r="D313" s="92" t="s">
        <v>272</v>
      </c>
      <c r="E313" s="91">
        <v>2</v>
      </c>
      <c r="F313" s="7" t="s">
        <v>273</v>
      </c>
      <c r="G313" s="7">
        <v>5</v>
      </c>
      <c r="H313" s="54"/>
      <c r="I313" s="11"/>
      <c r="J313" s="53">
        <f t="shared" si="16"/>
        <v>0</v>
      </c>
      <c r="K313" s="53">
        <f t="shared" si="17"/>
        <v>0</v>
      </c>
      <c r="L313" s="54">
        <f t="shared" si="18"/>
        <v>0</v>
      </c>
      <c r="M313" s="55">
        <f t="shared" si="19"/>
        <v>0</v>
      </c>
    </row>
    <row r="314" spans="3:13" ht="30" x14ac:dyDescent="0.25">
      <c r="C314" s="91"/>
      <c r="D314" s="92"/>
      <c r="E314" s="91"/>
      <c r="F314" s="7" t="s">
        <v>274</v>
      </c>
      <c r="G314" s="7">
        <v>1</v>
      </c>
      <c r="H314" s="54"/>
      <c r="I314" s="11"/>
      <c r="J314" s="53">
        <f t="shared" si="16"/>
        <v>0</v>
      </c>
      <c r="K314" s="53">
        <f t="shared" si="17"/>
        <v>0</v>
      </c>
      <c r="L314" s="54">
        <f t="shared" si="18"/>
        <v>0</v>
      </c>
      <c r="M314" s="55">
        <f t="shared" si="19"/>
        <v>0</v>
      </c>
    </row>
    <row r="315" spans="3:13" ht="30" x14ac:dyDescent="0.25">
      <c r="C315" s="91"/>
      <c r="D315" s="92"/>
      <c r="E315" s="91"/>
      <c r="F315" s="7" t="s">
        <v>275</v>
      </c>
      <c r="G315" s="7">
        <v>1</v>
      </c>
      <c r="H315" s="54"/>
      <c r="I315" s="11"/>
      <c r="J315" s="53">
        <f t="shared" si="16"/>
        <v>0</v>
      </c>
      <c r="K315" s="53">
        <f t="shared" si="17"/>
        <v>0</v>
      </c>
      <c r="L315" s="54">
        <f t="shared" si="18"/>
        <v>0</v>
      </c>
      <c r="M315" s="55">
        <f t="shared" si="19"/>
        <v>0</v>
      </c>
    </row>
    <row r="316" spans="3:13" x14ac:dyDescent="0.25">
      <c r="C316" s="91"/>
      <c r="D316" s="92"/>
      <c r="E316" s="91"/>
      <c r="F316" s="7" t="s">
        <v>246</v>
      </c>
      <c r="G316" s="7">
        <v>1</v>
      </c>
      <c r="H316" s="54"/>
      <c r="I316" s="11"/>
      <c r="J316" s="53">
        <f t="shared" si="16"/>
        <v>0</v>
      </c>
      <c r="K316" s="53">
        <f t="shared" si="17"/>
        <v>0</v>
      </c>
      <c r="L316" s="54">
        <f t="shared" si="18"/>
        <v>0</v>
      </c>
      <c r="M316" s="55">
        <f t="shared" si="19"/>
        <v>0</v>
      </c>
    </row>
    <row r="317" spans="3:13" x14ac:dyDescent="0.25">
      <c r="C317" s="91"/>
      <c r="D317" s="92"/>
      <c r="E317" s="91"/>
      <c r="F317" s="7" t="s">
        <v>24</v>
      </c>
      <c r="G317" s="7">
        <v>1</v>
      </c>
      <c r="H317" s="54"/>
      <c r="I317" s="11"/>
      <c r="J317" s="53">
        <f t="shared" si="16"/>
        <v>0</v>
      </c>
      <c r="K317" s="53">
        <f t="shared" si="17"/>
        <v>0</v>
      </c>
      <c r="L317" s="54">
        <f t="shared" si="18"/>
        <v>0</v>
      </c>
      <c r="M317" s="55">
        <f t="shared" si="19"/>
        <v>0</v>
      </c>
    </row>
    <row r="318" spans="3:13" x14ac:dyDescent="0.25">
      <c r="C318" s="91"/>
      <c r="D318" s="92"/>
      <c r="E318" s="91"/>
      <c r="F318" s="7" t="s">
        <v>209</v>
      </c>
      <c r="G318" s="7">
        <v>5</v>
      </c>
      <c r="H318" s="54"/>
      <c r="I318" s="11"/>
      <c r="J318" s="53">
        <f t="shared" si="16"/>
        <v>0</v>
      </c>
      <c r="K318" s="53">
        <f t="shared" si="17"/>
        <v>0</v>
      </c>
      <c r="L318" s="54">
        <f t="shared" si="18"/>
        <v>0</v>
      </c>
      <c r="M318" s="55">
        <f t="shared" si="19"/>
        <v>0</v>
      </c>
    </row>
    <row r="319" spans="3:13" x14ac:dyDescent="0.25">
      <c r="C319" s="91"/>
      <c r="D319" s="92"/>
      <c r="E319" s="91"/>
      <c r="F319" s="7" t="s">
        <v>197</v>
      </c>
      <c r="G319" s="7">
        <v>4</v>
      </c>
      <c r="H319" s="54"/>
      <c r="I319" s="11"/>
      <c r="J319" s="53">
        <f t="shared" si="16"/>
        <v>0</v>
      </c>
      <c r="K319" s="53">
        <f t="shared" si="17"/>
        <v>0</v>
      </c>
      <c r="L319" s="54">
        <f t="shared" si="18"/>
        <v>0</v>
      </c>
      <c r="M319" s="55">
        <f t="shared" si="19"/>
        <v>0</v>
      </c>
    </row>
    <row r="320" spans="3:13" x14ac:dyDescent="0.25">
      <c r="C320" s="91"/>
      <c r="D320" s="92"/>
      <c r="E320" s="91"/>
      <c r="F320" s="7" t="s">
        <v>210</v>
      </c>
      <c r="G320" s="7">
        <v>2</v>
      </c>
      <c r="H320" s="54"/>
      <c r="I320" s="11"/>
      <c r="J320" s="53">
        <f t="shared" si="16"/>
        <v>0</v>
      </c>
      <c r="K320" s="53">
        <f t="shared" si="17"/>
        <v>0</v>
      </c>
      <c r="L320" s="54">
        <f t="shared" si="18"/>
        <v>0</v>
      </c>
      <c r="M320" s="55">
        <f t="shared" si="19"/>
        <v>0</v>
      </c>
    </row>
    <row r="321" spans="3:13" x14ac:dyDescent="0.25">
      <c r="C321" s="93"/>
      <c r="D321" s="94"/>
      <c r="E321" s="94"/>
      <c r="F321" s="94"/>
      <c r="G321" s="94"/>
      <c r="H321" s="95"/>
      <c r="I321" s="11" t="s">
        <v>490</v>
      </c>
      <c r="J321" s="53">
        <f>SUM(J313:J320)*E313</f>
        <v>0</v>
      </c>
      <c r="K321" s="53">
        <f>SUM(K313:K320)*E313</f>
        <v>0</v>
      </c>
      <c r="L321" s="54" t="s">
        <v>490</v>
      </c>
      <c r="M321" s="55">
        <f>SUM(M313:M320)*E313</f>
        <v>0</v>
      </c>
    </row>
    <row r="322" spans="3:13" ht="30" x14ac:dyDescent="0.25">
      <c r="C322" s="91" t="s">
        <v>276</v>
      </c>
      <c r="D322" s="92" t="s">
        <v>277</v>
      </c>
      <c r="E322" s="91">
        <v>1</v>
      </c>
      <c r="F322" s="7" t="s">
        <v>278</v>
      </c>
      <c r="G322" s="7">
        <v>1</v>
      </c>
      <c r="H322" s="54"/>
      <c r="I322" s="11"/>
      <c r="J322" s="53">
        <f t="shared" si="16"/>
        <v>0</v>
      </c>
      <c r="K322" s="53">
        <f t="shared" si="17"/>
        <v>0</v>
      </c>
      <c r="L322" s="54">
        <f t="shared" si="18"/>
        <v>0</v>
      </c>
      <c r="M322" s="55">
        <f t="shared" si="19"/>
        <v>0</v>
      </c>
    </row>
    <row r="323" spans="3:13" x14ac:dyDescent="0.25">
      <c r="C323" s="91"/>
      <c r="D323" s="92"/>
      <c r="E323" s="91"/>
      <c r="F323" s="7" t="s">
        <v>279</v>
      </c>
      <c r="G323" s="7">
        <v>6</v>
      </c>
      <c r="H323" s="54"/>
      <c r="I323" s="11"/>
      <c r="J323" s="53">
        <f t="shared" si="16"/>
        <v>0</v>
      </c>
      <c r="K323" s="53">
        <f t="shared" si="17"/>
        <v>0</v>
      </c>
      <c r="L323" s="54">
        <f t="shared" si="18"/>
        <v>0</v>
      </c>
      <c r="M323" s="55">
        <f t="shared" si="19"/>
        <v>0</v>
      </c>
    </row>
    <row r="324" spans="3:13" x14ac:dyDescent="0.25">
      <c r="C324" s="91"/>
      <c r="D324" s="92"/>
      <c r="E324" s="91"/>
      <c r="F324" s="7" t="s">
        <v>280</v>
      </c>
      <c r="G324" s="7">
        <v>1</v>
      </c>
      <c r="H324" s="54"/>
      <c r="I324" s="11"/>
      <c r="J324" s="53">
        <f t="shared" si="16"/>
        <v>0</v>
      </c>
      <c r="K324" s="53">
        <f t="shared" si="17"/>
        <v>0</v>
      </c>
      <c r="L324" s="54">
        <f t="shared" si="18"/>
        <v>0</v>
      </c>
      <c r="M324" s="55">
        <f t="shared" si="19"/>
        <v>0</v>
      </c>
    </row>
    <row r="325" spans="3:13" x14ac:dyDescent="0.25">
      <c r="C325" s="91"/>
      <c r="D325" s="92"/>
      <c r="E325" s="91"/>
      <c r="F325" s="7" t="s">
        <v>281</v>
      </c>
      <c r="G325" s="7">
        <v>4</v>
      </c>
      <c r="H325" s="54"/>
      <c r="I325" s="11"/>
      <c r="J325" s="53">
        <f t="shared" si="16"/>
        <v>0</v>
      </c>
      <c r="K325" s="53">
        <f t="shared" si="17"/>
        <v>0</v>
      </c>
      <c r="L325" s="54">
        <f t="shared" si="18"/>
        <v>0</v>
      </c>
      <c r="M325" s="55">
        <f t="shared" si="19"/>
        <v>0</v>
      </c>
    </row>
    <row r="326" spans="3:13" x14ac:dyDescent="0.25">
      <c r="C326" s="91"/>
      <c r="D326" s="92"/>
      <c r="E326" s="91"/>
      <c r="F326" s="7" t="s">
        <v>282</v>
      </c>
      <c r="G326" s="7">
        <v>2</v>
      </c>
      <c r="H326" s="54"/>
      <c r="I326" s="11"/>
      <c r="J326" s="53">
        <f t="shared" si="16"/>
        <v>0</v>
      </c>
      <c r="K326" s="53">
        <f t="shared" si="17"/>
        <v>0</v>
      </c>
      <c r="L326" s="54">
        <f t="shared" si="18"/>
        <v>0</v>
      </c>
      <c r="M326" s="55">
        <f t="shared" si="19"/>
        <v>0</v>
      </c>
    </row>
    <row r="327" spans="3:13" x14ac:dyDescent="0.25">
      <c r="C327" s="91"/>
      <c r="D327" s="92"/>
      <c r="E327" s="91"/>
      <c r="F327" s="7" t="s">
        <v>283</v>
      </c>
      <c r="G327" s="7">
        <v>3</v>
      </c>
      <c r="H327" s="54"/>
      <c r="I327" s="11"/>
      <c r="J327" s="53">
        <f t="shared" si="16"/>
        <v>0</v>
      </c>
      <c r="K327" s="53">
        <f t="shared" si="17"/>
        <v>0</v>
      </c>
      <c r="L327" s="54">
        <f t="shared" si="18"/>
        <v>0</v>
      </c>
      <c r="M327" s="55">
        <f t="shared" si="19"/>
        <v>0</v>
      </c>
    </row>
    <row r="328" spans="3:13" x14ac:dyDescent="0.25">
      <c r="C328" s="91"/>
      <c r="D328" s="92"/>
      <c r="E328" s="91"/>
      <c r="F328" s="7" t="s">
        <v>284</v>
      </c>
      <c r="G328" s="7">
        <v>1</v>
      </c>
      <c r="H328" s="54"/>
      <c r="I328" s="11"/>
      <c r="J328" s="53">
        <f t="shared" si="16"/>
        <v>0</v>
      </c>
      <c r="K328" s="53">
        <f t="shared" si="17"/>
        <v>0</v>
      </c>
      <c r="L328" s="54">
        <f t="shared" si="18"/>
        <v>0</v>
      </c>
      <c r="M328" s="55">
        <f t="shared" si="19"/>
        <v>0</v>
      </c>
    </row>
    <row r="329" spans="3:13" x14ac:dyDescent="0.25">
      <c r="C329" s="91"/>
      <c r="D329" s="92"/>
      <c r="E329" s="91"/>
      <c r="F329" s="7" t="s">
        <v>285</v>
      </c>
      <c r="G329" s="7">
        <v>2</v>
      </c>
      <c r="H329" s="54"/>
      <c r="I329" s="11"/>
      <c r="J329" s="53">
        <f t="shared" si="16"/>
        <v>0</v>
      </c>
      <c r="K329" s="53">
        <f t="shared" si="17"/>
        <v>0</v>
      </c>
      <c r="L329" s="54">
        <f t="shared" si="18"/>
        <v>0</v>
      </c>
      <c r="M329" s="55">
        <f t="shared" si="19"/>
        <v>0</v>
      </c>
    </row>
    <row r="330" spans="3:13" ht="30" x14ac:dyDescent="0.25">
      <c r="C330" s="91"/>
      <c r="D330" s="92"/>
      <c r="E330" s="91"/>
      <c r="F330" s="90" t="s">
        <v>522</v>
      </c>
      <c r="G330" s="7"/>
      <c r="H330" s="54"/>
      <c r="I330" s="11"/>
      <c r="J330" s="53">
        <f t="shared" si="16"/>
        <v>0</v>
      </c>
      <c r="K330" s="53">
        <f t="shared" si="17"/>
        <v>0</v>
      </c>
      <c r="L330" s="54">
        <f t="shared" si="18"/>
        <v>0</v>
      </c>
      <c r="M330" s="55">
        <f t="shared" si="19"/>
        <v>0</v>
      </c>
    </row>
    <row r="331" spans="3:13" x14ac:dyDescent="0.25">
      <c r="C331" s="91"/>
      <c r="D331" s="92"/>
      <c r="E331" s="91"/>
      <c r="F331" s="7" t="s">
        <v>286</v>
      </c>
      <c r="G331" s="7">
        <v>30</v>
      </c>
      <c r="H331" s="54">
        <v>1</v>
      </c>
      <c r="I331" s="11">
        <v>0.23</v>
      </c>
      <c r="J331" s="53">
        <f t="shared" si="16"/>
        <v>6.8999999999999986</v>
      </c>
      <c r="K331" s="53">
        <f t="shared" si="17"/>
        <v>30</v>
      </c>
      <c r="L331" s="54">
        <f t="shared" si="18"/>
        <v>1.23</v>
      </c>
      <c r="M331" s="55">
        <f t="shared" si="19"/>
        <v>36.9</v>
      </c>
    </row>
    <row r="332" spans="3:13" x14ac:dyDescent="0.25">
      <c r="C332" s="91"/>
      <c r="D332" s="92"/>
      <c r="E332" s="91"/>
      <c r="F332" s="7" t="s">
        <v>287</v>
      </c>
      <c r="G332" s="7">
        <v>1</v>
      </c>
      <c r="H332" s="54"/>
      <c r="I332" s="11"/>
      <c r="J332" s="53">
        <f t="shared" si="16"/>
        <v>0</v>
      </c>
      <c r="K332" s="53">
        <f t="shared" si="17"/>
        <v>0</v>
      </c>
      <c r="L332" s="54">
        <f t="shared" si="18"/>
        <v>0</v>
      </c>
      <c r="M332" s="55">
        <f t="shared" si="19"/>
        <v>0</v>
      </c>
    </row>
    <row r="333" spans="3:13" x14ac:dyDescent="0.25">
      <c r="C333" s="91"/>
      <c r="D333" s="92"/>
      <c r="E333" s="91"/>
      <c r="F333" s="7" t="s">
        <v>288</v>
      </c>
      <c r="G333" s="7">
        <v>10</v>
      </c>
      <c r="H333" s="54"/>
      <c r="I333" s="11"/>
      <c r="J333" s="53">
        <f t="shared" si="16"/>
        <v>0</v>
      </c>
      <c r="K333" s="53">
        <f t="shared" si="17"/>
        <v>0</v>
      </c>
      <c r="L333" s="54">
        <f t="shared" si="18"/>
        <v>0</v>
      </c>
      <c r="M333" s="55">
        <f t="shared" si="19"/>
        <v>0</v>
      </c>
    </row>
    <row r="334" spans="3:13" x14ac:dyDescent="0.25">
      <c r="C334" s="91"/>
      <c r="D334" s="92"/>
      <c r="E334" s="91"/>
      <c r="F334" s="7" t="s">
        <v>289</v>
      </c>
      <c r="G334" s="7">
        <v>5</v>
      </c>
      <c r="H334" s="54"/>
      <c r="I334" s="11"/>
      <c r="J334" s="53">
        <f t="shared" si="16"/>
        <v>0</v>
      </c>
      <c r="K334" s="53">
        <f t="shared" si="17"/>
        <v>0</v>
      </c>
      <c r="L334" s="54">
        <f t="shared" si="18"/>
        <v>0</v>
      </c>
      <c r="M334" s="55">
        <f t="shared" si="19"/>
        <v>0</v>
      </c>
    </row>
    <row r="335" spans="3:13" x14ac:dyDescent="0.25">
      <c r="C335" s="93"/>
      <c r="D335" s="94"/>
      <c r="E335" s="94"/>
      <c r="F335" s="94"/>
      <c r="G335" s="94"/>
      <c r="H335" s="95"/>
      <c r="I335" s="11" t="s">
        <v>490</v>
      </c>
      <c r="J335" s="53">
        <f>SUM(J322:J334)*E322</f>
        <v>6.8999999999999986</v>
      </c>
      <c r="K335" s="53">
        <f>SUM(K322:K334)*E322</f>
        <v>30</v>
      </c>
      <c r="L335" s="54" t="s">
        <v>490</v>
      </c>
      <c r="M335" s="55">
        <f>SUM(M322:M334)*E322</f>
        <v>36.9</v>
      </c>
    </row>
    <row r="336" spans="3:13" x14ac:dyDescent="0.25">
      <c r="C336" s="91" t="s">
        <v>290</v>
      </c>
      <c r="D336" s="92" t="s">
        <v>291</v>
      </c>
      <c r="E336" s="91">
        <v>1</v>
      </c>
      <c r="F336" s="7" t="s">
        <v>292</v>
      </c>
      <c r="G336" s="7">
        <v>1</v>
      </c>
      <c r="H336" s="54"/>
      <c r="I336" s="11"/>
      <c r="J336" s="53">
        <f t="shared" si="16"/>
        <v>0</v>
      </c>
      <c r="K336" s="53">
        <f t="shared" si="17"/>
        <v>0</v>
      </c>
      <c r="L336" s="54">
        <f t="shared" si="18"/>
        <v>0</v>
      </c>
      <c r="M336" s="55">
        <f t="shared" si="19"/>
        <v>0</v>
      </c>
    </row>
    <row r="337" spans="3:13" x14ac:dyDescent="0.25">
      <c r="C337" s="91"/>
      <c r="D337" s="92"/>
      <c r="E337" s="91"/>
      <c r="F337" s="7" t="s">
        <v>293</v>
      </c>
      <c r="G337" s="7">
        <v>10</v>
      </c>
      <c r="H337" s="54"/>
      <c r="I337" s="11"/>
      <c r="J337" s="53">
        <f t="shared" si="16"/>
        <v>0</v>
      </c>
      <c r="K337" s="53">
        <f t="shared" si="17"/>
        <v>0</v>
      </c>
      <c r="L337" s="54">
        <f t="shared" si="18"/>
        <v>0</v>
      </c>
      <c r="M337" s="55">
        <f t="shared" si="19"/>
        <v>0</v>
      </c>
    </row>
    <row r="338" spans="3:13" x14ac:dyDescent="0.25">
      <c r="C338" s="91"/>
      <c r="D338" s="92"/>
      <c r="E338" s="91"/>
      <c r="F338" s="7" t="s">
        <v>294</v>
      </c>
      <c r="G338" s="7">
        <v>10</v>
      </c>
      <c r="H338" s="54"/>
      <c r="I338" s="11"/>
      <c r="J338" s="53">
        <f t="shared" si="16"/>
        <v>0</v>
      </c>
      <c r="K338" s="53">
        <f t="shared" si="17"/>
        <v>0</v>
      </c>
      <c r="L338" s="54">
        <f t="shared" si="18"/>
        <v>0</v>
      </c>
      <c r="M338" s="55">
        <f t="shared" si="19"/>
        <v>0</v>
      </c>
    </row>
    <row r="339" spans="3:13" x14ac:dyDescent="0.25">
      <c r="C339" s="91"/>
      <c r="D339" s="92"/>
      <c r="E339" s="91"/>
      <c r="F339" s="7" t="s">
        <v>295</v>
      </c>
      <c r="G339" s="7">
        <v>5</v>
      </c>
      <c r="H339" s="54"/>
      <c r="I339" s="11"/>
      <c r="J339" s="53">
        <f t="shared" si="16"/>
        <v>0</v>
      </c>
      <c r="K339" s="53">
        <f t="shared" si="17"/>
        <v>0</v>
      </c>
      <c r="L339" s="54">
        <f t="shared" si="18"/>
        <v>0</v>
      </c>
      <c r="M339" s="55">
        <f t="shared" si="19"/>
        <v>0</v>
      </c>
    </row>
    <row r="340" spans="3:13" x14ac:dyDescent="0.25">
      <c r="C340" s="91"/>
      <c r="D340" s="92"/>
      <c r="E340" s="91"/>
      <c r="F340" s="7" t="s">
        <v>296</v>
      </c>
      <c r="G340" s="7">
        <v>10</v>
      </c>
      <c r="H340" s="54"/>
      <c r="I340" s="11"/>
      <c r="J340" s="53">
        <f t="shared" si="16"/>
        <v>0</v>
      </c>
      <c r="K340" s="53">
        <f t="shared" si="17"/>
        <v>0</v>
      </c>
      <c r="L340" s="54">
        <f t="shared" si="18"/>
        <v>0</v>
      </c>
      <c r="M340" s="55">
        <f t="shared" si="19"/>
        <v>0</v>
      </c>
    </row>
    <row r="341" spans="3:13" x14ac:dyDescent="0.25">
      <c r="C341" s="91"/>
      <c r="D341" s="92"/>
      <c r="E341" s="91"/>
      <c r="F341" s="7" t="s">
        <v>297</v>
      </c>
      <c r="G341" s="7">
        <v>10</v>
      </c>
      <c r="H341" s="54"/>
      <c r="I341" s="11"/>
      <c r="J341" s="53">
        <f t="shared" si="16"/>
        <v>0</v>
      </c>
      <c r="K341" s="53">
        <f t="shared" si="17"/>
        <v>0</v>
      </c>
      <c r="L341" s="54">
        <f t="shared" si="18"/>
        <v>0</v>
      </c>
      <c r="M341" s="55">
        <f t="shared" si="19"/>
        <v>0</v>
      </c>
    </row>
    <row r="342" spans="3:13" x14ac:dyDescent="0.25">
      <c r="C342" s="91"/>
      <c r="D342" s="92"/>
      <c r="E342" s="91"/>
      <c r="F342" s="7" t="s">
        <v>298</v>
      </c>
      <c r="G342" s="7">
        <v>5</v>
      </c>
      <c r="H342" s="54"/>
      <c r="I342" s="11"/>
      <c r="J342" s="53">
        <f t="shared" si="16"/>
        <v>0</v>
      </c>
      <c r="K342" s="53">
        <f t="shared" si="17"/>
        <v>0</v>
      </c>
      <c r="L342" s="54">
        <f t="shared" si="18"/>
        <v>0</v>
      </c>
      <c r="M342" s="55">
        <f t="shared" si="19"/>
        <v>0</v>
      </c>
    </row>
    <row r="343" spans="3:13" x14ac:dyDescent="0.25">
      <c r="C343" s="91"/>
      <c r="D343" s="92"/>
      <c r="E343" s="91"/>
      <c r="F343" s="7" t="s">
        <v>299</v>
      </c>
      <c r="G343" s="7">
        <v>10</v>
      </c>
      <c r="H343" s="54"/>
      <c r="I343" s="11"/>
      <c r="J343" s="53">
        <f t="shared" si="16"/>
        <v>0</v>
      </c>
      <c r="K343" s="53">
        <f t="shared" si="17"/>
        <v>0</v>
      </c>
      <c r="L343" s="54">
        <f t="shared" si="18"/>
        <v>0</v>
      </c>
      <c r="M343" s="55">
        <f t="shared" si="19"/>
        <v>0</v>
      </c>
    </row>
    <row r="344" spans="3:13" x14ac:dyDescent="0.25">
      <c r="C344" s="91"/>
      <c r="D344" s="92"/>
      <c r="E344" s="91"/>
      <c r="F344" s="7" t="s">
        <v>300</v>
      </c>
      <c r="G344" s="7">
        <v>10</v>
      </c>
      <c r="H344" s="54"/>
      <c r="I344" s="11"/>
      <c r="J344" s="53">
        <f t="shared" si="16"/>
        <v>0</v>
      </c>
      <c r="K344" s="53">
        <f t="shared" si="17"/>
        <v>0</v>
      </c>
      <c r="L344" s="54">
        <f t="shared" si="18"/>
        <v>0</v>
      </c>
      <c r="M344" s="55">
        <f t="shared" si="19"/>
        <v>0</v>
      </c>
    </row>
    <row r="345" spans="3:13" x14ac:dyDescent="0.25">
      <c r="C345" s="91"/>
      <c r="D345" s="92"/>
      <c r="E345" s="91"/>
      <c r="F345" s="7" t="s">
        <v>301</v>
      </c>
      <c r="G345" s="7">
        <v>5</v>
      </c>
      <c r="H345" s="54"/>
      <c r="I345" s="11"/>
      <c r="J345" s="53">
        <f t="shared" si="16"/>
        <v>0</v>
      </c>
      <c r="K345" s="53">
        <f t="shared" si="17"/>
        <v>0</v>
      </c>
      <c r="L345" s="54">
        <f t="shared" si="18"/>
        <v>0</v>
      </c>
      <c r="M345" s="55">
        <f t="shared" si="19"/>
        <v>0</v>
      </c>
    </row>
    <row r="346" spans="3:13" x14ac:dyDescent="0.25">
      <c r="C346" s="91"/>
      <c r="D346" s="92"/>
      <c r="E346" s="91"/>
      <c r="F346" s="7" t="s">
        <v>302</v>
      </c>
      <c r="G346" s="7">
        <v>10</v>
      </c>
      <c r="H346" s="54"/>
      <c r="I346" s="11"/>
      <c r="J346" s="53">
        <f t="shared" si="16"/>
        <v>0</v>
      </c>
      <c r="K346" s="53">
        <f t="shared" si="17"/>
        <v>0</v>
      </c>
      <c r="L346" s="54">
        <f t="shared" si="18"/>
        <v>0</v>
      </c>
      <c r="M346" s="55">
        <f t="shared" si="19"/>
        <v>0</v>
      </c>
    </row>
    <row r="347" spans="3:13" x14ac:dyDescent="0.25">
      <c r="C347" s="91"/>
      <c r="D347" s="92"/>
      <c r="E347" s="91"/>
      <c r="F347" s="7" t="s">
        <v>303</v>
      </c>
      <c r="G347" s="7">
        <v>10</v>
      </c>
      <c r="H347" s="54"/>
      <c r="I347" s="11"/>
      <c r="J347" s="53">
        <f t="shared" si="16"/>
        <v>0</v>
      </c>
      <c r="K347" s="53">
        <f t="shared" si="17"/>
        <v>0</v>
      </c>
      <c r="L347" s="54">
        <f t="shared" si="18"/>
        <v>0</v>
      </c>
      <c r="M347" s="55">
        <f t="shared" si="19"/>
        <v>0</v>
      </c>
    </row>
    <row r="348" spans="3:13" x14ac:dyDescent="0.25">
      <c r="C348" s="91"/>
      <c r="D348" s="92"/>
      <c r="E348" s="91"/>
      <c r="F348" s="7" t="s">
        <v>304</v>
      </c>
      <c r="G348" s="7">
        <v>5</v>
      </c>
      <c r="H348" s="54"/>
      <c r="I348" s="11"/>
      <c r="J348" s="53">
        <f t="shared" si="16"/>
        <v>0</v>
      </c>
      <c r="K348" s="53">
        <f t="shared" si="17"/>
        <v>0</v>
      </c>
      <c r="L348" s="54">
        <f t="shared" si="18"/>
        <v>0</v>
      </c>
      <c r="M348" s="55">
        <f t="shared" si="19"/>
        <v>0</v>
      </c>
    </row>
    <row r="349" spans="3:13" x14ac:dyDescent="0.25">
      <c r="C349" s="91"/>
      <c r="D349" s="92"/>
      <c r="E349" s="91"/>
      <c r="F349" s="7" t="s">
        <v>305</v>
      </c>
      <c r="G349" s="7">
        <v>10</v>
      </c>
      <c r="H349" s="54"/>
      <c r="I349" s="11"/>
      <c r="J349" s="53">
        <f t="shared" si="16"/>
        <v>0</v>
      </c>
      <c r="K349" s="53">
        <f t="shared" si="17"/>
        <v>0</v>
      </c>
      <c r="L349" s="54">
        <f t="shared" si="18"/>
        <v>0</v>
      </c>
      <c r="M349" s="55">
        <f t="shared" si="19"/>
        <v>0</v>
      </c>
    </row>
    <row r="350" spans="3:13" x14ac:dyDescent="0.25">
      <c r="C350" s="91"/>
      <c r="D350" s="92"/>
      <c r="E350" s="91"/>
      <c r="F350" s="7" t="s">
        <v>306</v>
      </c>
      <c r="G350" s="7">
        <v>10</v>
      </c>
      <c r="H350" s="54"/>
      <c r="I350" s="11"/>
      <c r="J350" s="53">
        <f t="shared" si="16"/>
        <v>0</v>
      </c>
      <c r="K350" s="53">
        <f t="shared" si="17"/>
        <v>0</v>
      </c>
      <c r="L350" s="54">
        <f t="shared" si="18"/>
        <v>0</v>
      </c>
      <c r="M350" s="55">
        <f t="shared" si="19"/>
        <v>0</v>
      </c>
    </row>
    <row r="351" spans="3:13" x14ac:dyDescent="0.25">
      <c r="C351" s="91"/>
      <c r="D351" s="92"/>
      <c r="E351" s="91"/>
      <c r="F351" s="7" t="s">
        <v>307</v>
      </c>
      <c r="G351" s="7">
        <v>5</v>
      </c>
      <c r="H351" s="54"/>
      <c r="I351" s="11"/>
      <c r="J351" s="53">
        <f t="shared" si="16"/>
        <v>0</v>
      </c>
      <c r="K351" s="53">
        <f t="shared" si="17"/>
        <v>0</v>
      </c>
      <c r="L351" s="54">
        <f t="shared" si="18"/>
        <v>0</v>
      </c>
      <c r="M351" s="55">
        <f t="shared" si="19"/>
        <v>0</v>
      </c>
    </row>
    <row r="352" spans="3:13" x14ac:dyDescent="0.25">
      <c r="C352" s="91"/>
      <c r="D352" s="92"/>
      <c r="E352" s="91"/>
      <c r="F352" s="7" t="s">
        <v>308</v>
      </c>
      <c r="G352" s="7">
        <v>12</v>
      </c>
      <c r="H352" s="54"/>
      <c r="I352" s="11"/>
      <c r="J352" s="53">
        <f t="shared" si="16"/>
        <v>0</v>
      </c>
      <c r="K352" s="53">
        <f t="shared" si="17"/>
        <v>0</v>
      </c>
      <c r="L352" s="54">
        <f t="shared" si="18"/>
        <v>0</v>
      </c>
      <c r="M352" s="55">
        <f t="shared" si="19"/>
        <v>0</v>
      </c>
    </row>
    <row r="353" spans="3:13" x14ac:dyDescent="0.25">
      <c r="C353" s="91"/>
      <c r="D353" s="92"/>
      <c r="E353" s="91"/>
      <c r="F353" s="7" t="s">
        <v>309</v>
      </c>
      <c r="G353" s="7">
        <v>14</v>
      </c>
      <c r="H353" s="54"/>
      <c r="I353" s="11"/>
      <c r="J353" s="53">
        <f t="shared" si="16"/>
        <v>0</v>
      </c>
      <c r="K353" s="53">
        <f t="shared" si="17"/>
        <v>0</v>
      </c>
      <c r="L353" s="54">
        <f t="shared" si="18"/>
        <v>0</v>
      </c>
      <c r="M353" s="55">
        <f t="shared" si="19"/>
        <v>0</v>
      </c>
    </row>
    <row r="354" spans="3:13" x14ac:dyDescent="0.25">
      <c r="C354" s="91"/>
      <c r="D354" s="92"/>
      <c r="E354" s="91"/>
      <c r="F354" s="7" t="s">
        <v>310</v>
      </c>
      <c r="G354" s="7">
        <v>12</v>
      </c>
      <c r="H354" s="54"/>
      <c r="I354" s="11"/>
      <c r="J354" s="53">
        <f t="shared" si="16"/>
        <v>0</v>
      </c>
      <c r="K354" s="53">
        <f t="shared" si="17"/>
        <v>0</v>
      </c>
      <c r="L354" s="54">
        <f t="shared" si="18"/>
        <v>0</v>
      </c>
      <c r="M354" s="55">
        <f t="shared" si="19"/>
        <v>0</v>
      </c>
    </row>
    <row r="355" spans="3:13" x14ac:dyDescent="0.25">
      <c r="C355" s="91"/>
      <c r="D355" s="92"/>
      <c r="E355" s="91"/>
      <c r="F355" s="7" t="s">
        <v>311</v>
      </c>
      <c r="G355" s="7">
        <v>12</v>
      </c>
      <c r="H355" s="54"/>
      <c r="I355" s="11"/>
      <c r="J355" s="53">
        <f t="shared" si="16"/>
        <v>0</v>
      </c>
      <c r="K355" s="53">
        <f t="shared" si="17"/>
        <v>0</v>
      </c>
      <c r="L355" s="54">
        <f t="shared" si="18"/>
        <v>0</v>
      </c>
      <c r="M355" s="55">
        <f t="shared" si="19"/>
        <v>0</v>
      </c>
    </row>
    <row r="356" spans="3:13" x14ac:dyDescent="0.25">
      <c r="C356" s="91"/>
      <c r="D356" s="92"/>
      <c r="E356" s="91"/>
      <c r="F356" s="7" t="s">
        <v>312</v>
      </c>
      <c r="G356" s="7">
        <v>10</v>
      </c>
      <c r="H356" s="54"/>
      <c r="I356" s="11"/>
      <c r="J356" s="53">
        <f t="shared" si="16"/>
        <v>0</v>
      </c>
      <c r="K356" s="53">
        <f t="shared" si="17"/>
        <v>0</v>
      </c>
      <c r="L356" s="54">
        <f t="shared" si="18"/>
        <v>0</v>
      </c>
      <c r="M356" s="55">
        <f t="shared" si="19"/>
        <v>0</v>
      </c>
    </row>
    <row r="357" spans="3:13" x14ac:dyDescent="0.25">
      <c r="C357" s="91"/>
      <c r="D357" s="92"/>
      <c r="E357" s="91"/>
      <c r="F357" s="7" t="s">
        <v>313</v>
      </c>
      <c r="G357" s="7">
        <v>10</v>
      </c>
      <c r="H357" s="54"/>
      <c r="I357" s="11"/>
      <c r="J357" s="53">
        <f t="shared" si="16"/>
        <v>0</v>
      </c>
      <c r="K357" s="53">
        <f t="shared" si="17"/>
        <v>0</v>
      </c>
      <c r="L357" s="54">
        <f t="shared" si="18"/>
        <v>0</v>
      </c>
      <c r="M357" s="55">
        <f t="shared" si="19"/>
        <v>0</v>
      </c>
    </row>
    <row r="358" spans="3:13" x14ac:dyDescent="0.25">
      <c r="C358" s="91"/>
      <c r="D358" s="92"/>
      <c r="E358" s="91"/>
      <c r="F358" s="7" t="s">
        <v>314</v>
      </c>
      <c r="G358" s="7">
        <v>5</v>
      </c>
      <c r="H358" s="54"/>
      <c r="I358" s="11"/>
      <c r="J358" s="53">
        <f t="shared" si="16"/>
        <v>0</v>
      </c>
      <c r="K358" s="53">
        <f t="shared" si="17"/>
        <v>0</v>
      </c>
      <c r="L358" s="54">
        <f t="shared" si="18"/>
        <v>0</v>
      </c>
      <c r="M358" s="55">
        <f t="shared" si="19"/>
        <v>0</v>
      </c>
    </row>
    <row r="359" spans="3:13" ht="30" x14ac:dyDescent="0.25">
      <c r="C359" s="91"/>
      <c r="D359" s="92"/>
      <c r="E359" s="91"/>
      <c r="F359" s="7" t="s">
        <v>315</v>
      </c>
      <c r="G359" s="7">
        <v>4</v>
      </c>
      <c r="H359" s="54"/>
      <c r="I359" s="11"/>
      <c r="J359" s="53">
        <f t="shared" ref="J359:J428" si="20">M359-K359</f>
        <v>0</v>
      </c>
      <c r="K359" s="53">
        <f t="shared" ref="K359:K428" si="21">G359*H359</f>
        <v>0</v>
      </c>
      <c r="L359" s="54">
        <f t="shared" ref="L359:L428" si="22">(H359*I359)+H359</f>
        <v>0</v>
      </c>
      <c r="M359" s="55">
        <f t="shared" ref="M359:M428" si="23">(K359*I359)+K359</f>
        <v>0</v>
      </c>
    </row>
    <row r="360" spans="3:13" x14ac:dyDescent="0.25">
      <c r="C360" s="93"/>
      <c r="D360" s="94"/>
      <c r="E360" s="94"/>
      <c r="F360" s="94"/>
      <c r="G360" s="94"/>
      <c r="H360" s="95"/>
      <c r="I360" s="11" t="s">
        <v>490</v>
      </c>
      <c r="J360" s="53">
        <f>SUM(J336:J359)*E336</f>
        <v>0</v>
      </c>
      <c r="K360" s="53">
        <f>SUM(K336:K359)*E336</f>
        <v>0</v>
      </c>
      <c r="L360" s="54" t="s">
        <v>490</v>
      </c>
      <c r="M360" s="55">
        <f>SUM(M336:M359)*E336</f>
        <v>0</v>
      </c>
    </row>
    <row r="361" spans="3:13" x14ac:dyDescent="0.25">
      <c r="C361" s="91" t="s">
        <v>324</v>
      </c>
      <c r="D361" s="92" t="s">
        <v>325</v>
      </c>
      <c r="E361" s="91">
        <v>1</v>
      </c>
      <c r="F361" s="7" t="s">
        <v>326</v>
      </c>
      <c r="G361" s="7">
        <v>25</v>
      </c>
      <c r="H361" s="54"/>
      <c r="I361" s="11"/>
      <c r="J361" s="53">
        <f t="shared" si="20"/>
        <v>0</v>
      </c>
      <c r="K361" s="53">
        <f t="shared" si="21"/>
        <v>0</v>
      </c>
      <c r="L361" s="54">
        <f t="shared" si="22"/>
        <v>0</v>
      </c>
      <c r="M361" s="55">
        <f t="shared" si="23"/>
        <v>0</v>
      </c>
    </row>
    <row r="362" spans="3:13" x14ac:dyDescent="0.25">
      <c r="C362" s="91"/>
      <c r="D362" s="92"/>
      <c r="E362" s="91"/>
      <c r="F362" s="7" t="s">
        <v>316</v>
      </c>
      <c r="G362" s="7">
        <v>6</v>
      </c>
      <c r="H362" s="54"/>
      <c r="I362" s="11"/>
      <c r="J362" s="53">
        <f t="shared" si="20"/>
        <v>0</v>
      </c>
      <c r="K362" s="53">
        <f t="shared" si="21"/>
        <v>0</v>
      </c>
      <c r="L362" s="54">
        <f t="shared" si="22"/>
        <v>0</v>
      </c>
      <c r="M362" s="55">
        <f t="shared" si="23"/>
        <v>0</v>
      </c>
    </row>
    <row r="363" spans="3:13" x14ac:dyDescent="0.25">
      <c r="C363" s="91"/>
      <c r="D363" s="92"/>
      <c r="E363" s="91"/>
      <c r="F363" s="7" t="s">
        <v>317</v>
      </c>
      <c r="G363" s="7">
        <v>1</v>
      </c>
      <c r="H363" s="54"/>
      <c r="I363" s="11"/>
      <c r="J363" s="53">
        <f t="shared" si="20"/>
        <v>0</v>
      </c>
      <c r="K363" s="53">
        <f t="shared" si="21"/>
        <v>0</v>
      </c>
      <c r="L363" s="54">
        <f t="shared" si="22"/>
        <v>0</v>
      </c>
      <c r="M363" s="55">
        <f t="shared" si="23"/>
        <v>0</v>
      </c>
    </row>
    <row r="364" spans="3:13" x14ac:dyDescent="0.25">
      <c r="C364" s="91"/>
      <c r="D364" s="92"/>
      <c r="E364" s="91"/>
      <c r="F364" s="7" t="s">
        <v>318</v>
      </c>
      <c r="G364" s="7">
        <v>1</v>
      </c>
      <c r="H364" s="54"/>
      <c r="I364" s="11"/>
      <c r="J364" s="53">
        <f t="shared" si="20"/>
        <v>0</v>
      </c>
      <c r="K364" s="53">
        <f t="shared" si="21"/>
        <v>0</v>
      </c>
      <c r="L364" s="54">
        <f t="shared" si="22"/>
        <v>0</v>
      </c>
      <c r="M364" s="55">
        <f t="shared" si="23"/>
        <v>0</v>
      </c>
    </row>
    <row r="365" spans="3:13" x14ac:dyDescent="0.25">
      <c r="C365" s="91"/>
      <c r="D365" s="92"/>
      <c r="E365" s="91"/>
      <c r="F365" s="7" t="s">
        <v>319</v>
      </c>
      <c r="G365" s="7">
        <v>3</v>
      </c>
      <c r="H365" s="54"/>
      <c r="I365" s="11"/>
      <c r="J365" s="53">
        <f t="shared" si="20"/>
        <v>0</v>
      </c>
      <c r="K365" s="53">
        <f t="shared" si="21"/>
        <v>0</v>
      </c>
      <c r="L365" s="54">
        <f t="shared" si="22"/>
        <v>0</v>
      </c>
      <c r="M365" s="55">
        <f t="shared" si="23"/>
        <v>0</v>
      </c>
    </row>
    <row r="366" spans="3:13" x14ac:dyDescent="0.25">
      <c r="C366" s="91"/>
      <c r="D366" s="92"/>
      <c r="E366" s="91"/>
      <c r="F366" s="7" t="s">
        <v>320</v>
      </c>
      <c r="G366" s="7">
        <v>2</v>
      </c>
      <c r="H366" s="54"/>
      <c r="I366" s="11"/>
      <c r="J366" s="53">
        <f t="shared" si="20"/>
        <v>0</v>
      </c>
      <c r="K366" s="53">
        <f t="shared" si="21"/>
        <v>0</v>
      </c>
      <c r="L366" s="54">
        <f t="shared" si="22"/>
        <v>0</v>
      </c>
      <c r="M366" s="55">
        <f t="shared" si="23"/>
        <v>0</v>
      </c>
    </row>
    <row r="367" spans="3:13" x14ac:dyDescent="0.25">
      <c r="C367" s="91"/>
      <c r="D367" s="92"/>
      <c r="E367" s="91"/>
      <c r="F367" s="7" t="s">
        <v>321</v>
      </c>
      <c r="G367" s="7">
        <v>1</v>
      </c>
      <c r="H367" s="54"/>
      <c r="I367" s="11"/>
      <c r="J367" s="53">
        <f t="shared" si="20"/>
        <v>0</v>
      </c>
      <c r="K367" s="53">
        <f t="shared" si="21"/>
        <v>0</v>
      </c>
      <c r="L367" s="54">
        <f t="shared" si="22"/>
        <v>0</v>
      </c>
      <c r="M367" s="55">
        <f t="shared" si="23"/>
        <v>0</v>
      </c>
    </row>
    <row r="368" spans="3:13" x14ac:dyDescent="0.25">
      <c r="C368" s="91"/>
      <c r="D368" s="92"/>
      <c r="E368" s="91"/>
      <c r="F368" s="7" t="s">
        <v>322</v>
      </c>
      <c r="G368" s="7">
        <v>1</v>
      </c>
      <c r="H368" s="54"/>
      <c r="I368" s="11"/>
      <c r="J368" s="53">
        <f t="shared" si="20"/>
        <v>0</v>
      </c>
      <c r="K368" s="53">
        <f t="shared" si="21"/>
        <v>0</v>
      </c>
      <c r="L368" s="54">
        <f t="shared" si="22"/>
        <v>0</v>
      </c>
      <c r="M368" s="55">
        <f t="shared" si="23"/>
        <v>0</v>
      </c>
    </row>
    <row r="369" spans="3:13" x14ac:dyDescent="0.25">
      <c r="C369" s="91"/>
      <c r="D369" s="92"/>
      <c r="E369" s="91"/>
      <c r="F369" s="7" t="s">
        <v>323</v>
      </c>
      <c r="G369" s="7">
        <v>2</v>
      </c>
      <c r="H369" s="54"/>
      <c r="I369" s="11"/>
      <c r="J369" s="53">
        <f t="shared" si="20"/>
        <v>0</v>
      </c>
      <c r="K369" s="53">
        <f t="shared" si="21"/>
        <v>0</v>
      </c>
      <c r="L369" s="54">
        <f t="shared" si="22"/>
        <v>0</v>
      </c>
      <c r="M369" s="55">
        <f t="shared" si="23"/>
        <v>0</v>
      </c>
    </row>
    <row r="370" spans="3:13" x14ac:dyDescent="0.25">
      <c r="C370" s="93"/>
      <c r="D370" s="94"/>
      <c r="E370" s="94"/>
      <c r="F370" s="94"/>
      <c r="G370" s="94"/>
      <c r="H370" s="95"/>
      <c r="I370" s="11" t="s">
        <v>490</v>
      </c>
      <c r="J370" s="53">
        <f>SUM(J361:J369)*E361</f>
        <v>0</v>
      </c>
      <c r="K370" s="53">
        <f>SUM(K361:K369)*E361</f>
        <v>0</v>
      </c>
      <c r="L370" s="54" t="s">
        <v>490</v>
      </c>
      <c r="M370" s="55">
        <f>SUM(M361:M369)*E361</f>
        <v>0</v>
      </c>
    </row>
    <row r="371" spans="3:13" ht="21.75" customHeight="1" x14ac:dyDescent="0.25">
      <c r="C371" s="103" t="s">
        <v>340</v>
      </c>
      <c r="D371" s="106" t="s">
        <v>341</v>
      </c>
      <c r="E371" s="103">
        <v>1</v>
      </c>
      <c r="F371" s="30" t="s">
        <v>342</v>
      </c>
      <c r="G371" s="8">
        <v>2</v>
      </c>
      <c r="H371" s="55"/>
      <c r="I371" s="31"/>
      <c r="J371" s="53">
        <f t="shared" si="20"/>
        <v>0</v>
      </c>
      <c r="K371" s="53">
        <f t="shared" si="21"/>
        <v>0</v>
      </c>
      <c r="L371" s="54">
        <f t="shared" si="22"/>
        <v>0</v>
      </c>
      <c r="M371" s="55">
        <f t="shared" si="23"/>
        <v>0</v>
      </c>
    </row>
    <row r="372" spans="3:13" ht="30" x14ac:dyDescent="0.25">
      <c r="C372" s="110"/>
      <c r="D372" s="108"/>
      <c r="E372" s="105"/>
      <c r="F372" s="30" t="s">
        <v>343</v>
      </c>
      <c r="G372" s="8">
        <v>2</v>
      </c>
      <c r="H372" s="55"/>
      <c r="I372" s="31"/>
      <c r="J372" s="53">
        <f t="shared" si="20"/>
        <v>0</v>
      </c>
      <c r="K372" s="53">
        <f t="shared" si="21"/>
        <v>0</v>
      </c>
      <c r="L372" s="54">
        <f t="shared" si="22"/>
        <v>0</v>
      </c>
      <c r="M372" s="55">
        <f t="shared" si="23"/>
        <v>0</v>
      </c>
    </row>
    <row r="373" spans="3:13" x14ac:dyDescent="0.25">
      <c r="C373" s="119"/>
      <c r="D373" s="120"/>
      <c r="E373" s="120"/>
      <c r="F373" s="120"/>
      <c r="G373" s="120"/>
      <c r="H373" s="121"/>
      <c r="I373" s="31" t="s">
        <v>490</v>
      </c>
      <c r="J373" s="53">
        <f>SUM(J371:J372)*E371</f>
        <v>0</v>
      </c>
      <c r="K373" s="53">
        <f>SUM(K371:K372)*E371</f>
        <v>0</v>
      </c>
      <c r="L373" s="54" t="s">
        <v>490</v>
      </c>
      <c r="M373" s="55">
        <f>SUM(M371:M372)*E371</f>
        <v>0</v>
      </c>
    </row>
    <row r="374" spans="3:13" s="2" customFormat="1" ht="30" x14ac:dyDescent="0.25">
      <c r="C374" s="89" t="s">
        <v>344</v>
      </c>
      <c r="D374" s="5" t="s">
        <v>345</v>
      </c>
      <c r="E374" s="84">
        <v>12</v>
      </c>
      <c r="F374" s="34" t="s">
        <v>346</v>
      </c>
      <c r="G374" s="29">
        <v>12</v>
      </c>
      <c r="H374" s="63"/>
      <c r="I374" s="36"/>
      <c r="J374" s="53">
        <f t="shared" si="20"/>
        <v>0</v>
      </c>
      <c r="K374" s="53">
        <f t="shared" si="21"/>
        <v>0</v>
      </c>
      <c r="L374" s="54">
        <f t="shared" si="22"/>
        <v>0</v>
      </c>
      <c r="M374" s="55">
        <f t="shared" si="23"/>
        <v>0</v>
      </c>
    </row>
    <row r="375" spans="3:13" s="2" customFormat="1" x14ac:dyDescent="0.25">
      <c r="C375" s="119"/>
      <c r="D375" s="120"/>
      <c r="E375" s="120"/>
      <c r="F375" s="120"/>
      <c r="G375" s="120"/>
      <c r="H375" s="121"/>
      <c r="I375" s="36" t="s">
        <v>490</v>
      </c>
      <c r="J375" s="53">
        <f>SUM(J374)*E374</f>
        <v>0</v>
      </c>
      <c r="K375" s="53">
        <f>SUM(K374)*E374</f>
        <v>0</v>
      </c>
      <c r="L375" s="54" t="s">
        <v>490</v>
      </c>
      <c r="M375" s="55">
        <f>SUM(M374)*E374</f>
        <v>0</v>
      </c>
    </row>
    <row r="376" spans="3:13" ht="17.25" customHeight="1" x14ac:dyDescent="0.25">
      <c r="C376" s="103" t="s">
        <v>353</v>
      </c>
      <c r="D376" s="106" t="s">
        <v>347</v>
      </c>
      <c r="E376" s="103">
        <v>1</v>
      </c>
      <c r="F376" s="30" t="s">
        <v>348</v>
      </c>
      <c r="G376" s="8">
        <v>1</v>
      </c>
      <c r="H376" s="55"/>
      <c r="I376" s="31"/>
      <c r="J376" s="53">
        <f t="shared" si="20"/>
        <v>0</v>
      </c>
      <c r="K376" s="53">
        <f t="shared" si="21"/>
        <v>0</v>
      </c>
      <c r="L376" s="54">
        <f t="shared" si="22"/>
        <v>0</v>
      </c>
      <c r="M376" s="55">
        <f t="shared" si="23"/>
        <v>0</v>
      </c>
    </row>
    <row r="377" spans="3:13" x14ac:dyDescent="0.25">
      <c r="C377" s="109"/>
      <c r="D377" s="107"/>
      <c r="E377" s="104"/>
      <c r="F377" s="30" t="s">
        <v>349</v>
      </c>
      <c r="G377" s="8">
        <v>1</v>
      </c>
      <c r="H377" s="55"/>
      <c r="I377" s="31"/>
      <c r="J377" s="53">
        <f t="shared" si="20"/>
        <v>0</v>
      </c>
      <c r="K377" s="53">
        <f t="shared" si="21"/>
        <v>0</v>
      </c>
      <c r="L377" s="54">
        <f t="shared" si="22"/>
        <v>0</v>
      </c>
      <c r="M377" s="55">
        <f t="shared" si="23"/>
        <v>0</v>
      </c>
    </row>
    <row r="378" spans="3:13" x14ac:dyDescent="0.25">
      <c r="C378" s="109"/>
      <c r="D378" s="107"/>
      <c r="E378" s="104"/>
      <c r="F378" s="30" t="s">
        <v>350</v>
      </c>
      <c r="G378" s="8">
        <v>1</v>
      </c>
      <c r="H378" s="55"/>
      <c r="I378" s="31"/>
      <c r="J378" s="53">
        <f t="shared" si="20"/>
        <v>0</v>
      </c>
      <c r="K378" s="53">
        <f t="shared" si="21"/>
        <v>0</v>
      </c>
      <c r="L378" s="54">
        <f t="shared" si="22"/>
        <v>0</v>
      </c>
      <c r="M378" s="55">
        <f t="shared" si="23"/>
        <v>0</v>
      </c>
    </row>
    <row r="379" spans="3:13" ht="15" customHeight="1" x14ac:dyDescent="0.25">
      <c r="C379" s="110"/>
      <c r="D379" s="108"/>
      <c r="E379" s="105"/>
      <c r="F379" s="30" t="s">
        <v>351</v>
      </c>
      <c r="G379" s="8">
        <v>1</v>
      </c>
      <c r="H379" s="55"/>
      <c r="I379" s="31"/>
      <c r="J379" s="53">
        <f t="shared" si="20"/>
        <v>0</v>
      </c>
      <c r="K379" s="53">
        <f t="shared" si="21"/>
        <v>0</v>
      </c>
      <c r="L379" s="54">
        <f t="shared" si="22"/>
        <v>0</v>
      </c>
      <c r="M379" s="55">
        <f t="shared" si="23"/>
        <v>0</v>
      </c>
    </row>
    <row r="380" spans="3:13" ht="15" customHeight="1" x14ac:dyDescent="0.25">
      <c r="C380" s="119"/>
      <c r="D380" s="120"/>
      <c r="E380" s="120"/>
      <c r="F380" s="120"/>
      <c r="G380" s="120"/>
      <c r="H380" s="121"/>
      <c r="I380" s="31" t="s">
        <v>490</v>
      </c>
      <c r="J380" s="53">
        <f>SUM(J376:J379)*E376</f>
        <v>0</v>
      </c>
      <c r="K380" s="53">
        <f>SUM(K376:K379)*E376</f>
        <v>0</v>
      </c>
      <c r="L380" s="54" t="s">
        <v>490</v>
      </c>
      <c r="M380" s="55">
        <f>SUM(M376:M379)*E376</f>
        <v>0</v>
      </c>
    </row>
    <row r="381" spans="3:13" ht="17.25" customHeight="1" x14ac:dyDescent="0.25">
      <c r="C381" s="103" t="s">
        <v>352</v>
      </c>
      <c r="D381" s="106" t="s">
        <v>354</v>
      </c>
      <c r="E381" s="103">
        <v>1</v>
      </c>
      <c r="F381" s="30" t="s">
        <v>355</v>
      </c>
      <c r="G381" s="8">
        <v>1</v>
      </c>
      <c r="H381" s="55"/>
      <c r="I381" s="31"/>
      <c r="J381" s="53">
        <f t="shared" si="20"/>
        <v>0</v>
      </c>
      <c r="K381" s="53">
        <f t="shared" si="21"/>
        <v>0</v>
      </c>
      <c r="L381" s="54">
        <f t="shared" si="22"/>
        <v>0</v>
      </c>
      <c r="M381" s="55">
        <f t="shared" si="23"/>
        <v>0</v>
      </c>
    </row>
    <row r="382" spans="3:13" x14ac:dyDescent="0.25">
      <c r="C382" s="109"/>
      <c r="D382" s="107"/>
      <c r="E382" s="104"/>
      <c r="F382" s="30" t="s">
        <v>356</v>
      </c>
      <c r="G382" s="8">
        <v>1</v>
      </c>
      <c r="H382" s="55"/>
      <c r="I382" s="31"/>
      <c r="J382" s="53">
        <f t="shared" si="20"/>
        <v>0</v>
      </c>
      <c r="K382" s="53">
        <f t="shared" si="21"/>
        <v>0</v>
      </c>
      <c r="L382" s="54">
        <f t="shared" si="22"/>
        <v>0</v>
      </c>
      <c r="M382" s="55">
        <f t="shared" si="23"/>
        <v>0</v>
      </c>
    </row>
    <row r="383" spans="3:13" x14ac:dyDescent="0.25">
      <c r="C383" s="109"/>
      <c r="D383" s="107"/>
      <c r="E383" s="104"/>
      <c r="F383" s="30" t="s">
        <v>357</v>
      </c>
      <c r="G383" s="8">
        <v>6</v>
      </c>
      <c r="H383" s="55"/>
      <c r="I383" s="31"/>
      <c r="J383" s="53">
        <f t="shared" si="20"/>
        <v>0</v>
      </c>
      <c r="K383" s="53">
        <f t="shared" si="21"/>
        <v>0</v>
      </c>
      <c r="L383" s="54">
        <f t="shared" si="22"/>
        <v>0</v>
      </c>
      <c r="M383" s="55">
        <f t="shared" si="23"/>
        <v>0</v>
      </c>
    </row>
    <row r="384" spans="3:13" x14ac:dyDescent="0.25">
      <c r="C384" s="109"/>
      <c r="D384" s="107"/>
      <c r="E384" s="104"/>
      <c r="F384" s="30" t="s">
        <v>358</v>
      </c>
      <c r="G384" s="8">
        <v>5</v>
      </c>
      <c r="H384" s="55"/>
      <c r="I384" s="31"/>
      <c r="J384" s="53">
        <f t="shared" si="20"/>
        <v>0</v>
      </c>
      <c r="K384" s="53">
        <f t="shared" si="21"/>
        <v>0</v>
      </c>
      <c r="L384" s="54">
        <f t="shared" si="22"/>
        <v>0</v>
      </c>
      <c r="M384" s="55">
        <f t="shared" si="23"/>
        <v>0</v>
      </c>
    </row>
    <row r="385" spans="3:13" x14ac:dyDescent="0.25">
      <c r="C385" s="109"/>
      <c r="D385" s="107"/>
      <c r="E385" s="104"/>
      <c r="F385" s="30" t="s">
        <v>359</v>
      </c>
      <c r="G385" s="8">
        <v>5</v>
      </c>
      <c r="H385" s="55"/>
      <c r="I385" s="31"/>
      <c r="J385" s="53">
        <f t="shared" si="20"/>
        <v>0</v>
      </c>
      <c r="K385" s="53">
        <f t="shared" si="21"/>
        <v>0</v>
      </c>
      <c r="L385" s="54">
        <f t="shared" si="22"/>
        <v>0</v>
      </c>
      <c r="M385" s="55">
        <f t="shared" si="23"/>
        <v>0</v>
      </c>
    </row>
    <row r="386" spans="3:13" x14ac:dyDescent="0.25">
      <c r="C386" s="109"/>
      <c r="D386" s="107"/>
      <c r="E386" s="104"/>
      <c r="F386" s="30" t="s">
        <v>360</v>
      </c>
      <c r="G386" s="8">
        <v>10</v>
      </c>
      <c r="H386" s="55"/>
      <c r="I386" s="31"/>
      <c r="J386" s="53">
        <f t="shared" si="20"/>
        <v>0</v>
      </c>
      <c r="K386" s="53">
        <f t="shared" si="21"/>
        <v>0</v>
      </c>
      <c r="L386" s="54">
        <f t="shared" si="22"/>
        <v>0</v>
      </c>
      <c r="M386" s="55">
        <f t="shared" si="23"/>
        <v>0</v>
      </c>
    </row>
    <row r="387" spans="3:13" x14ac:dyDescent="0.25">
      <c r="C387" s="109"/>
      <c r="D387" s="107"/>
      <c r="E387" s="104"/>
      <c r="F387" s="30" t="s">
        <v>361</v>
      </c>
      <c r="G387" s="8">
        <v>12</v>
      </c>
      <c r="H387" s="55"/>
      <c r="I387" s="31"/>
      <c r="J387" s="53">
        <f t="shared" si="20"/>
        <v>0</v>
      </c>
      <c r="K387" s="53">
        <f t="shared" si="21"/>
        <v>0</v>
      </c>
      <c r="L387" s="54">
        <f t="shared" si="22"/>
        <v>0</v>
      </c>
      <c r="M387" s="55">
        <f t="shared" si="23"/>
        <v>0</v>
      </c>
    </row>
    <row r="388" spans="3:13" x14ac:dyDescent="0.25">
      <c r="C388" s="109"/>
      <c r="D388" s="107"/>
      <c r="E388" s="104"/>
      <c r="F388" s="30" t="s">
        <v>362</v>
      </c>
      <c r="G388" s="8">
        <v>5</v>
      </c>
      <c r="H388" s="55"/>
      <c r="I388" s="31"/>
      <c r="J388" s="53">
        <f t="shared" si="20"/>
        <v>0</v>
      </c>
      <c r="K388" s="53">
        <f t="shared" si="21"/>
        <v>0</v>
      </c>
      <c r="L388" s="54">
        <f t="shared" si="22"/>
        <v>0</v>
      </c>
      <c r="M388" s="55">
        <f t="shared" si="23"/>
        <v>0</v>
      </c>
    </row>
    <row r="389" spans="3:13" x14ac:dyDescent="0.25">
      <c r="C389" s="109"/>
      <c r="D389" s="107"/>
      <c r="E389" s="104"/>
      <c r="F389" s="30" t="s">
        <v>363</v>
      </c>
      <c r="G389" s="8">
        <v>10</v>
      </c>
      <c r="H389" s="55"/>
      <c r="I389" s="31"/>
      <c r="J389" s="53">
        <f t="shared" si="20"/>
        <v>0</v>
      </c>
      <c r="K389" s="53">
        <f t="shared" si="21"/>
        <v>0</v>
      </c>
      <c r="L389" s="54">
        <f t="shared" si="22"/>
        <v>0</v>
      </c>
      <c r="M389" s="55">
        <f t="shared" si="23"/>
        <v>0</v>
      </c>
    </row>
    <row r="390" spans="3:13" x14ac:dyDescent="0.25">
      <c r="C390" s="109"/>
      <c r="D390" s="107"/>
      <c r="E390" s="104"/>
      <c r="F390" s="30" t="s">
        <v>364</v>
      </c>
      <c r="G390" s="8">
        <v>1</v>
      </c>
      <c r="H390" s="55"/>
      <c r="I390" s="31"/>
      <c r="J390" s="53">
        <f t="shared" si="20"/>
        <v>0</v>
      </c>
      <c r="K390" s="53">
        <f t="shared" si="21"/>
        <v>0</v>
      </c>
      <c r="L390" s="54">
        <f t="shared" si="22"/>
        <v>0</v>
      </c>
      <c r="M390" s="55">
        <f t="shared" si="23"/>
        <v>0</v>
      </c>
    </row>
    <row r="391" spans="3:13" x14ac:dyDescent="0.25">
      <c r="C391" s="109"/>
      <c r="D391" s="107"/>
      <c r="E391" s="104"/>
      <c r="F391" s="30" t="s">
        <v>365</v>
      </c>
      <c r="G391" s="8">
        <v>2</v>
      </c>
      <c r="H391" s="55"/>
      <c r="I391" s="31"/>
      <c r="J391" s="53">
        <f t="shared" si="20"/>
        <v>0</v>
      </c>
      <c r="K391" s="53">
        <f t="shared" si="21"/>
        <v>0</v>
      </c>
      <c r="L391" s="54">
        <f t="shared" si="22"/>
        <v>0</v>
      </c>
      <c r="M391" s="55">
        <f t="shared" si="23"/>
        <v>0</v>
      </c>
    </row>
    <row r="392" spans="3:13" x14ac:dyDescent="0.25">
      <c r="C392" s="109"/>
      <c r="D392" s="107"/>
      <c r="E392" s="104"/>
      <c r="F392" s="30" t="s">
        <v>366</v>
      </c>
      <c r="G392" s="8">
        <v>10</v>
      </c>
      <c r="H392" s="55"/>
      <c r="I392" s="31"/>
      <c r="J392" s="53">
        <f t="shared" si="20"/>
        <v>0</v>
      </c>
      <c r="K392" s="53">
        <f t="shared" si="21"/>
        <v>0</v>
      </c>
      <c r="L392" s="54">
        <f t="shared" si="22"/>
        <v>0</v>
      </c>
      <c r="M392" s="55">
        <f t="shared" si="23"/>
        <v>0</v>
      </c>
    </row>
    <row r="393" spans="3:13" x14ac:dyDescent="0.25">
      <c r="C393" s="109"/>
      <c r="D393" s="107"/>
      <c r="E393" s="104"/>
      <c r="F393" s="30" t="s">
        <v>367</v>
      </c>
      <c r="G393" s="8">
        <v>10</v>
      </c>
      <c r="H393" s="55"/>
      <c r="I393" s="31"/>
      <c r="J393" s="53">
        <f t="shared" si="20"/>
        <v>0</v>
      </c>
      <c r="K393" s="53">
        <f t="shared" si="21"/>
        <v>0</v>
      </c>
      <c r="L393" s="54">
        <f t="shared" si="22"/>
        <v>0</v>
      </c>
      <c r="M393" s="55">
        <f t="shared" si="23"/>
        <v>0</v>
      </c>
    </row>
    <row r="394" spans="3:13" x14ac:dyDescent="0.25">
      <c r="C394" s="109"/>
      <c r="D394" s="107"/>
      <c r="E394" s="104"/>
      <c r="F394" s="30" t="s">
        <v>368</v>
      </c>
      <c r="G394" s="8">
        <v>1</v>
      </c>
      <c r="H394" s="55"/>
      <c r="I394" s="31"/>
      <c r="J394" s="53">
        <f t="shared" si="20"/>
        <v>0</v>
      </c>
      <c r="K394" s="53">
        <f t="shared" si="21"/>
        <v>0</v>
      </c>
      <c r="L394" s="54">
        <f t="shared" si="22"/>
        <v>0</v>
      </c>
      <c r="M394" s="55">
        <f t="shared" si="23"/>
        <v>0</v>
      </c>
    </row>
    <row r="395" spans="3:13" x14ac:dyDescent="0.25">
      <c r="C395" s="109"/>
      <c r="D395" s="107"/>
      <c r="E395" s="104"/>
      <c r="F395" s="30" t="s">
        <v>369</v>
      </c>
      <c r="G395" s="8">
        <v>13</v>
      </c>
      <c r="H395" s="55"/>
      <c r="I395" s="31"/>
      <c r="J395" s="53">
        <f t="shared" si="20"/>
        <v>0</v>
      </c>
      <c r="K395" s="53">
        <f t="shared" si="21"/>
        <v>0</v>
      </c>
      <c r="L395" s="54">
        <f t="shared" si="22"/>
        <v>0</v>
      </c>
      <c r="M395" s="55">
        <f t="shared" si="23"/>
        <v>0</v>
      </c>
    </row>
    <row r="396" spans="3:13" x14ac:dyDescent="0.25">
      <c r="C396" s="109"/>
      <c r="D396" s="107"/>
      <c r="E396" s="104"/>
      <c r="F396" s="30" t="s">
        <v>370</v>
      </c>
      <c r="G396" s="8">
        <v>1</v>
      </c>
      <c r="H396" s="55"/>
      <c r="I396" s="31"/>
      <c r="J396" s="53">
        <f t="shared" si="20"/>
        <v>0</v>
      </c>
      <c r="K396" s="53">
        <f t="shared" si="21"/>
        <v>0</v>
      </c>
      <c r="L396" s="54">
        <f t="shared" si="22"/>
        <v>0</v>
      </c>
      <c r="M396" s="55">
        <f t="shared" si="23"/>
        <v>0</v>
      </c>
    </row>
    <row r="397" spans="3:13" x14ac:dyDescent="0.25">
      <c r="C397" s="109"/>
      <c r="D397" s="107"/>
      <c r="E397" s="104"/>
      <c r="F397" s="30" t="s">
        <v>371</v>
      </c>
      <c r="G397" s="8">
        <v>5</v>
      </c>
      <c r="H397" s="55"/>
      <c r="I397" s="31"/>
      <c r="J397" s="53">
        <f t="shared" si="20"/>
        <v>0</v>
      </c>
      <c r="K397" s="53">
        <f t="shared" si="21"/>
        <v>0</v>
      </c>
      <c r="L397" s="54">
        <f t="shared" si="22"/>
        <v>0</v>
      </c>
      <c r="M397" s="55">
        <f t="shared" si="23"/>
        <v>0</v>
      </c>
    </row>
    <row r="398" spans="3:13" x14ac:dyDescent="0.25">
      <c r="C398" s="110"/>
      <c r="D398" s="108"/>
      <c r="E398" s="105"/>
      <c r="F398" s="30" t="s">
        <v>372</v>
      </c>
      <c r="G398" s="8">
        <v>1</v>
      </c>
      <c r="H398" s="55"/>
      <c r="I398" s="31"/>
      <c r="J398" s="53">
        <f t="shared" si="20"/>
        <v>0</v>
      </c>
      <c r="K398" s="53">
        <f t="shared" si="21"/>
        <v>0</v>
      </c>
      <c r="L398" s="54">
        <f t="shared" si="22"/>
        <v>0</v>
      </c>
      <c r="M398" s="55">
        <f t="shared" si="23"/>
        <v>0</v>
      </c>
    </row>
    <row r="399" spans="3:13" x14ac:dyDescent="0.25">
      <c r="C399" s="119"/>
      <c r="D399" s="120"/>
      <c r="E399" s="120"/>
      <c r="F399" s="120"/>
      <c r="G399" s="120"/>
      <c r="H399" s="121"/>
      <c r="I399" s="31" t="s">
        <v>490</v>
      </c>
      <c r="J399" s="53">
        <f>SUM(J381:J398)*E381</f>
        <v>0</v>
      </c>
      <c r="K399" s="53">
        <f>SUM(K381:K398)*E381</f>
        <v>0</v>
      </c>
      <c r="L399" s="54" t="s">
        <v>490</v>
      </c>
      <c r="M399" s="55">
        <f>SUM(M381:M398)*E381</f>
        <v>0</v>
      </c>
    </row>
    <row r="400" spans="3:13" ht="21" customHeight="1" x14ac:dyDescent="0.25">
      <c r="C400" s="103" t="s">
        <v>373</v>
      </c>
      <c r="D400" s="106" t="s">
        <v>374</v>
      </c>
      <c r="E400" s="103">
        <v>1</v>
      </c>
      <c r="F400" s="30" t="s">
        <v>375</v>
      </c>
      <c r="G400" s="8">
        <v>1</v>
      </c>
      <c r="H400" s="55"/>
      <c r="I400" s="31"/>
      <c r="J400" s="53">
        <f t="shared" si="20"/>
        <v>0</v>
      </c>
      <c r="K400" s="53">
        <f t="shared" si="21"/>
        <v>0</v>
      </c>
      <c r="L400" s="54">
        <f t="shared" si="22"/>
        <v>0</v>
      </c>
      <c r="M400" s="55">
        <f t="shared" si="23"/>
        <v>0</v>
      </c>
    </row>
    <row r="401" spans="3:13" x14ac:dyDescent="0.25">
      <c r="C401" s="109"/>
      <c r="D401" s="107"/>
      <c r="E401" s="104"/>
      <c r="F401" s="30" t="s">
        <v>376</v>
      </c>
      <c r="G401" s="8">
        <v>1</v>
      </c>
      <c r="H401" s="55"/>
      <c r="I401" s="31"/>
      <c r="J401" s="53">
        <f t="shared" si="20"/>
        <v>0</v>
      </c>
      <c r="K401" s="53">
        <f t="shared" si="21"/>
        <v>0</v>
      </c>
      <c r="L401" s="54">
        <f t="shared" si="22"/>
        <v>0</v>
      </c>
      <c r="M401" s="55">
        <f t="shared" si="23"/>
        <v>0</v>
      </c>
    </row>
    <row r="402" spans="3:13" x14ac:dyDescent="0.25">
      <c r="C402" s="109"/>
      <c r="D402" s="107"/>
      <c r="E402" s="104"/>
      <c r="F402" s="30" t="s">
        <v>377</v>
      </c>
      <c r="G402" s="8">
        <v>1</v>
      </c>
      <c r="H402" s="55"/>
      <c r="I402" s="31"/>
      <c r="J402" s="53">
        <f t="shared" si="20"/>
        <v>0</v>
      </c>
      <c r="K402" s="53">
        <f t="shared" si="21"/>
        <v>0</v>
      </c>
      <c r="L402" s="54">
        <f t="shared" si="22"/>
        <v>0</v>
      </c>
      <c r="M402" s="55">
        <f t="shared" si="23"/>
        <v>0</v>
      </c>
    </row>
    <row r="403" spans="3:13" x14ac:dyDescent="0.25">
      <c r="C403" s="109"/>
      <c r="D403" s="107"/>
      <c r="E403" s="104"/>
      <c r="F403" s="30" t="s">
        <v>378</v>
      </c>
      <c r="G403" s="8">
        <v>1</v>
      </c>
      <c r="H403" s="55"/>
      <c r="I403" s="31"/>
      <c r="J403" s="53">
        <f t="shared" si="20"/>
        <v>0</v>
      </c>
      <c r="K403" s="53">
        <f t="shared" si="21"/>
        <v>0</v>
      </c>
      <c r="L403" s="54">
        <f t="shared" si="22"/>
        <v>0</v>
      </c>
      <c r="M403" s="55">
        <f t="shared" si="23"/>
        <v>0</v>
      </c>
    </row>
    <row r="404" spans="3:13" ht="30" x14ac:dyDescent="0.25">
      <c r="C404" s="109"/>
      <c r="D404" s="107"/>
      <c r="E404" s="104"/>
      <c r="F404" s="30" t="s">
        <v>379</v>
      </c>
      <c r="G404" s="8">
        <v>2</v>
      </c>
      <c r="H404" s="55"/>
      <c r="I404" s="31"/>
      <c r="J404" s="53">
        <f t="shared" si="20"/>
        <v>0</v>
      </c>
      <c r="K404" s="53">
        <f t="shared" si="21"/>
        <v>0</v>
      </c>
      <c r="L404" s="54">
        <f t="shared" si="22"/>
        <v>0</v>
      </c>
      <c r="M404" s="55">
        <f t="shared" si="23"/>
        <v>0</v>
      </c>
    </row>
    <row r="405" spans="3:13" ht="30" x14ac:dyDescent="0.25">
      <c r="C405" s="109"/>
      <c r="D405" s="107"/>
      <c r="E405" s="104"/>
      <c r="F405" s="30" t="s">
        <v>380</v>
      </c>
      <c r="G405" s="8">
        <v>2</v>
      </c>
      <c r="H405" s="55"/>
      <c r="I405" s="31"/>
      <c r="J405" s="53">
        <f t="shared" si="20"/>
        <v>0</v>
      </c>
      <c r="K405" s="53">
        <f t="shared" si="21"/>
        <v>0</v>
      </c>
      <c r="L405" s="54">
        <f t="shared" si="22"/>
        <v>0</v>
      </c>
      <c r="M405" s="55">
        <f t="shared" si="23"/>
        <v>0</v>
      </c>
    </row>
    <row r="406" spans="3:13" x14ac:dyDescent="0.25">
      <c r="C406" s="109"/>
      <c r="D406" s="107"/>
      <c r="E406" s="104"/>
      <c r="F406" s="30" t="s">
        <v>381</v>
      </c>
      <c r="G406" s="8">
        <v>1</v>
      </c>
      <c r="H406" s="55"/>
      <c r="I406" s="31"/>
      <c r="J406" s="53">
        <f t="shared" si="20"/>
        <v>0</v>
      </c>
      <c r="K406" s="53">
        <f t="shared" si="21"/>
        <v>0</v>
      </c>
      <c r="L406" s="54">
        <f t="shared" si="22"/>
        <v>0</v>
      </c>
      <c r="M406" s="55">
        <f t="shared" si="23"/>
        <v>0</v>
      </c>
    </row>
    <row r="407" spans="3:13" x14ac:dyDescent="0.25">
      <c r="C407" s="109"/>
      <c r="D407" s="107"/>
      <c r="E407" s="104"/>
      <c r="F407" s="30" t="s">
        <v>382</v>
      </c>
      <c r="G407" s="8">
        <v>2</v>
      </c>
      <c r="H407" s="55"/>
      <c r="I407" s="31"/>
      <c r="J407" s="53">
        <f t="shared" si="20"/>
        <v>0</v>
      </c>
      <c r="K407" s="53">
        <f t="shared" si="21"/>
        <v>0</v>
      </c>
      <c r="L407" s="54">
        <f t="shared" si="22"/>
        <v>0</v>
      </c>
      <c r="M407" s="55">
        <f t="shared" si="23"/>
        <v>0</v>
      </c>
    </row>
    <row r="408" spans="3:13" x14ac:dyDescent="0.25">
      <c r="C408" s="109"/>
      <c r="D408" s="107"/>
      <c r="E408" s="104"/>
      <c r="F408" s="30" t="s">
        <v>383</v>
      </c>
      <c r="G408" s="8">
        <v>1</v>
      </c>
      <c r="H408" s="55"/>
      <c r="I408" s="31"/>
      <c r="J408" s="53">
        <f t="shared" si="20"/>
        <v>0</v>
      </c>
      <c r="K408" s="53">
        <f t="shared" si="21"/>
        <v>0</v>
      </c>
      <c r="L408" s="54">
        <f t="shared" si="22"/>
        <v>0</v>
      </c>
      <c r="M408" s="55">
        <f t="shared" si="23"/>
        <v>0</v>
      </c>
    </row>
    <row r="409" spans="3:13" x14ac:dyDescent="0.25">
      <c r="C409" s="109"/>
      <c r="D409" s="107"/>
      <c r="E409" s="104"/>
      <c r="F409" s="30" t="s">
        <v>384</v>
      </c>
      <c r="G409" s="8">
        <v>1</v>
      </c>
      <c r="H409" s="55"/>
      <c r="I409" s="31"/>
      <c r="J409" s="53">
        <f t="shared" si="20"/>
        <v>0</v>
      </c>
      <c r="K409" s="53">
        <f t="shared" si="21"/>
        <v>0</v>
      </c>
      <c r="L409" s="54">
        <f t="shared" si="22"/>
        <v>0</v>
      </c>
      <c r="M409" s="55">
        <f t="shared" si="23"/>
        <v>0</v>
      </c>
    </row>
    <row r="410" spans="3:13" x14ac:dyDescent="0.25">
      <c r="C410" s="109"/>
      <c r="D410" s="107"/>
      <c r="E410" s="104"/>
      <c r="F410" s="30" t="s">
        <v>385</v>
      </c>
      <c r="G410" s="8">
        <v>1</v>
      </c>
      <c r="H410" s="55"/>
      <c r="I410" s="31"/>
      <c r="J410" s="53">
        <f t="shared" si="20"/>
        <v>0</v>
      </c>
      <c r="K410" s="53">
        <f t="shared" si="21"/>
        <v>0</v>
      </c>
      <c r="L410" s="54">
        <f t="shared" si="22"/>
        <v>0</v>
      </c>
      <c r="M410" s="55">
        <f t="shared" si="23"/>
        <v>0</v>
      </c>
    </row>
    <row r="411" spans="3:13" x14ac:dyDescent="0.25">
      <c r="C411" s="109"/>
      <c r="D411" s="107"/>
      <c r="E411" s="104"/>
      <c r="F411" s="30" t="s">
        <v>386</v>
      </c>
      <c r="G411" s="8">
        <v>1</v>
      </c>
      <c r="H411" s="55"/>
      <c r="I411" s="31"/>
      <c r="J411" s="53">
        <f t="shared" si="20"/>
        <v>0</v>
      </c>
      <c r="K411" s="53">
        <f t="shared" si="21"/>
        <v>0</v>
      </c>
      <c r="L411" s="54">
        <f t="shared" si="22"/>
        <v>0</v>
      </c>
      <c r="M411" s="55">
        <f t="shared" si="23"/>
        <v>0</v>
      </c>
    </row>
    <row r="412" spans="3:13" ht="18.75" customHeight="1" x14ac:dyDescent="0.25">
      <c r="C412" s="109"/>
      <c r="D412" s="107"/>
      <c r="E412" s="104"/>
      <c r="F412" s="30" t="s">
        <v>387</v>
      </c>
      <c r="G412" s="8">
        <v>6</v>
      </c>
      <c r="H412" s="55"/>
      <c r="I412" s="31"/>
      <c r="J412" s="53">
        <f t="shared" si="20"/>
        <v>0</v>
      </c>
      <c r="K412" s="53">
        <f t="shared" si="21"/>
        <v>0</v>
      </c>
      <c r="L412" s="54">
        <f t="shared" si="22"/>
        <v>0</v>
      </c>
      <c r="M412" s="55">
        <f t="shared" si="23"/>
        <v>0</v>
      </c>
    </row>
    <row r="413" spans="3:13" x14ac:dyDescent="0.25">
      <c r="C413" s="109"/>
      <c r="D413" s="107"/>
      <c r="E413" s="104"/>
      <c r="F413" s="30" t="s">
        <v>388</v>
      </c>
      <c r="G413" s="8">
        <v>5</v>
      </c>
      <c r="H413" s="55"/>
      <c r="I413" s="31"/>
      <c r="J413" s="53">
        <f t="shared" si="20"/>
        <v>0</v>
      </c>
      <c r="K413" s="53">
        <f t="shared" si="21"/>
        <v>0</v>
      </c>
      <c r="L413" s="54">
        <f t="shared" si="22"/>
        <v>0</v>
      </c>
      <c r="M413" s="55">
        <f t="shared" si="23"/>
        <v>0</v>
      </c>
    </row>
    <row r="414" spans="3:13" x14ac:dyDescent="0.25">
      <c r="C414" s="109"/>
      <c r="D414" s="107"/>
      <c r="E414" s="104"/>
      <c r="F414" s="30" t="s">
        <v>389</v>
      </c>
      <c r="G414" s="8">
        <v>2</v>
      </c>
      <c r="H414" s="55"/>
      <c r="I414" s="31"/>
      <c r="J414" s="53">
        <f t="shared" si="20"/>
        <v>0</v>
      </c>
      <c r="K414" s="53">
        <f t="shared" si="21"/>
        <v>0</v>
      </c>
      <c r="L414" s="54">
        <f t="shared" si="22"/>
        <v>0</v>
      </c>
      <c r="M414" s="55">
        <f t="shared" si="23"/>
        <v>0</v>
      </c>
    </row>
    <row r="415" spans="3:13" x14ac:dyDescent="0.25">
      <c r="C415" s="109"/>
      <c r="D415" s="107"/>
      <c r="E415" s="104"/>
      <c r="F415" s="30" t="s">
        <v>390</v>
      </c>
      <c r="G415" s="8">
        <v>1</v>
      </c>
      <c r="H415" s="55"/>
      <c r="I415" s="31"/>
      <c r="J415" s="53">
        <f t="shared" si="20"/>
        <v>0</v>
      </c>
      <c r="K415" s="53">
        <f t="shared" si="21"/>
        <v>0</v>
      </c>
      <c r="L415" s="54">
        <f t="shared" si="22"/>
        <v>0</v>
      </c>
      <c r="M415" s="55">
        <f t="shared" si="23"/>
        <v>0</v>
      </c>
    </row>
    <row r="416" spans="3:13" x14ac:dyDescent="0.25">
      <c r="C416" s="109"/>
      <c r="D416" s="107"/>
      <c r="E416" s="104"/>
      <c r="F416" s="30" t="s">
        <v>391</v>
      </c>
      <c r="G416" s="8">
        <v>1</v>
      </c>
      <c r="H416" s="55"/>
      <c r="I416" s="31"/>
      <c r="J416" s="53">
        <f t="shared" si="20"/>
        <v>0</v>
      </c>
      <c r="K416" s="53">
        <f t="shared" si="21"/>
        <v>0</v>
      </c>
      <c r="L416" s="54">
        <f t="shared" si="22"/>
        <v>0</v>
      </c>
      <c r="M416" s="55">
        <f t="shared" si="23"/>
        <v>0</v>
      </c>
    </row>
    <row r="417" spans="3:13" x14ac:dyDescent="0.25">
      <c r="C417" s="109"/>
      <c r="D417" s="107"/>
      <c r="E417" s="104"/>
      <c r="F417" s="30" t="s">
        <v>210</v>
      </c>
      <c r="G417" s="8">
        <v>2</v>
      </c>
      <c r="H417" s="55"/>
      <c r="I417" s="31"/>
      <c r="J417" s="53">
        <f t="shared" si="20"/>
        <v>0</v>
      </c>
      <c r="K417" s="53">
        <f t="shared" si="21"/>
        <v>0</v>
      </c>
      <c r="L417" s="54">
        <f t="shared" si="22"/>
        <v>0</v>
      </c>
      <c r="M417" s="55">
        <f t="shared" si="23"/>
        <v>0</v>
      </c>
    </row>
    <row r="418" spans="3:13" x14ac:dyDescent="0.25">
      <c r="C418" s="109"/>
      <c r="D418" s="107"/>
      <c r="E418" s="104"/>
      <c r="F418" s="30" t="s">
        <v>392</v>
      </c>
      <c r="G418" s="8">
        <v>1</v>
      </c>
      <c r="H418" s="55"/>
      <c r="I418" s="31"/>
      <c r="J418" s="53">
        <f t="shared" si="20"/>
        <v>0</v>
      </c>
      <c r="K418" s="53">
        <f t="shared" si="21"/>
        <v>0</v>
      </c>
      <c r="L418" s="54">
        <f t="shared" si="22"/>
        <v>0</v>
      </c>
      <c r="M418" s="55">
        <f t="shared" si="23"/>
        <v>0</v>
      </c>
    </row>
    <row r="419" spans="3:13" x14ac:dyDescent="0.25">
      <c r="C419" s="109"/>
      <c r="D419" s="107"/>
      <c r="E419" s="104"/>
      <c r="F419" s="30" t="s">
        <v>393</v>
      </c>
      <c r="G419" s="8">
        <v>1</v>
      </c>
      <c r="H419" s="55"/>
      <c r="I419" s="31"/>
      <c r="J419" s="53">
        <f t="shared" si="20"/>
        <v>0</v>
      </c>
      <c r="K419" s="53">
        <f t="shared" si="21"/>
        <v>0</v>
      </c>
      <c r="L419" s="54">
        <f t="shared" si="22"/>
        <v>0</v>
      </c>
      <c r="M419" s="55">
        <f t="shared" si="23"/>
        <v>0</v>
      </c>
    </row>
    <row r="420" spans="3:13" x14ac:dyDescent="0.25">
      <c r="C420" s="109"/>
      <c r="D420" s="107"/>
      <c r="E420" s="104"/>
      <c r="F420" s="30" t="s">
        <v>394</v>
      </c>
      <c r="G420" s="8">
        <v>1</v>
      </c>
      <c r="H420" s="55"/>
      <c r="I420" s="31"/>
      <c r="J420" s="53">
        <f t="shared" si="20"/>
        <v>0</v>
      </c>
      <c r="K420" s="53">
        <f t="shared" si="21"/>
        <v>0</v>
      </c>
      <c r="L420" s="54">
        <f t="shared" si="22"/>
        <v>0</v>
      </c>
      <c r="M420" s="55">
        <f t="shared" si="23"/>
        <v>0</v>
      </c>
    </row>
    <row r="421" spans="3:13" x14ac:dyDescent="0.25">
      <c r="C421" s="109"/>
      <c r="D421" s="107"/>
      <c r="E421" s="104"/>
      <c r="F421" s="30" t="s">
        <v>214</v>
      </c>
      <c r="G421" s="8">
        <v>1</v>
      </c>
      <c r="H421" s="55"/>
      <c r="I421" s="31"/>
      <c r="J421" s="53">
        <f t="shared" si="20"/>
        <v>0</v>
      </c>
      <c r="K421" s="53">
        <f t="shared" si="21"/>
        <v>0</v>
      </c>
      <c r="L421" s="54">
        <f t="shared" si="22"/>
        <v>0</v>
      </c>
      <c r="M421" s="55">
        <f t="shared" si="23"/>
        <v>0</v>
      </c>
    </row>
    <row r="422" spans="3:13" x14ac:dyDescent="0.25">
      <c r="C422" s="109"/>
      <c r="D422" s="107"/>
      <c r="E422" s="104"/>
      <c r="F422" s="30" t="s">
        <v>395</v>
      </c>
      <c r="G422" s="8">
        <v>2</v>
      </c>
      <c r="H422" s="55"/>
      <c r="I422" s="31"/>
      <c r="J422" s="53">
        <f t="shared" si="20"/>
        <v>0</v>
      </c>
      <c r="K422" s="53">
        <f t="shared" si="21"/>
        <v>0</v>
      </c>
      <c r="L422" s="54">
        <f t="shared" si="22"/>
        <v>0</v>
      </c>
      <c r="M422" s="55">
        <f t="shared" si="23"/>
        <v>0</v>
      </c>
    </row>
    <row r="423" spans="3:13" x14ac:dyDescent="0.25">
      <c r="C423" s="109"/>
      <c r="D423" s="107"/>
      <c r="E423" s="104"/>
      <c r="F423" s="30" t="s">
        <v>396</v>
      </c>
      <c r="G423" s="8">
        <v>1</v>
      </c>
      <c r="H423" s="55"/>
      <c r="I423" s="31"/>
      <c r="J423" s="53">
        <f t="shared" si="20"/>
        <v>0</v>
      </c>
      <c r="K423" s="53">
        <f t="shared" si="21"/>
        <v>0</v>
      </c>
      <c r="L423" s="54">
        <f t="shared" si="22"/>
        <v>0</v>
      </c>
      <c r="M423" s="55">
        <f t="shared" si="23"/>
        <v>0</v>
      </c>
    </row>
    <row r="424" spans="3:13" x14ac:dyDescent="0.25">
      <c r="C424" s="109"/>
      <c r="D424" s="107"/>
      <c r="E424" s="104"/>
      <c r="F424" s="30" t="s">
        <v>397</v>
      </c>
      <c r="G424" s="8">
        <v>1</v>
      </c>
      <c r="H424" s="55"/>
      <c r="I424" s="31"/>
      <c r="J424" s="53">
        <f t="shared" si="20"/>
        <v>0</v>
      </c>
      <c r="K424" s="53">
        <f t="shared" si="21"/>
        <v>0</v>
      </c>
      <c r="L424" s="54">
        <f t="shared" si="22"/>
        <v>0</v>
      </c>
      <c r="M424" s="55">
        <f t="shared" si="23"/>
        <v>0</v>
      </c>
    </row>
    <row r="425" spans="3:13" x14ac:dyDescent="0.25">
      <c r="C425" s="109"/>
      <c r="D425" s="107"/>
      <c r="E425" s="104"/>
      <c r="F425" s="30" t="s">
        <v>398</v>
      </c>
      <c r="G425" s="8">
        <v>1</v>
      </c>
      <c r="H425" s="55"/>
      <c r="I425" s="31"/>
      <c r="J425" s="53">
        <f t="shared" si="20"/>
        <v>0</v>
      </c>
      <c r="K425" s="53">
        <f t="shared" si="21"/>
        <v>0</v>
      </c>
      <c r="L425" s="54">
        <f t="shared" si="22"/>
        <v>0</v>
      </c>
      <c r="M425" s="55">
        <f t="shared" si="23"/>
        <v>0</v>
      </c>
    </row>
    <row r="426" spans="3:13" x14ac:dyDescent="0.25">
      <c r="C426" s="109"/>
      <c r="D426" s="107"/>
      <c r="E426" s="104"/>
      <c r="F426" s="30" t="s">
        <v>399</v>
      </c>
      <c r="G426" s="8">
        <v>1</v>
      </c>
      <c r="H426" s="55"/>
      <c r="I426" s="31"/>
      <c r="J426" s="53">
        <f t="shared" si="20"/>
        <v>0</v>
      </c>
      <c r="K426" s="53">
        <f t="shared" si="21"/>
        <v>0</v>
      </c>
      <c r="L426" s="54">
        <f t="shared" si="22"/>
        <v>0</v>
      </c>
      <c r="M426" s="55">
        <f t="shared" si="23"/>
        <v>0</v>
      </c>
    </row>
    <row r="427" spans="3:13" ht="30" x14ac:dyDescent="0.25">
      <c r="C427" s="109"/>
      <c r="D427" s="107"/>
      <c r="E427" s="104"/>
      <c r="F427" s="30" t="s">
        <v>400</v>
      </c>
      <c r="G427" s="8">
        <v>1</v>
      </c>
      <c r="H427" s="55"/>
      <c r="I427" s="31"/>
      <c r="J427" s="53">
        <f t="shared" si="20"/>
        <v>0</v>
      </c>
      <c r="K427" s="53">
        <f t="shared" si="21"/>
        <v>0</v>
      </c>
      <c r="L427" s="54">
        <f t="shared" si="22"/>
        <v>0</v>
      </c>
      <c r="M427" s="55">
        <f t="shared" si="23"/>
        <v>0</v>
      </c>
    </row>
    <row r="428" spans="3:13" x14ac:dyDescent="0.25">
      <c r="C428" s="109"/>
      <c r="D428" s="107"/>
      <c r="E428" s="104"/>
      <c r="F428" s="30" t="s">
        <v>401</v>
      </c>
      <c r="G428" s="8">
        <v>1</v>
      </c>
      <c r="H428" s="55"/>
      <c r="I428" s="31"/>
      <c r="J428" s="53">
        <f t="shared" si="20"/>
        <v>0</v>
      </c>
      <c r="K428" s="53">
        <f t="shared" si="21"/>
        <v>0</v>
      </c>
      <c r="L428" s="54">
        <f t="shared" si="22"/>
        <v>0</v>
      </c>
      <c r="M428" s="55">
        <f t="shared" si="23"/>
        <v>0</v>
      </c>
    </row>
    <row r="429" spans="3:13" x14ac:dyDescent="0.25">
      <c r="C429" s="109"/>
      <c r="D429" s="107"/>
      <c r="E429" s="104"/>
      <c r="F429" s="30" t="s">
        <v>402</v>
      </c>
      <c r="G429" s="8">
        <v>1</v>
      </c>
      <c r="H429" s="55"/>
      <c r="I429" s="31"/>
      <c r="J429" s="53">
        <f t="shared" ref="J429:J478" si="24">M429-K429</f>
        <v>0</v>
      </c>
      <c r="K429" s="53">
        <f t="shared" ref="K429:K478" si="25">G429*H429</f>
        <v>0</v>
      </c>
      <c r="L429" s="54">
        <f t="shared" ref="L429:L478" si="26">(H429*I429)+H429</f>
        <v>0</v>
      </c>
      <c r="M429" s="55">
        <f t="shared" ref="M429:M478" si="27">(K429*I429)+K429</f>
        <v>0</v>
      </c>
    </row>
    <row r="430" spans="3:13" x14ac:dyDescent="0.25">
      <c r="C430" s="109"/>
      <c r="D430" s="107"/>
      <c r="E430" s="104"/>
      <c r="F430" s="30" t="s">
        <v>403</v>
      </c>
      <c r="G430" s="8">
        <v>1</v>
      </c>
      <c r="H430" s="55"/>
      <c r="I430" s="31"/>
      <c r="J430" s="53">
        <f t="shared" si="24"/>
        <v>0</v>
      </c>
      <c r="K430" s="53">
        <f t="shared" si="25"/>
        <v>0</v>
      </c>
      <c r="L430" s="54">
        <f t="shared" si="26"/>
        <v>0</v>
      </c>
      <c r="M430" s="55">
        <f t="shared" si="27"/>
        <v>0</v>
      </c>
    </row>
    <row r="431" spans="3:13" x14ac:dyDescent="0.25">
      <c r="C431" s="109"/>
      <c r="D431" s="107"/>
      <c r="E431" s="104"/>
      <c r="F431" s="30" t="s">
        <v>404</v>
      </c>
      <c r="G431" s="8">
        <v>1</v>
      </c>
      <c r="H431" s="55"/>
      <c r="I431" s="31"/>
      <c r="J431" s="53">
        <f t="shared" si="24"/>
        <v>0</v>
      </c>
      <c r="K431" s="53">
        <f t="shared" si="25"/>
        <v>0</v>
      </c>
      <c r="L431" s="54">
        <f t="shared" si="26"/>
        <v>0</v>
      </c>
      <c r="M431" s="55">
        <f t="shared" si="27"/>
        <v>0</v>
      </c>
    </row>
    <row r="432" spans="3:13" x14ac:dyDescent="0.25">
      <c r="C432" s="109"/>
      <c r="D432" s="107"/>
      <c r="E432" s="104"/>
      <c r="F432" s="30" t="s">
        <v>405</v>
      </c>
      <c r="G432" s="8">
        <v>1</v>
      </c>
      <c r="H432" s="55"/>
      <c r="I432" s="31"/>
      <c r="J432" s="53">
        <f t="shared" si="24"/>
        <v>0</v>
      </c>
      <c r="K432" s="53">
        <f t="shared" si="25"/>
        <v>0</v>
      </c>
      <c r="L432" s="54">
        <f t="shared" si="26"/>
        <v>0</v>
      </c>
      <c r="M432" s="55">
        <f t="shared" si="27"/>
        <v>0</v>
      </c>
    </row>
    <row r="433" spans="3:13" x14ac:dyDescent="0.25">
      <c r="C433" s="109"/>
      <c r="D433" s="107"/>
      <c r="E433" s="104"/>
      <c r="F433" s="30" t="s">
        <v>406</v>
      </c>
      <c r="G433" s="8">
        <v>1</v>
      </c>
      <c r="H433" s="55"/>
      <c r="I433" s="31"/>
      <c r="J433" s="53">
        <f t="shared" si="24"/>
        <v>0</v>
      </c>
      <c r="K433" s="53">
        <f t="shared" si="25"/>
        <v>0</v>
      </c>
      <c r="L433" s="54">
        <f t="shared" si="26"/>
        <v>0</v>
      </c>
      <c r="M433" s="55">
        <f t="shared" si="27"/>
        <v>0</v>
      </c>
    </row>
    <row r="434" spans="3:13" x14ac:dyDescent="0.25">
      <c r="C434" s="109"/>
      <c r="D434" s="107"/>
      <c r="E434" s="104"/>
      <c r="F434" s="30" t="s">
        <v>407</v>
      </c>
      <c r="G434" s="8">
        <v>1</v>
      </c>
      <c r="H434" s="55"/>
      <c r="I434" s="31"/>
      <c r="J434" s="53">
        <f t="shared" si="24"/>
        <v>0</v>
      </c>
      <c r="K434" s="53">
        <f t="shared" si="25"/>
        <v>0</v>
      </c>
      <c r="L434" s="54">
        <f t="shared" si="26"/>
        <v>0</v>
      </c>
      <c r="M434" s="55">
        <f t="shared" si="27"/>
        <v>0</v>
      </c>
    </row>
    <row r="435" spans="3:13" x14ac:dyDescent="0.25">
      <c r="C435" s="109"/>
      <c r="D435" s="107"/>
      <c r="E435" s="104"/>
      <c r="F435" s="30" t="s">
        <v>408</v>
      </c>
      <c r="G435" s="8">
        <v>1</v>
      </c>
      <c r="H435" s="55"/>
      <c r="I435" s="31"/>
      <c r="J435" s="53">
        <f t="shared" si="24"/>
        <v>0</v>
      </c>
      <c r="K435" s="53">
        <f t="shared" si="25"/>
        <v>0</v>
      </c>
      <c r="L435" s="54">
        <f t="shared" si="26"/>
        <v>0</v>
      </c>
      <c r="M435" s="55">
        <f t="shared" si="27"/>
        <v>0</v>
      </c>
    </row>
    <row r="436" spans="3:13" x14ac:dyDescent="0.25">
      <c r="C436" s="109"/>
      <c r="D436" s="107"/>
      <c r="E436" s="104"/>
      <c r="F436" s="30" t="s">
        <v>409</v>
      </c>
      <c r="G436" s="8">
        <v>1</v>
      </c>
      <c r="H436" s="55"/>
      <c r="I436" s="31"/>
      <c r="J436" s="53">
        <f t="shared" si="24"/>
        <v>0</v>
      </c>
      <c r="K436" s="53">
        <f t="shared" si="25"/>
        <v>0</v>
      </c>
      <c r="L436" s="54">
        <f t="shared" si="26"/>
        <v>0</v>
      </c>
      <c r="M436" s="55">
        <f t="shared" si="27"/>
        <v>0</v>
      </c>
    </row>
    <row r="437" spans="3:13" x14ac:dyDescent="0.25">
      <c r="C437" s="109"/>
      <c r="D437" s="107"/>
      <c r="E437" s="104"/>
      <c r="F437" s="30" t="s">
        <v>410</v>
      </c>
      <c r="G437" s="8">
        <v>4</v>
      </c>
      <c r="H437" s="55"/>
      <c r="I437" s="31"/>
      <c r="J437" s="53">
        <f t="shared" si="24"/>
        <v>0</v>
      </c>
      <c r="K437" s="53">
        <f t="shared" si="25"/>
        <v>0</v>
      </c>
      <c r="L437" s="54">
        <f t="shared" si="26"/>
        <v>0</v>
      </c>
      <c r="M437" s="55">
        <f t="shared" si="27"/>
        <v>0</v>
      </c>
    </row>
    <row r="438" spans="3:13" ht="30" x14ac:dyDescent="0.25">
      <c r="C438" s="109"/>
      <c r="D438" s="107"/>
      <c r="E438" s="104"/>
      <c r="F438" s="30" t="s">
        <v>411</v>
      </c>
      <c r="G438" s="8">
        <v>4</v>
      </c>
      <c r="H438" s="55"/>
      <c r="I438" s="31"/>
      <c r="J438" s="53">
        <f t="shared" si="24"/>
        <v>0</v>
      </c>
      <c r="K438" s="53">
        <f t="shared" si="25"/>
        <v>0</v>
      </c>
      <c r="L438" s="54">
        <f t="shared" si="26"/>
        <v>0</v>
      </c>
      <c r="M438" s="55">
        <f t="shared" si="27"/>
        <v>0</v>
      </c>
    </row>
    <row r="439" spans="3:13" x14ac:dyDescent="0.25">
      <c r="C439" s="109"/>
      <c r="D439" s="107"/>
      <c r="E439" s="104"/>
      <c r="F439" s="30" t="s">
        <v>412</v>
      </c>
      <c r="G439" s="8">
        <v>1</v>
      </c>
      <c r="H439" s="55"/>
      <c r="I439" s="31"/>
      <c r="J439" s="53">
        <f t="shared" si="24"/>
        <v>0</v>
      </c>
      <c r="K439" s="53">
        <f t="shared" si="25"/>
        <v>0</v>
      </c>
      <c r="L439" s="54">
        <f t="shared" si="26"/>
        <v>0</v>
      </c>
      <c r="M439" s="55">
        <f t="shared" si="27"/>
        <v>0</v>
      </c>
    </row>
    <row r="440" spans="3:13" x14ac:dyDescent="0.25">
      <c r="C440" s="109"/>
      <c r="D440" s="107"/>
      <c r="E440" s="104"/>
      <c r="F440" s="30" t="s">
        <v>413</v>
      </c>
      <c r="G440" s="8">
        <v>1</v>
      </c>
      <c r="H440" s="55"/>
      <c r="I440" s="31"/>
      <c r="J440" s="53">
        <f t="shared" si="24"/>
        <v>0</v>
      </c>
      <c r="K440" s="53">
        <f t="shared" si="25"/>
        <v>0</v>
      </c>
      <c r="L440" s="54">
        <f t="shared" si="26"/>
        <v>0</v>
      </c>
      <c r="M440" s="55">
        <f t="shared" si="27"/>
        <v>0</v>
      </c>
    </row>
    <row r="441" spans="3:13" x14ac:dyDescent="0.25">
      <c r="C441" s="109"/>
      <c r="D441" s="107"/>
      <c r="E441" s="104"/>
      <c r="F441" s="30" t="s">
        <v>414</v>
      </c>
      <c r="G441" s="8">
        <v>1</v>
      </c>
      <c r="H441" s="55"/>
      <c r="I441" s="31"/>
      <c r="J441" s="53">
        <f t="shared" si="24"/>
        <v>0</v>
      </c>
      <c r="K441" s="53">
        <f t="shared" si="25"/>
        <v>0</v>
      </c>
      <c r="L441" s="54">
        <f t="shared" si="26"/>
        <v>0</v>
      </c>
      <c r="M441" s="55">
        <f t="shared" si="27"/>
        <v>0</v>
      </c>
    </row>
    <row r="442" spans="3:13" x14ac:dyDescent="0.25">
      <c r="C442" s="109"/>
      <c r="D442" s="107"/>
      <c r="E442" s="104"/>
      <c r="F442" s="30" t="s">
        <v>415</v>
      </c>
      <c r="G442" s="8">
        <v>1</v>
      </c>
      <c r="H442" s="55"/>
      <c r="I442" s="31"/>
      <c r="J442" s="53">
        <f t="shared" si="24"/>
        <v>0</v>
      </c>
      <c r="K442" s="53">
        <f t="shared" si="25"/>
        <v>0</v>
      </c>
      <c r="L442" s="54">
        <f t="shared" si="26"/>
        <v>0</v>
      </c>
      <c r="M442" s="55">
        <f t="shared" si="27"/>
        <v>0</v>
      </c>
    </row>
    <row r="443" spans="3:13" x14ac:dyDescent="0.25">
      <c r="C443" s="109"/>
      <c r="D443" s="107"/>
      <c r="E443" s="104"/>
      <c r="F443" s="30" t="s">
        <v>416</v>
      </c>
      <c r="G443" s="8">
        <v>1</v>
      </c>
      <c r="H443" s="55"/>
      <c r="I443" s="31"/>
      <c r="J443" s="53">
        <f t="shared" si="24"/>
        <v>0</v>
      </c>
      <c r="K443" s="53">
        <f t="shared" si="25"/>
        <v>0</v>
      </c>
      <c r="L443" s="54">
        <f t="shared" si="26"/>
        <v>0</v>
      </c>
      <c r="M443" s="55">
        <f t="shared" si="27"/>
        <v>0</v>
      </c>
    </row>
    <row r="444" spans="3:13" x14ac:dyDescent="0.25">
      <c r="C444" s="109"/>
      <c r="D444" s="107"/>
      <c r="E444" s="104"/>
      <c r="F444" s="30" t="s">
        <v>417</v>
      </c>
      <c r="G444" s="8">
        <v>1</v>
      </c>
      <c r="H444" s="55"/>
      <c r="I444" s="31"/>
      <c r="J444" s="53">
        <f t="shared" si="24"/>
        <v>0</v>
      </c>
      <c r="K444" s="53">
        <f t="shared" si="25"/>
        <v>0</v>
      </c>
      <c r="L444" s="54">
        <f t="shared" si="26"/>
        <v>0</v>
      </c>
      <c r="M444" s="55">
        <f t="shared" si="27"/>
        <v>0</v>
      </c>
    </row>
    <row r="445" spans="3:13" x14ac:dyDescent="0.25">
      <c r="C445" s="109"/>
      <c r="D445" s="107"/>
      <c r="E445" s="104"/>
      <c r="F445" s="30" t="s">
        <v>418</v>
      </c>
      <c r="G445" s="8">
        <v>1</v>
      </c>
      <c r="H445" s="55"/>
      <c r="I445" s="31"/>
      <c r="J445" s="53">
        <f t="shared" si="24"/>
        <v>0</v>
      </c>
      <c r="K445" s="53">
        <f t="shared" si="25"/>
        <v>0</v>
      </c>
      <c r="L445" s="54">
        <f t="shared" si="26"/>
        <v>0</v>
      </c>
      <c r="M445" s="55">
        <f t="shared" si="27"/>
        <v>0</v>
      </c>
    </row>
    <row r="446" spans="3:13" x14ac:dyDescent="0.25">
      <c r="C446" s="109"/>
      <c r="D446" s="107"/>
      <c r="E446" s="104"/>
      <c r="F446" s="30" t="s">
        <v>419</v>
      </c>
      <c r="G446" s="8">
        <v>2</v>
      </c>
      <c r="H446" s="55"/>
      <c r="I446" s="31"/>
      <c r="J446" s="53">
        <f t="shared" si="24"/>
        <v>0</v>
      </c>
      <c r="K446" s="53">
        <f t="shared" si="25"/>
        <v>0</v>
      </c>
      <c r="L446" s="54">
        <f t="shared" si="26"/>
        <v>0</v>
      </c>
      <c r="M446" s="55">
        <f t="shared" si="27"/>
        <v>0</v>
      </c>
    </row>
    <row r="447" spans="3:13" x14ac:dyDescent="0.25">
      <c r="C447" s="109"/>
      <c r="D447" s="107"/>
      <c r="E447" s="104"/>
      <c r="F447" s="30" t="s">
        <v>420</v>
      </c>
      <c r="G447" s="8">
        <v>1</v>
      </c>
      <c r="H447" s="55"/>
      <c r="I447" s="31"/>
      <c r="J447" s="53">
        <f t="shared" si="24"/>
        <v>0</v>
      </c>
      <c r="K447" s="53">
        <f t="shared" si="25"/>
        <v>0</v>
      </c>
      <c r="L447" s="54">
        <f t="shared" si="26"/>
        <v>0</v>
      </c>
      <c r="M447" s="55">
        <f t="shared" si="27"/>
        <v>0</v>
      </c>
    </row>
    <row r="448" spans="3:13" x14ac:dyDescent="0.25">
      <c r="C448" s="109"/>
      <c r="D448" s="107"/>
      <c r="E448" s="104"/>
      <c r="F448" s="30" t="s">
        <v>421</v>
      </c>
      <c r="G448" s="8">
        <v>1</v>
      </c>
      <c r="H448" s="55"/>
      <c r="I448" s="31"/>
      <c r="J448" s="53">
        <f t="shared" si="24"/>
        <v>0</v>
      </c>
      <c r="K448" s="53">
        <f t="shared" si="25"/>
        <v>0</v>
      </c>
      <c r="L448" s="54">
        <f t="shared" si="26"/>
        <v>0</v>
      </c>
      <c r="M448" s="55">
        <f t="shared" si="27"/>
        <v>0</v>
      </c>
    </row>
    <row r="449" spans="3:13" x14ac:dyDescent="0.25">
      <c r="C449" s="109"/>
      <c r="D449" s="107"/>
      <c r="E449" s="104"/>
      <c r="F449" s="30" t="s">
        <v>422</v>
      </c>
      <c r="G449" s="8">
        <v>5</v>
      </c>
      <c r="H449" s="55"/>
      <c r="I449" s="31"/>
      <c r="J449" s="53">
        <f t="shared" si="24"/>
        <v>0</v>
      </c>
      <c r="K449" s="53">
        <f t="shared" si="25"/>
        <v>0</v>
      </c>
      <c r="L449" s="54">
        <f t="shared" si="26"/>
        <v>0</v>
      </c>
      <c r="M449" s="55">
        <f t="shared" si="27"/>
        <v>0</v>
      </c>
    </row>
    <row r="450" spans="3:13" x14ac:dyDescent="0.25">
      <c r="C450" s="109"/>
      <c r="D450" s="107"/>
      <c r="E450" s="104"/>
      <c r="F450" s="30" t="s">
        <v>423</v>
      </c>
      <c r="G450" s="8">
        <v>1</v>
      </c>
      <c r="H450" s="55"/>
      <c r="I450" s="31"/>
      <c r="J450" s="53">
        <f t="shared" si="24"/>
        <v>0</v>
      </c>
      <c r="K450" s="53">
        <f t="shared" si="25"/>
        <v>0</v>
      </c>
      <c r="L450" s="54">
        <f t="shared" si="26"/>
        <v>0</v>
      </c>
      <c r="M450" s="55">
        <f t="shared" si="27"/>
        <v>0</v>
      </c>
    </row>
    <row r="451" spans="3:13" x14ac:dyDescent="0.25">
      <c r="C451" s="109"/>
      <c r="D451" s="107"/>
      <c r="E451" s="104"/>
      <c r="F451" s="30" t="s">
        <v>424</v>
      </c>
      <c r="G451" s="8">
        <v>1</v>
      </c>
      <c r="H451" s="55"/>
      <c r="I451" s="31"/>
      <c r="J451" s="53">
        <f t="shared" si="24"/>
        <v>0</v>
      </c>
      <c r="K451" s="53">
        <f t="shared" si="25"/>
        <v>0</v>
      </c>
      <c r="L451" s="54">
        <f t="shared" si="26"/>
        <v>0</v>
      </c>
      <c r="M451" s="55">
        <f t="shared" si="27"/>
        <v>0</v>
      </c>
    </row>
    <row r="452" spans="3:13" x14ac:dyDescent="0.25">
      <c r="C452" s="109"/>
      <c r="D452" s="107"/>
      <c r="E452" s="104"/>
      <c r="F452" s="30" t="s">
        <v>425</v>
      </c>
      <c r="G452" s="8">
        <v>1</v>
      </c>
      <c r="H452" s="55"/>
      <c r="I452" s="31"/>
      <c r="J452" s="53">
        <f t="shared" si="24"/>
        <v>0</v>
      </c>
      <c r="K452" s="53">
        <f t="shared" si="25"/>
        <v>0</v>
      </c>
      <c r="L452" s="54">
        <f t="shared" si="26"/>
        <v>0</v>
      </c>
      <c r="M452" s="55">
        <f t="shared" si="27"/>
        <v>0</v>
      </c>
    </row>
    <row r="453" spans="3:13" x14ac:dyDescent="0.25">
      <c r="C453" s="109"/>
      <c r="D453" s="107"/>
      <c r="E453" s="104"/>
      <c r="F453" s="30" t="s">
        <v>426</v>
      </c>
      <c r="G453" s="8">
        <v>1</v>
      </c>
      <c r="H453" s="55"/>
      <c r="I453" s="31"/>
      <c r="J453" s="53">
        <f t="shared" si="24"/>
        <v>0</v>
      </c>
      <c r="K453" s="53">
        <f t="shared" si="25"/>
        <v>0</v>
      </c>
      <c r="L453" s="54">
        <f t="shared" si="26"/>
        <v>0</v>
      </c>
      <c r="M453" s="55">
        <f t="shared" si="27"/>
        <v>0</v>
      </c>
    </row>
    <row r="454" spans="3:13" x14ac:dyDescent="0.25">
      <c r="C454" s="109"/>
      <c r="D454" s="107"/>
      <c r="E454" s="104"/>
      <c r="F454" s="30" t="s">
        <v>427</v>
      </c>
      <c r="G454" s="8">
        <v>1</v>
      </c>
      <c r="H454" s="55"/>
      <c r="I454" s="31"/>
      <c r="J454" s="53">
        <f t="shared" si="24"/>
        <v>0</v>
      </c>
      <c r="K454" s="53">
        <f t="shared" si="25"/>
        <v>0</v>
      </c>
      <c r="L454" s="54">
        <f t="shared" si="26"/>
        <v>0</v>
      </c>
      <c r="M454" s="55">
        <f t="shared" si="27"/>
        <v>0</v>
      </c>
    </row>
    <row r="455" spans="3:13" x14ac:dyDescent="0.25">
      <c r="C455" s="109"/>
      <c r="D455" s="107"/>
      <c r="E455" s="104"/>
      <c r="F455" s="30" t="s">
        <v>428</v>
      </c>
      <c r="G455" s="8">
        <v>6</v>
      </c>
      <c r="H455" s="55"/>
      <c r="I455" s="31"/>
      <c r="J455" s="53">
        <f t="shared" si="24"/>
        <v>0</v>
      </c>
      <c r="K455" s="53">
        <f t="shared" si="25"/>
        <v>0</v>
      </c>
      <c r="L455" s="54">
        <f t="shared" si="26"/>
        <v>0</v>
      </c>
      <c r="M455" s="55">
        <f t="shared" si="27"/>
        <v>0</v>
      </c>
    </row>
    <row r="456" spans="3:13" ht="30" x14ac:dyDescent="0.25">
      <c r="C456" s="109"/>
      <c r="D456" s="107"/>
      <c r="E456" s="104"/>
      <c r="F456" s="30" t="s">
        <v>429</v>
      </c>
      <c r="G456" s="8">
        <v>24</v>
      </c>
      <c r="H456" s="55"/>
      <c r="I456" s="31"/>
      <c r="J456" s="53">
        <f t="shared" si="24"/>
        <v>0</v>
      </c>
      <c r="K456" s="53">
        <f t="shared" si="25"/>
        <v>0</v>
      </c>
      <c r="L456" s="54">
        <f t="shared" si="26"/>
        <v>0</v>
      </c>
      <c r="M456" s="55">
        <f t="shared" si="27"/>
        <v>0</v>
      </c>
    </row>
    <row r="457" spans="3:13" ht="30" x14ac:dyDescent="0.25">
      <c r="C457" s="109"/>
      <c r="D457" s="107"/>
      <c r="E457" s="104"/>
      <c r="F457" s="30" t="s">
        <v>430</v>
      </c>
      <c r="G457" s="8">
        <v>24</v>
      </c>
      <c r="H457" s="55"/>
      <c r="I457" s="31"/>
      <c r="J457" s="53">
        <f t="shared" si="24"/>
        <v>0</v>
      </c>
      <c r="K457" s="53">
        <f t="shared" si="25"/>
        <v>0</v>
      </c>
      <c r="L457" s="54">
        <f t="shared" si="26"/>
        <v>0</v>
      </c>
      <c r="M457" s="55">
        <f t="shared" si="27"/>
        <v>0</v>
      </c>
    </row>
    <row r="458" spans="3:13" x14ac:dyDescent="0.25">
      <c r="C458" s="109"/>
      <c r="D458" s="107"/>
      <c r="E458" s="104"/>
      <c r="F458" s="30" t="s">
        <v>431</v>
      </c>
      <c r="G458" s="8">
        <v>24</v>
      </c>
      <c r="H458" s="55"/>
      <c r="I458" s="31"/>
      <c r="J458" s="53">
        <f t="shared" si="24"/>
        <v>0</v>
      </c>
      <c r="K458" s="53">
        <f t="shared" si="25"/>
        <v>0</v>
      </c>
      <c r="L458" s="54">
        <f t="shared" si="26"/>
        <v>0</v>
      </c>
      <c r="M458" s="55">
        <f t="shared" si="27"/>
        <v>0</v>
      </c>
    </row>
    <row r="459" spans="3:13" x14ac:dyDescent="0.25">
      <c r="C459" s="109"/>
      <c r="D459" s="107"/>
      <c r="E459" s="104"/>
      <c r="F459" s="30" t="s">
        <v>432</v>
      </c>
      <c r="G459" s="8">
        <v>3</v>
      </c>
      <c r="H459" s="55"/>
      <c r="I459" s="31"/>
      <c r="J459" s="53">
        <f t="shared" si="24"/>
        <v>0</v>
      </c>
      <c r="K459" s="53">
        <f t="shared" si="25"/>
        <v>0</v>
      </c>
      <c r="L459" s="54">
        <f t="shared" si="26"/>
        <v>0</v>
      </c>
      <c r="M459" s="55">
        <f t="shared" si="27"/>
        <v>0</v>
      </c>
    </row>
    <row r="460" spans="3:13" x14ac:dyDescent="0.25">
      <c r="C460" s="109"/>
      <c r="D460" s="107"/>
      <c r="E460" s="104"/>
      <c r="F460" s="30" t="s">
        <v>433</v>
      </c>
      <c r="G460" s="8">
        <v>12</v>
      </c>
      <c r="H460" s="55"/>
      <c r="I460" s="31"/>
      <c r="J460" s="53">
        <f t="shared" si="24"/>
        <v>0</v>
      </c>
      <c r="K460" s="53">
        <f t="shared" si="25"/>
        <v>0</v>
      </c>
      <c r="L460" s="54">
        <f t="shared" si="26"/>
        <v>0</v>
      </c>
      <c r="M460" s="55">
        <f t="shared" si="27"/>
        <v>0</v>
      </c>
    </row>
    <row r="461" spans="3:13" x14ac:dyDescent="0.25">
      <c r="C461" s="109"/>
      <c r="D461" s="107"/>
      <c r="E461" s="104"/>
      <c r="F461" s="30" t="s">
        <v>434</v>
      </c>
      <c r="G461" s="8">
        <v>3</v>
      </c>
      <c r="H461" s="55"/>
      <c r="I461" s="31"/>
      <c r="J461" s="53">
        <f t="shared" si="24"/>
        <v>0</v>
      </c>
      <c r="K461" s="53">
        <f t="shared" si="25"/>
        <v>0</v>
      </c>
      <c r="L461" s="54">
        <f t="shared" si="26"/>
        <v>0</v>
      </c>
      <c r="M461" s="55">
        <f t="shared" si="27"/>
        <v>0</v>
      </c>
    </row>
    <row r="462" spans="3:13" x14ac:dyDescent="0.25">
      <c r="C462" s="109"/>
      <c r="D462" s="107"/>
      <c r="E462" s="104"/>
      <c r="F462" s="30" t="s">
        <v>435</v>
      </c>
      <c r="G462" s="8">
        <v>3</v>
      </c>
      <c r="H462" s="55"/>
      <c r="I462" s="31"/>
      <c r="J462" s="53">
        <f t="shared" si="24"/>
        <v>0</v>
      </c>
      <c r="K462" s="53">
        <f t="shared" si="25"/>
        <v>0</v>
      </c>
      <c r="L462" s="54">
        <f t="shared" si="26"/>
        <v>0</v>
      </c>
      <c r="M462" s="55">
        <f t="shared" si="27"/>
        <v>0</v>
      </c>
    </row>
    <row r="463" spans="3:13" x14ac:dyDescent="0.25">
      <c r="C463" s="109"/>
      <c r="D463" s="107"/>
      <c r="E463" s="104"/>
      <c r="F463" s="30" t="s">
        <v>436</v>
      </c>
      <c r="G463" s="8">
        <v>3</v>
      </c>
      <c r="H463" s="55"/>
      <c r="I463" s="31"/>
      <c r="J463" s="53">
        <f t="shared" si="24"/>
        <v>0</v>
      </c>
      <c r="K463" s="53">
        <f t="shared" si="25"/>
        <v>0</v>
      </c>
      <c r="L463" s="54">
        <f t="shared" si="26"/>
        <v>0</v>
      </c>
      <c r="M463" s="55">
        <f t="shared" si="27"/>
        <v>0</v>
      </c>
    </row>
    <row r="464" spans="3:13" x14ac:dyDescent="0.25">
      <c r="C464" s="109"/>
      <c r="D464" s="107"/>
      <c r="E464" s="104"/>
      <c r="F464" s="30" t="s">
        <v>437</v>
      </c>
      <c r="G464" s="8">
        <v>3</v>
      </c>
      <c r="H464" s="55"/>
      <c r="I464" s="31"/>
      <c r="J464" s="53">
        <f t="shared" si="24"/>
        <v>0</v>
      </c>
      <c r="K464" s="53">
        <f t="shared" si="25"/>
        <v>0</v>
      </c>
      <c r="L464" s="54">
        <f t="shared" si="26"/>
        <v>0</v>
      </c>
      <c r="M464" s="55">
        <f t="shared" si="27"/>
        <v>0</v>
      </c>
    </row>
    <row r="465" spans="3:13" x14ac:dyDescent="0.25">
      <c r="C465" s="109"/>
      <c r="D465" s="107"/>
      <c r="E465" s="104"/>
      <c r="F465" s="30" t="s">
        <v>438</v>
      </c>
      <c r="G465" s="8">
        <v>3</v>
      </c>
      <c r="H465" s="55"/>
      <c r="I465" s="31"/>
      <c r="J465" s="53">
        <f t="shared" si="24"/>
        <v>0</v>
      </c>
      <c r="K465" s="53">
        <f t="shared" si="25"/>
        <v>0</v>
      </c>
      <c r="L465" s="54">
        <f t="shared" si="26"/>
        <v>0</v>
      </c>
      <c r="M465" s="55">
        <f t="shared" si="27"/>
        <v>0</v>
      </c>
    </row>
    <row r="466" spans="3:13" ht="30" x14ac:dyDescent="0.25">
      <c r="C466" s="109"/>
      <c r="D466" s="107"/>
      <c r="E466" s="104"/>
      <c r="F466" s="30" t="s">
        <v>429</v>
      </c>
      <c r="G466" s="8">
        <v>24</v>
      </c>
      <c r="H466" s="55"/>
      <c r="I466" s="31"/>
      <c r="J466" s="53">
        <f t="shared" si="24"/>
        <v>0</v>
      </c>
      <c r="K466" s="53">
        <f t="shared" si="25"/>
        <v>0</v>
      </c>
      <c r="L466" s="54">
        <f t="shared" si="26"/>
        <v>0</v>
      </c>
      <c r="M466" s="55">
        <f t="shared" si="27"/>
        <v>0</v>
      </c>
    </row>
    <row r="467" spans="3:13" x14ac:dyDescent="0.25">
      <c r="C467" s="109"/>
      <c r="D467" s="107"/>
      <c r="E467" s="104"/>
      <c r="F467" s="30" t="s">
        <v>439</v>
      </c>
      <c r="G467" s="8">
        <v>2</v>
      </c>
      <c r="H467" s="55"/>
      <c r="I467" s="31"/>
      <c r="J467" s="53">
        <f t="shared" si="24"/>
        <v>0</v>
      </c>
      <c r="K467" s="53">
        <f t="shared" si="25"/>
        <v>0</v>
      </c>
      <c r="L467" s="54">
        <f t="shared" si="26"/>
        <v>0</v>
      </c>
      <c r="M467" s="55">
        <f t="shared" si="27"/>
        <v>0</v>
      </c>
    </row>
    <row r="468" spans="3:13" x14ac:dyDescent="0.25">
      <c r="C468" s="109"/>
      <c r="D468" s="107"/>
      <c r="E468" s="104"/>
      <c r="F468" s="30" t="s">
        <v>440</v>
      </c>
      <c r="G468" s="8">
        <v>2</v>
      </c>
      <c r="H468" s="55"/>
      <c r="I468" s="31"/>
      <c r="J468" s="53">
        <f t="shared" si="24"/>
        <v>0</v>
      </c>
      <c r="K468" s="53">
        <f t="shared" si="25"/>
        <v>0</v>
      </c>
      <c r="L468" s="54">
        <f t="shared" si="26"/>
        <v>0</v>
      </c>
      <c r="M468" s="55">
        <f t="shared" si="27"/>
        <v>0</v>
      </c>
    </row>
    <row r="469" spans="3:13" x14ac:dyDescent="0.25">
      <c r="C469" s="109"/>
      <c r="D469" s="107"/>
      <c r="E469" s="104"/>
      <c r="F469" s="30" t="s">
        <v>441</v>
      </c>
      <c r="G469" s="8">
        <v>2</v>
      </c>
      <c r="H469" s="55"/>
      <c r="I469" s="31"/>
      <c r="J469" s="53">
        <f t="shared" si="24"/>
        <v>0</v>
      </c>
      <c r="K469" s="53">
        <f t="shared" si="25"/>
        <v>0</v>
      </c>
      <c r="L469" s="54">
        <f t="shared" si="26"/>
        <v>0</v>
      </c>
      <c r="M469" s="55">
        <f t="shared" si="27"/>
        <v>0</v>
      </c>
    </row>
    <row r="470" spans="3:13" x14ac:dyDescent="0.25">
      <c r="C470" s="109"/>
      <c r="D470" s="107"/>
      <c r="E470" s="104"/>
      <c r="F470" s="30" t="s">
        <v>442</v>
      </c>
      <c r="G470" s="8">
        <v>2</v>
      </c>
      <c r="H470" s="55"/>
      <c r="I470" s="31"/>
      <c r="J470" s="53">
        <f t="shared" si="24"/>
        <v>0</v>
      </c>
      <c r="K470" s="53">
        <f t="shared" si="25"/>
        <v>0</v>
      </c>
      <c r="L470" s="54">
        <f t="shared" si="26"/>
        <v>0</v>
      </c>
      <c r="M470" s="55">
        <f t="shared" si="27"/>
        <v>0</v>
      </c>
    </row>
    <row r="471" spans="3:13" x14ac:dyDescent="0.25">
      <c r="C471" s="109"/>
      <c r="D471" s="107"/>
      <c r="E471" s="104"/>
      <c r="F471" s="30" t="s">
        <v>443</v>
      </c>
      <c r="G471" s="8">
        <v>2</v>
      </c>
      <c r="H471" s="55"/>
      <c r="I471" s="31"/>
      <c r="J471" s="53">
        <f t="shared" si="24"/>
        <v>0</v>
      </c>
      <c r="K471" s="53">
        <f t="shared" si="25"/>
        <v>0</v>
      </c>
      <c r="L471" s="54">
        <f t="shared" si="26"/>
        <v>0</v>
      </c>
      <c r="M471" s="55">
        <f t="shared" si="27"/>
        <v>0</v>
      </c>
    </row>
    <row r="472" spans="3:13" x14ac:dyDescent="0.25">
      <c r="C472" s="110"/>
      <c r="D472" s="108"/>
      <c r="E472" s="105"/>
      <c r="F472" s="30" t="s">
        <v>444</v>
      </c>
      <c r="G472" s="8">
        <v>3</v>
      </c>
      <c r="H472" s="55"/>
      <c r="I472" s="31"/>
      <c r="J472" s="53">
        <f t="shared" si="24"/>
        <v>0</v>
      </c>
      <c r="K472" s="53">
        <f t="shared" si="25"/>
        <v>0</v>
      </c>
      <c r="L472" s="54">
        <f t="shared" si="26"/>
        <v>0</v>
      </c>
      <c r="M472" s="55">
        <f t="shared" si="27"/>
        <v>0</v>
      </c>
    </row>
    <row r="473" spans="3:13" x14ac:dyDescent="0.25">
      <c r="C473" s="125"/>
      <c r="D473" s="125"/>
      <c r="E473" s="125"/>
      <c r="F473" s="125"/>
      <c r="G473" s="125"/>
      <c r="H473" s="125"/>
      <c r="I473" s="31" t="s">
        <v>490</v>
      </c>
      <c r="J473" s="53">
        <f>SUM(J400:J472)*E400</f>
        <v>0</v>
      </c>
      <c r="K473" s="53">
        <f>SUM(K400:K472)*E400</f>
        <v>0</v>
      </c>
      <c r="L473" s="54" t="s">
        <v>490</v>
      </c>
      <c r="M473" s="55">
        <f>SUM(M400:M472)*E400</f>
        <v>0</v>
      </c>
    </row>
    <row r="474" spans="3:13" ht="18.75" customHeight="1" x14ac:dyDescent="0.25">
      <c r="C474" s="103" t="s">
        <v>445</v>
      </c>
      <c r="D474" s="106" t="s">
        <v>446</v>
      </c>
      <c r="E474" s="103">
        <v>1</v>
      </c>
      <c r="F474" s="30" t="s">
        <v>447</v>
      </c>
      <c r="G474" s="8">
        <v>1</v>
      </c>
      <c r="H474" s="55"/>
      <c r="I474" s="31"/>
      <c r="J474" s="53">
        <f t="shared" si="24"/>
        <v>0</v>
      </c>
      <c r="K474" s="53">
        <f t="shared" si="25"/>
        <v>0</v>
      </c>
      <c r="L474" s="54">
        <f t="shared" si="26"/>
        <v>0</v>
      </c>
      <c r="M474" s="55">
        <f t="shared" si="27"/>
        <v>0</v>
      </c>
    </row>
    <row r="475" spans="3:13" x14ac:dyDescent="0.25">
      <c r="C475" s="109"/>
      <c r="D475" s="107"/>
      <c r="E475" s="104"/>
      <c r="F475" s="30" t="s">
        <v>448</v>
      </c>
      <c r="G475" s="8">
        <v>1</v>
      </c>
      <c r="H475" s="55"/>
      <c r="I475" s="31"/>
      <c r="J475" s="53">
        <f t="shared" si="24"/>
        <v>0</v>
      </c>
      <c r="K475" s="53">
        <f t="shared" si="25"/>
        <v>0</v>
      </c>
      <c r="L475" s="54">
        <f t="shared" si="26"/>
        <v>0</v>
      </c>
      <c r="M475" s="55">
        <f t="shared" si="27"/>
        <v>0</v>
      </c>
    </row>
    <row r="476" spans="3:13" x14ac:dyDescent="0.25">
      <c r="C476" s="109"/>
      <c r="D476" s="107"/>
      <c r="E476" s="104"/>
      <c r="F476" s="30" t="s">
        <v>449</v>
      </c>
      <c r="G476" s="8">
        <v>1</v>
      </c>
      <c r="H476" s="55"/>
      <c r="I476" s="31"/>
      <c r="J476" s="53">
        <f t="shared" si="24"/>
        <v>0</v>
      </c>
      <c r="K476" s="53">
        <f t="shared" si="25"/>
        <v>0</v>
      </c>
      <c r="L476" s="54">
        <f t="shared" si="26"/>
        <v>0</v>
      </c>
      <c r="M476" s="55">
        <f t="shared" si="27"/>
        <v>0</v>
      </c>
    </row>
    <row r="477" spans="3:13" ht="15.75" customHeight="1" x14ac:dyDescent="0.25">
      <c r="C477" s="109"/>
      <c r="D477" s="107"/>
      <c r="E477" s="104"/>
      <c r="F477" s="30" t="s">
        <v>450</v>
      </c>
      <c r="G477" s="8">
        <v>21</v>
      </c>
      <c r="H477" s="55"/>
      <c r="I477" s="31"/>
      <c r="J477" s="53">
        <f t="shared" si="24"/>
        <v>0</v>
      </c>
      <c r="K477" s="53">
        <f t="shared" si="25"/>
        <v>0</v>
      </c>
      <c r="L477" s="54">
        <f t="shared" si="26"/>
        <v>0</v>
      </c>
      <c r="M477" s="55">
        <f t="shared" si="27"/>
        <v>0</v>
      </c>
    </row>
    <row r="478" spans="3:13" x14ac:dyDescent="0.25">
      <c r="C478" s="110"/>
      <c r="D478" s="108"/>
      <c r="E478" s="105"/>
      <c r="F478" s="30" t="s">
        <v>451</v>
      </c>
      <c r="G478" s="8">
        <v>21</v>
      </c>
      <c r="H478" s="55"/>
      <c r="I478" s="31"/>
      <c r="J478" s="53">
        <f t="shared" si="24"/>
        <v>0</v>
      </c>
      <c r="K478" s="53">
        <f t="shared" si="25"/>
        <v>0</v>
      </c>
      <c r="L478" s="54">
        <f t="shared" si="26"/>
        <v>0</v>
      </c>
      <c r="M478" s="55">
        <f t="shared" si="27"/>
        <v>0</v>
      </c>
    </row>
    <row r="479" spans="3:13" x14ac:dyDescent="0.25">
      <c r="C479" s="126"/>
      <c r="D479" s="127"/>
      <c r="E479" s="127"/>
      <c r="F479" s="127"/>
      <c r="G479" s="127"/>
      <c r="H479" s="128"/>
      <c r="I479" s="31" t="s">
        <v>490</v>
      </c>
      <c r="J479" s="74">
        <f>SUM(J474:J478)*E474</f>
        <v>0</v>
      </c>
      <c r="K479" s="74">
        <f>SUM(K474:K478)*E474</f>
        <v>0</v>
      </c>
      <c r="L479" s="55" t="s">
        <v>490</v>
      </c>
      <c r="M479" s="55">
        <f>SUM(M474:M478)*E474</f>
        <v>0</v>
      </c>
    </row>
    <row r="482" spans="4:13" ht="49.5" customHeight="1" x14ac:dyDescent="0.25">
      <c r="D482" s="131" t="s">
        <v>518</v>
      </c>
      <c r="E482" s="131"/>
      <c r="F482" s="131"/>
      <c r="G482" s="131"/>
      <c r="H482" s="131"/>
      <c r="I482" s="131"/>
      <c r="J482" s="131"/>
      <c r="K482" s="131"/>
      <c r="L482" s="131"/>
      <c r="M482" s="131"/>
    </row>
    <row r="483" spans="4:13" x14ac:dyDescent="0.25"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</row>
    <row r="484" spans="4:13" ht="15.75" x14ac:dyDescent="0.25">
      <c r="D484" s="133" t="s">
        <v>502</v>
      </c>
      <c r="E484" s="133"/>
      <c r="F484" s="85">
        <f>M479+M399+M473+M380+M375+M373+M370+M360+M335+M321+M312+M290+M283+M281+M278+M276+M274+M267+M260+M258+M241+M223+M221++M213+M210+M207+M203+M197+M157+M154+M139+M136+M119+M106+M104+M77+M74</f>
        <v>36.9</v>
      </c>
      <c r="G484" s="75"/>
      <c r="H484" s="75"/>
      <c r="I484" s="75"/>
      <c r="J484" s="75"/>
      <c r="K484" s="75"/>
      <c r="L484" s="75"/>
      <c r="M484" s="75"/>
    </row>
    <row r="485" spans="4:13" ht="15.75" x14ac:dyDescent="0.25">
      <c r="D485" s="135" t="s">
        <v>10</v>
      </c>
      <c r="E485" s="135"/>
      <c r="F485" s="85">
        <f>K74+K77+K104+K106+K119+K136+K139+K154+K157+K197+K203+K207+K210+K213+K221+K223+K241+K258+K267+K260+K274+K276+K278+K281+K283+K290+K312+K321+K335+K360+K370+K373+K375+K380+K399+K473+K479</f>
        <v>30</v>
      </c>
      <c r="G485" s="75"/>
      <c r="H485" s="75"/>
      <c r="I485" s="75"/>
      <c r="J485" s="75"/>
      <c r="K485" s="75"/>
      <c r="L485" s="75"/>
      <c r="M485" s="75"/>
    </row>
    <row r="486" spans="4:13" ht="15.75" x14ac:dyDescent="0.25">
      <c r="D486" s="135" t="s">
        <v>515</v>
      </c>
      <c r="E486" s="135"/>
      <c r="F486" s="88">
        <f>J74+J77+J104+J106+J119+J136+J139+J154+J157+J197+J203+J207+J210+J213+J221+J223+J241+J258+J260+J267+J274+J276+J278+J281+J283+J290+J312+J321+J335+J360+J370+J373+J375+J380+J399+J473+J479</f>
        <v>6.8999999999999986</v>
      </c>
      <c r="G486" s="75"/>
      <c r="H486" s="75"/>
      <c r="I486" s="75"/>
      <c r="J486" s="75"/>
      <c r="K486" s="75"/>
      <c r="L486" s="75"/>
      <c r="M486" s="75"/>
    </row>
    <row r="488" spans="4:13" ht="67.5" customHeight="1" x14ac:dyDescent="0.25">
      <c r="D488" s="124" t="s">
        <v>519</v>
      </c>
      <c r="E488" s="124"/>
      <c r="F488" s="124"/>
      <c r="G488" s="124"/>
      <c r="H488" s="124"/>
      <c r="I488" s="124"/>
      <c r="J488" s="124"/>
      <c r="K488" s="124"/>
      <c r="L488" s="124"/>
      <c r="M488" s="124"/>
    </row>
    <row r="489" spans="4:13" ht="67.5" customHeight="1" x14ac:dyDescent="0.25">
      <c r="D489" s="76"/>
      <c r="E489" s="76"/>
      <c r="F489" s="76"/>
      <c r="G489" s="76"/>
      <c r="H489" s="76"/>
      <c r="I489" s="76"/>
      <c r="J489" s="76"/>
      <c r="K489" s="76"/>
      <c r="L489" s="76"/>
      <c r="M489" s="76"/>
    </row>
    <row r="490" spans="4:13" x14ac:dyDescent="0.25">
      <c r="D490" s="130" t="s">
        <v>491</v>
      </c>
      <c r="E490" s="130"/>
      <c r="F490" s="130"/>
      <c r="G490" s="130"/>
      <c r="H490" s="130"/>
      <c r="I490" s="130"/>
      <c r="J490" s="130"/>
      <c r="K490" s="130"/>
      <c r="L490" s="130"/>
      <c r="M490" s="130"/>
    </row>
    <row r="492" spans="4:13" ht="45" customHeight="1" x14ac:dyDescent="0.25">
      <c r="D492" s="124" t="s">
        <v>492</v>
      </c>
      <c r="E492" s="124"/>
      <c r="F492" s="124"/>
      <c r="G492" s="124"/>
      <c r="H492" s="124"/>
      <c r="I492" s="124"/>
      <c r="J492" s="124"/>
      <c r="K492" s="124"/>
      <c r="L492" s="124"/>
      <c r="M492" s="124"/>
    </row>
    <row r="493" spans="4:13" ht="8.25" customHeight="1" x14ac:dyDescent="0.25"/>
    <row r="494" spans="4:13" x14ac:dyDescent="0.25">
      <c r="D494" s="124" t="s">
        <v>503</v>
      </c>
      <c r="E494" s="124"/>
      <c r="F494" s="124"/>
      <c r="G494" s="124"/>
      <c r="H494" s="124"/>
      <c r="I494" s="124"/>
      <c r="J494" s="124"/>
      <c r="K494" s="124"/>
      <c r="L494" s="124"/>
      <c r="M494" s="124"/>
    </row>
    <row r="495" spans="4:13" ht="3" customHeight="1" x14ac:dyDescent="0.25">
      <c r="D495" s="76"/>
      <c r="E495" s="77"/>
      <c r="F495" s="78"/>
      <c r="G495" s="79"/>
      <c r="H495" s="80"/>
      <c r="I495" s="81"/>
      <c r="J495" s="82"/>
      <c r="K495" s="82"/>
      <c r="L495" s="80"/>
      <c r="M495" s="80"/>
    </row>
    <row r="496" spans="4:13" x14ac:dyDescent="0.25">
      <c r="D496" s="124" t="s">
        <v>504</v>
      </c>
      <c r="E496" s="124"/>
      <c r="F496" s="124"/>
      <c r="G496" s="124"/>
      <c r="H496" s="124"/>
      <c r="I496" s="124"/>
      <c r="J496" s="124"/>
      <c r="K496" s="124"/>
      <c r="L496" s="124"/>
      <c r="M496" s="124"/>
    </row>
    <row r="497" spans="4:13" ht="5.25" customHeight="1" x14ac:dyDescent="0.25">
      <c r="D497" s="76"/>
      <c r="E497" s="77"/>
      <c r="F497" s="78"/>
      <c r="G497" s="79"/>
      <c r="H497" s="80"/>
      <c r="I497" s="81"/>
      <c r="J497" s="82"/>
      <c r="K497" s="82"/>
      <c r="L497" s="80"/>
      <c r="M497" s="80"/>
    </row>
    <row r="498" spans="4:13" x14ac:dyDescent="0.25">
      <c r="D498" s="124" t="s">
        <v>505</v>
      </c>
      <c r="E498" s="124"/>
      <c r="F498" s="124"/>
      <c r="G498" s="124"/>
      <c r="H498" s="124"/>
      <c r="I498" s="124"/>
      <c r="J498" s="124"/>
      <c r="K498" s="124"/>
      <c r="L498" s="124"/>
      <c r="M498" s="124"/>
    </row>
    <row r="499" spans="4:13" ht="2.25" customHeight="1" x14ac:dyDescent="0.25">
      <c r="D499" s="76"/>
      <c r="E499" s="77"/>
      <c r="F499" s="78"/>
      <c r="G499" s="79"/>
      <c r="H499" s="80"/>
      <c r="I499" s="81"/>
      <c r="J499" s="82"/>
      <c r="K499" s="82"/>
      <c r="L499" s="80"/>
      <c r="M499" s="80"/>
    </row>
    <row r="500" spans="4:13" ht="12.75" customHeight="1" x14ac:dyDescent="0.25">
      <c r="D500" s="124" t="s">
        <v>506</v>
      </c>
      <c r="E500" s="124"/>
      <c r="F500" s="124"/>
      <c r="G500" s="124"/>
      <c r="H500" s="124"/>
      <c r="I500" s="124"/>
      <c r="J500" s="124"/>
      <c r="K500" s="124"/>
      <c r="L500" s="124"/>
      <c r="M500" s="124"/>
    </row>
    <row r="501" spans="4:13" ht="2.25" customHeight="1" x14ac:dyDescent="0.25">
      <c r="D501" s="76"/>
      <c r="E501" s="77"/>
      <c r="F501" s="78"/>
      <c r="G501" s="79"/>
      <c r="H501" s="80"/>
      <c r="I501" s="81"/>
      <c r="J501" s="82"/>
      <c r="K501" s="82"/>
      <c r="L501" s="80"/>
      <c r="M501" s="80"/>
    </row>
    <row r="502" spans="4:13" ht="30" customHeight="1" x14ac:dyDescent="0.25">
      <c r="D502" s="124" t="s">
        <v>507</v>
      </c>
      <c r="E502" s="124"/>
      <c r="F502" s="124"/>
      <c r="G502" s="124"/>
      <c r="H502" s="124"/>
      <c r="I502" s="124"/>
      <c r="J502" s="124"/>
      <c r="K502" s="124"/>
      <c r="L502" s="124"/>
      <c r="M502" s="124"/>
    </row>
    <row r="503" spans="4:13" ht="4.5" customHeight="1" x14ac:dyDescent="0.25">
      <c r="D503" s="76"/>
      <c r="E503" s="77"/>
      <c r="F503" s="78"/>
      <c r="G503" s="79"/>
      <c r="H503" s="80"/>
      <c r="I503" s="81"/>
      <c r="J503" s="82"/>
      <c r="K503" s="82"/>
      <c r="L503" s="80"/>
      <c r="M503" s="80"/>
    </row>
    <row r="504" spans="4:13" x14ac:dyDescent="0.25">
      <c r="D504" s="124" t="s">
        <v>508</v>
      </c>
      <c r="E504" s="124"/>
      <c r="F504" s="124"/>
      <c r="G504" s="124"/>
      <c r="H504" s="124"/>
      <c r="I504" s="124"/>
      <c r="J504" s="124"/>
      <c r="K504" s="124"/>
      <c r="L504" s="124"/>
      <c r="M504" s="124"/>
    </row>
    <row r="508" spans="4:13" ht="15.75" x14ac:dyDescent="0.25">
      <c r="D508" s="122" t="s">
        <v>493</v>
      </c>
      <c r="E508" s="122"/>
    </row>
    <row r="509" spans="4:13" ht="15.75" x14ac:dyDescent="0.25">
      <c r="D509" s="83"/>
      <c r="E509" s="83"/>
    </row>
    <row r="510" spans="4:13" ht="30" customHeight="1" x14ac:dyDescent="0.25">
      <c r="D510" s="123" t="s">
        <v>494</v>
      </c>
      <c r="E510" s="123"/>
    </row>
    <row r="511" spans="4:13" ht="6.75" customHeight="1" x14ac:dyDescent="0.25"/>
    <row r="512" spans="4:13" ht="9.75" customHeight="1" x14ac:dyDescent="0.25"/>
    <row r="513" spans="4:13" ht="47.25" customHeight="1" x14ac:dyDescent="0.25">
      <c r="D513" s="124" t="s">
        <v>509</v>
      </c>
      <c r="E513" s="124"/>
      <c r="F513" s="124"/>
      <c r="G513" s="124"/>
      <c r="H513" s="124"/>
      <c r="I513" s="124"/>
      <c r="J513" s="124"/>
      <c r="K513" s="124"/>
      <c r="L513" s="124"/>
      <c r="M513" s="124"/>
    </row>
    <row r="514" spans="4:13" ht="9" customHeight="1" x14ac:dyDescent="0.25"/>
    <row r="515" spans="4:13" ht="44.25" customHeight="1" x14ac:dyDescent="0.25">
      <c r="D515" s="124" t="s">
        <v>495</v>
      </c>
      <c r="E515" s="124"/>
    </row>
    <row r="517" spans="4:13" x14ac:dyDescent="0.25">
      <c r="D517" s="124" t="s">
        <v>496</v>
      </c>
      <c r="E517" s="124"/>
    </row>
    <row r="518" spans="4:13" ht="123" customHeight="1" x14ac:dyDescent="0.25">
      <c r="D518" s="124" t="s">
        <v>510</v>
      </c>
      <c r="E518" s="124"/>
      <c r="F518" s="124"/>
      <c r="G518" s="124"/>
      <c r="H518" s="124"/>
      <c r="I518" s="124"/>
      <c r="J518" s="124"/>
      <c r="K518" s="124"/>
      <c r="L518" s="124"/>
      <c r="M518" s="124"/>
    </row>
    <row r="519" spans="4:13" ht="4.5" customHeight="1" x14ac:dyDescent="0.25"/>
    <row r="520" spans="4:13" x14ac:dyDescent="0.25">
      <c r="D520" s="124" t="s">
        <v>511</v>
      </c>
      <c r="E520" s="124"/>
      <c r="F520" s="124"/>
      <c r="G520" s="124"/>
      <c r="H520" s="124"/>
      <c r="I520" s="124"/>
      <c r="J520" s="124"/>
      <c r="K520" s="124"/>
      <c r="L520" s="124"/>
      <c r="M520" s="124"/>
    </row>
    <row r="521" spans="4:13" ht="6" customHeight="1" x14ac:dyDescent="0.25"/>
    <row r="522" spans="4:13" ht="95.25" customHeight="1" x14ac:dyDescent="0.25">
      <c r="D522" s="124" t="s">
        <v>497</v>
      </c>
      <c r="E522" s="124"/>
      <c r="F522" s="124"/>
      <c r="G522" s="124"/>
      <c r="H522" s="124"/>
      <c r="I522" s="124"/>
      <c r="J522" s="124"/>
      <c r="K522" s="124"/>
      <c r="L522" s="124"/>
      <c r="M522" s="124"/>
    </row>
    <row r="523" spans="4:13" ht="6" customHeight="1" x14ac:dyDescent="0.25"/>
    <row r="524" spans="4:13" ht="33.75" customHeight="1" x14ac:dyDescent="0.25">
      <c r="D524" s="124" t="s">
        <v>512</v>
      </c>
      <c r="E524" s="124"/>
      <c r="F524" s="124"/>
      <c r="G524" s="124"/>
      <c r="H524" s="124"/>
      <c r="I524" s="124"/>
      <c r="J524" s="124"/>
      <c r="K524" s="124"/>
      <c r="L524" s="124"/>
      <c r="M524" s="124"/>
    </row>
    <row r="525" spans="4:13" ht="4.5" customHeight="1" x14ac:dyDescent="0.25"/>
    <row r="526" spans="4:13" ht="49.5" customHeight="1" x14ac:dyDescent="0.25">
      <c r="D526" s="124" t="s">
        <v>513</v>
      </c>
      <c r="E526" s="124"/>
      <c r="F526" s="124"/>
      <c r="G526" s="124"/>
      <c r="H526" s="124"/>
      <c r="I526" s="124"/>
      <c r="J526" s="124"/>
      <c r="K526" s="124"/>
      <c r="L526" s="124"/>
      <c r="M526" s="124"/>
    </row>
    <row r="527" spans="4:13" ht="5.25" customHeight="1" x14ac:dyDescent="0.25"/>
    <row r="528" spans="4:13" ht="18.75" customHeight="1" x14ac:dyDescent="0.25">
      <c r="D528" s="124" t="s">
        <v>514</v>
      </c>
      <c r="E528" s="124"/>
      <c r="F528" s="124"/>
      <c r="G528" s="124"/>
      <c r="H528" s="124"/>
      <c r="I528" s="124"/>
      <c r="J528" s="124"/>
      <c r="K528" s="124"/>
      <c r="L528" s="124"/>
      <c r="M528" s="124"/>
    </row>
    <row r="529" spans="4:13" x14ac:dyDescent="0.25">
      <c r="E529" s="2" t="s">
        <v>498</v>
      </c>
    </row>
    <row r="530" spans="4:13" x14ac:dyDescent="0.25">
      <c r="E530" s="2" t="s">
        <v>499</v>
      </c>
    </row>
    <row r="534" spans="4:13" x14ac:dyDescent="0.25">
      <c r="K534" s="139" t="s">
        <v>500</v>
      </c>
      <c r="L534" s="140"/>
      <c r="M534" s="140"/>
    </row>
    <row r="535" spans="4:13" ht="72" customHeight="1" x14ac:dyDescent="0.25">
      <c r="K535" s="140"/>
      <c r="L535" s="140"/>
      <c r="M535" s="140"/>
    </row>
    <row r="536" spans="4:13" ht="26.25" customHeight="1" x14ac:dyDescent="0.25"/>
    <row r="537" spans="4:13" ht="93" customHeight="1" x14ac:dyDescent="0.25">
      <c r="D537" s="124" t="s">
        <v>501</v>
      </c>
      <c r="E537" s="124"/>
      <c r="F537" s="124"/>
      <c r="G537" s="124"/>
      <c r="H537" s="124"/>
      <c r="I537" s="124"/>
      <c r="J537" s="124"/>
      <c r="K537" s="124"/>
      <c r="L537" s="124"/>
      <c r="M537" s="124"/>
    </row>
    <row r="540" spans="4:13" ht="75.75" customHeight="1" x14ac:dyDescent="0.25">
      <c r="D540" s="134" t="s">
        <v>517</v>
      </c>
      <c r="E540" s="134"/>
      <c r="F540" s="134"/>
      <c r="G540" s="134"/>
      <c r="H540" s="134"/>
      <c r="I540" s="134"/>
      <c r="J540" s="134"/>
      <c r="K540" s="134"/>
      <c r="L540" s="134"/>
    </row>
    <row r="543" spans="4:13" ht="32.25" customHeight="1" x14ac:dyDescent="0.25">
      <c r="D543" s="137" t="s">
        <v>516</v>
      </c>
      <c r="E543" s="138"/>
      <c r="F543" s="138"/>
      <c r="G543" s="138"/>
      <c r="H543" s="138"/>
      <c r="I543" s="138"/>
      <c r="J543" s="138"/>
      <c r="K543" s="138"/>
      <c r="L543" s="138"/>
      <c r="M543" s="138"/>
    </row>
    <row r="547" spans="4:5" ht="30" customHeight="1" x14ac:dyDescent="0.25">
      <c r="D547" s="132" t="s">
        <v>520</v>
      </c>
      <c r="E547" s="132"/>
    </row>
  </sheetData>
  <mergeCells count="177">
    <mergeCell ref="D547:E547"/>
    <mergeCell ref="D537:M537"/>
    <mergeCell ref="D37:E37"/>
    <mergeCell ref="D540:L540"/>
    <mergeCell ref="D38:E38"/>
    <mergeCell ref="D39:E39"/>
    <mergeCell ref="D484:E484"/>
    <mergeCell ref="D485:E485"/>
    <mergeCell ref="D486:E486"/>
    <mergeCell ref="D543:M543"/>
    <mergeCell ref="D515:E515"/>
    <mergeCell ref="D517:E517"/>
    <mergeCell ref="D518:M518"/>
    <mergeCell ref="D520:M520"/>
    <mergeCell ref="D522:M522"/>
    <mergeCell ref="D524:M524"/>
    <mergeCell ref="D526:M526"/>
    <mergeCell ref="D528:M528"/>
    <mergeCell ref="K534:M535"/>
    <mergeCell ref="D494:M494"/>
    <mergeCell ref="D496:M496"/>
    <mergeCell ref="D498:M498"/>
    <mergeCell ref="D500:M500"/>
    <mergeCell ref="D502:M502"/>
    <mergeCell ref="C321:H321"/>
    <mergeCell ref="C335:H335"/>
    <mergeCell ref="C360:H360"/>
    <mergeCell ref="C370:H370"/>
    <mergeCell ref="C373:H373"/>
    <mergeCell ref="D508:E508"/>
    <mergeCell ref="D510:E510"/>
    <mergeCell ref="D504:M504"/>
    <mergeCell ref="D513:M513"/>
    <mergeCell ref="C375:H375"/>
    <mergeCell ref="C380:H380"/>
    <mergeCell ref="C399:H399"/>
    <mergeCell ref="C473:H473"/>
    <mergeCell ref="C479:H479"/>
    <mergeCell ref="D483:M483"/>
    <mergeCell ref="D488:M488"/>
    <mergeCell ref="D490:M490"/>
    <mergeCell ref="D492:M492"/>
    <mergeCell ref="D482:M482"/>
    <mergeCell ref="C376:C379"/>
    <mergeCell ref="C211:C212"/>
    <mergeCell ref="D211:D212"/>
    <mergeCell ref="E211:E212"/>
    <mergeCell ref="C260:H260"/>
    <mergeCell ref="C267:H267"/>
    <mergeCell ref="C274:H274"/>
    <mergeCell ref="C276:H276"/>
    <mergeCell ref="C278:H278"/>
    <mergeCell ref="D261:D266"/>
    <mergeCell ref="C261:C266"/>
    <mergeCell ref="E261:E266"/>
    <mergeCell ref="C281:H281"/>
    <mergeCell ref="C283:H283"/>
    <mergeCell ref="C268:C273"/>
    <mergeCell ref="D268:D273"/>
    <mergeCell ref="E268:E273"/>
    <mergeCell ref="E279:E280"/>
    <mergeCell ref="D279:D280"/>
    <mergeCell ref="C279:C280"/>
    <mergeCell ref="E400:E472"/>
    <mergeCell ref="D400:D472"/>
    <mergeCell ref="C400:C472"/>
    <mergeCell ref="E474:E478"/>
    <mergeCell ref="D474:D478"/>
    <mergeCell ref="C474:C478"/>
    <mergeCell ref="D371:D372"/>
    <mergeCell ref="E371:E372"/>
    <mergeCell ref="C371:C372"/>
    <mergeCell ref="D381:D398"/>
    <mergeCell ref="E381:E398"/>
    <mergeCell ref="C381:C398"/>
    <mergeCell ref="D376:D379"/>
    <mergeCell ref="E376:E379"/>
    <mergeCell ref="C208:C209"/>
    <mergeCell ref="D208:D209"/>
    <mergeCell ref="C198:C202"/>
    <mergeCell ref="D198:D202"/>
    <mergeCell ref="E198:E202"/>
    <mergeCell ref="C204:C206"/>
    <mergeCell ref="D204:D206"/>
    <mergeCell ref="E204:E206"/>
    <mergeCell ref="C158:C196"/>
    <mergeCell ref="D158:D196"/>
    <mergeCell ref="E158:E196"/>
    <mergeCell ref="C197:H197"/>
    <mergeCell ref="C203:H203"/>
    <mergeCell ref="E208:E209"/>
    <mergeCell ref="C224:C240"/>
    <mergeCell ref="D224:D240"/>
    <mergeCell ref="E224:E240"/>
    <mergeCell ref="C242:C257"/>
    <mergeCell ref="D242:D257"/>
    <mergeCell ref="E242:E257"/>
    <mergeCell ref="C214:C220"/>
    <mergeCell ref="D214:D220"/>
    <mergeCell ref="E214:E220"/>
    <mergeCell ref="C313:C320"/>
    <mergeCell ref="D313:D320"/>
    <mergeCell ref="E313:E320"/>
    <mergeCell ref="C284:C289"/>
    <mergeCell ref="D284:D289"/>
    <mergeCell ref="E284:E289"/>
    <mergeCell ref="C291:C311"/>
    <mergeCell ref="D291:D311"/>
    <mergeCell ref="E291:E311"/>
    <mergeCell ref="C290:H290"/>
    <mergeCell ref="C312:H312"/>
    <mergeCell ref="C361:C369"/>
    <mergeCell ref="D361:D369"/>
    <mergeCell ref="E361:E369"/>
    <mergeCell ref="C322:C334"/>
    <mergeCell ref="D322:D334"/>
    <mergeCell ref="E322:E334"/>
    <mergeCell ref="C336:C359"/>
    <mergeCell ref="D336:D359"/>
    <mergeCell ref="E336:E359"/>
    <mergeCell ref="C140:C153"/>
    <mergeCell ref="D140:D153"/>
    <mergeCell ref="E140:E153"/>
    <mergeCell ref="C10:N10"/>
    <mergeCell ref="C15:N15"/>
    <mergeCell ref="D20:E20"/>
    <mergeCell ref="D21:E21"/>
    <mergeCell ref="D22:E22"/>
    <mergeCell ref="D23:E23"/>
    <mergeCell ref="D24:E24"/>
    <mergeCell ref="D25:E25"/>
    <mergeCell ref="C13:L13"/>
    <mergeCell ref="D34:L34"/>
    <mergeCell ref="D35:L35"/>
    <mergeCell ref="D36:L36"/>
    <mergeCell ref="D26:E26"/>
    <mergeCell ref="D27:E27"/>
    <mergeCell ref="D28:E28"/>
    <mergeCell ref="D31:L31"/>
    <mergeCell ref="D29:M29"/>
    <mergeCell ref="C157:H157"/>
    <mergeCell ref="C207:H207"/>
    <mergeCell ref="C210:H210"/>
    <mergeCell ref="C213:H213"/>
    <mergeCell ref="C221:H221"/>
    <mergeCell ref="C223:H223"/>
    <mergeCell ref="C241:H241"/>
    <mergeCell ref="C258:H258"/>
    <mergeCell ref="C77:H77"/>
    <mergeCell ref="C104:H104"/>
    <mergeCell ref="C106:H106"/>
    <mergeCell ref="C119:H119"/>
    <mergeCell ref="C136:H136"/>
    <mergeCell ref="C139:H139"/>
    <mergeCell ref="C154:H154"/>
    <mergeCell ref="C120:C135"/>
    <mergeCell ref="D120:D135"/>
    <mergeCell ref="E120:E135"/>
    <mergeCell ref="C155:C156"/>
    <mergeCell ref="D155:D156"/>
    <mergeCell ref="E155:E156"/>
    <mergeCell ref="C137:C138"/>
    <mergeCell ref="D137:D138"/>
    <mergeCell ref="E137:E138"/>
    <mergeCell ref="C42:C73"/>
    <mergeCell ref="D42:D73"/>
    <mergeCell ref="E42:E73"/>
    <mergeCell ref="C75:C76"/>
    <mergeCell ref="D75:D76"/>
    <mergeCell ref="E75:E76"/>
    <mergeCell ref="C107:C118"/>
    <mergeCell ref="D107:D118"/>
    <mergeCell ref="E107:E118"/>
    <mergeCell ref="C74:H74"/>
    <mergeCell ref="C78:C103"/>
    <mergeCell ref="D78:D103"/>
    <mergeCell ref="E78:E103"/>
  </mergeCells>
  <pageMargins left="0.31496062992125984" right="0.31496062992125984" top="0.35433070866141736" bottom="0.47244094488188981" header="0.31496062992125984" footer="0.31496062992125984"/>
  <pageSetup paperSize="9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Zaradzki</dc:creator>
  <cp:lastModifiedBy>Sylwia Frydrychowicz</cp:lastModifiedBy>
  <cp:lastPrinted>2024-12-20T13:05:41Z</cp:lastPrinted>
  <dcterms:created xsi:type="dcterms:W3CDTF">2024-12-17T10:10:43Z</dcterms:created>
  <dcterms:modified xsi:type="dcterms:W3CDTF">2025-01-15T09:17:39Z</dcterms:modified>
</cp:coreProperties>
</file>