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a.dygul\Documents\Zamówienia publiczne 2024\formularze liczące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Arkusz1!$B$1:$N$120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K71" i="1" s="1"/>
  <c r="L71" i="1" s="1"/>
  <c r="I72" i="1"/>
  <c r="K72" i="1" s="1"/>
  <c r="L72" i="1" s="1"/>
  <c r="I73" i="1"/>
  <c r="K73" i="1" s="1"/>
  <c r="L73" i="1" s="1"/>
  <c r="I74" i="1"/>
  <c r="K74" i="1" s="1"/>
  <c r="L74" i="1" s="1"/>
  <c r="I75" i="1"/>
  <c r="I76" i="1"/>
  <c r="I77" i="1"/>
  <c r="I78" i="1"/>
  <c r="K78" i="1" s="1"/>
  <c r="L78" i="1" s="1"/>
  <c r="K75" i="1"/>
  <c r="L75" i="1" s="1"/>
  <c r="K76" i="1"/>
  <c r="L76" i="1" s="1"/>
  <c r="I70" i="1"/>
  <c r="K70" i="1" s="1"/>
  <c r="L70" i="1" s="1"/>
  <c r="I62" i="1"/>
  <c r="K62" i="1" s="1"/>
  <c r="L62" i="1" s="1"/>
  <c r="I63" i="1"/>
  <c r="K63" i="1" s="1"/>
  <c r="L63" i="1" s="1"/>
  <c r="I64" i="1"/>
  <c r="K64" i="1" s="1"/>
  <c r="L64" i="1" s="1"/>
  <c r="I65" i="1"/>
  <c r="K65" i="1" s="1"/>
  <c r="L65" i="1" s="1"/>
  <c r="I66" i="1"/>
  <c r="K66" i="1" s="1"/>
  <c r="L66" i="1" s="1"/>
  <c r="I67" i="1"/>
  <c r="K67" i="1" s="1"/>
  <c r="L67" i="1" s="1"/>
  <c r="I68" i="1"/>
  <c r="K68" i="1" s="1"/>
  <c r="L68" i="1" s="1"/>
  <c r="I69" i="1"/>
  <c r="K69" i="1" s="1"/>
  <c r="L69" i="1" s="1"/>
  <c r="I53" i="1"/>
  <c r="K53" i="1" s="1"/>
  <c r="L53" i="1" s="1"/>
  <c r="I54" i="1"/>
  <c r="K54" i="1" s="1"/>
  <c r="L54" i="1" s="1"/>
  <c r="I55" i="1"/>
  <c r="K55" i="1" s="1"/>
  <c r="L55" i="1" s="1"/>
  <c r="I56" i="1"/>
  <c r="K56" i="1" s="1"/>
  <c r="L56" i="1" s="1"/>
  <c r="I57" i="1"/>
  <c r="K57" i="1" s="1"/>
  <c r="L57" i="1" s="1"/>
  <c r="I58" i="1"/>
  <c r="K58" i="1"/>
  <c r="L58" i="1" s="1"/>
  <c r="I59" i="1"/>
  <c r="K59" i="1" s="1"/>
  <c r="L59" i="1" s="1"/>
  <c r="I60" i="1"/>
  <c r="K60" i="1"/>
  <c r="L60" i="1" s="1"/>
  <c r="I61" i="1"/>
  <c r="K61" i="1" s="1"/>
  <c r="L61" i="1" s="1"/>
  <c r="I52" i="1"/>
  <c r="K52" i="1" s="1"/>
  <c r="L52" i="1" s="1"/>
  <c r="I51" i="1"/>
  <c r="K51" i="1" s="1"/>
  <c r="L51" i="1" s="1"/>
  <c r="I48" i="1"/>
  <c r="K48" i="1" s="1"/>
  <c r="L48" i="1" s="1"/>
  <c r="I43" i="1"/>
  <c r="K43" i="1" s="1"/>
  <c r="L43" i="1" s="1"/>
  <c r="I42" i="1"/>
  <c r="K42" i="1" s="1"/>
  <c r="L42" i="1" s="1"/>
  <c r="I37" i="1"/>
  <c r="K37" i="1" s="1"/>
  <c r="L37" i="1" s="1"/>
  <c r="I32" i="1"/>
  <c r="K32" i="1" s="1"/>
  <c r="L32" i="1" s="1"/>
  <c r="K77" i="1" l="1"/>
  <c r="F80" i="1"/>
  <c r="L77" i="1" l="1"/>
  <c r="F81" i="1" s="1"/>
  <c r="F26" i="1" s="1"/>
  <c r="F82" i="1"/>
</calcChain>
</file>

<file path=xl/sharedStrings.xml><?xml version="1.0" encoding="utf-8"?>
<sst xmlns="http://schemas.openxmlformats.org/spreadsheetml/2006/main" count="223" uniqueCount="144">
  <si>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</si>
  <si>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</si>
  <si>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</si>
  <si>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</si>
  <si>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</si>
  <si>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</si>
  <si>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Ciechanów</t>
  </si>
  <si>
    <t xml:space="preserve">06-400 Ciechanów; Płocka 21c                    </t>
  </si>
  <si>
    <t>Odpowiadając na ogłoszenie o przetargu nieograniczonym na „Wykonywanie usług z zakresu gospodarki leśnej na terenie Nadleśnictwa Ciechanów w roku 2024''  składamy niniejszym ofertę na pakiet Pakiet 2 tego zamówienia:</t>
  </si>
  <si>
    <t>Cięcia zupełne - rębne (rębnie I)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</si>
  <si>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</si>
  <si>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</si>
  <si>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</si>
  <si>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</si>
  <si>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</si>
  <si>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</si>
  <si>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</si>
  <si>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</si>
  <si>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</si>
  <si>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</si>
  <si>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</si>
  <si>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</si>
  <si>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</si>
  <si>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</si>
  <si>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</si>
  <si>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Trzebieże późne i cięcia sanitarno – selekcyjne</t>
  </si>
  <si>
    <t>Trzebieże wczesne i czyszczenia późne z pozyskaniem masy, cięcia przygodne w trzebieżach wczesnych</t>
  </si>
  <si>
    <t xml:space="preserve">  1</t>
  </si>
  <si>
    <t>CWD-P</t>
  </si>
  <si>
    <t>Całkowity wyrób drewna pilarką</t>
  </si>
  <si>
    <t>Cięcia przygodne i pozostałe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</si>
  <si>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</si>
  <si>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</si>
  <si>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</si>
  <si>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</si>
  <si>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</si>
  <si>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</si>
  <si>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</si>
  <si>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 xml:space="preserve"> 68</t>
  </si>
  <si>
    <t>WYK-PASCZ</t>
  </si>
  <si>
    <t>Wyorywanie bruzd pługiem leśnym na powierzchni pow. 0,50 ha</t>
  </si>
  <si>
    <t>KMTR</t>
  </si>
  <si>
    <t xml:space="preserve"> 84</t>
  </si>
  <si>
    <t>SPUL-BC</t>
  </si>
  <si>
    <t>Spulchnianie gleby w bruzdach pogłębiaczem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</si>
  <si>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</si>
  <si>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</si>
  <si>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</si>
  <si>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</si>
  <si>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</si>
  <si>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</si>
  <si>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</si>
  <si>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</si>
  <si>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</si>
  <si>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</si>
  <si>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</si>
  <si>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</si>
  <si>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</si>
  <si>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</si>
  <si>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</si>
  <si>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</si>
  <si>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</si>
  <si>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</si>
  <si>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</si>
  <si>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</si>
  <si>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</si>
  <si>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</si>
  <si>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</si>
  <si>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</si>
  <si>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</si>
  <si>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</si>
  <si>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</si>
  <si>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</si>
  <si>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</si>
  <si>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</si>
  <si>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</si>
  <si>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128</t>
  </si>
  <si>
    <t>ZAB-MCHRN</t>
  </si>
  <si>
    <t>Zabezpieczenie młodników przed spałowaniem przy użyciu repelentów</t>
  </si>
  <si>
    <t>132</t>
  </si>
  <si>
    <t>ZAB-OSŁZD</t>
  </si>
  <si>
    <t>Zdejmowanie osłonek z drzewek zabezpieczonych przed spałowaniem</t>
  </si>
  <si>
    <t>133</t>
  </si>
  <si>
    <t>ZAB-UPAL</t>
  </si>
  <si>
    <t>Zabezpieczenie drzewek przed zwierzyną palikami</t>
  </si>
  <si>
    <t>136</t>
  </si>
  <si>
    <t>KOR-P</t>
  </si>
  <si>
    <t>Korowanie pułapek i niszczenie kory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</si>
  <si>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</si>
  <si>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</si>
  <si>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</si>
  <si>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</si>
  <si>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</si>
  <si>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</si>
  <si>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</si>
  <si>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</si>
  <si>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</si>
  <si>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</si>
  <si>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</si>
  <si>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</si>
  <si>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</si>
  <si>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</si>
  <si>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</si>
  <si>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</si>
  <si>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</si>
  <si>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</si>
  <si>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</si>
  <si>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</si>
  <si>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</si>
  <si>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</si>
  <si>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</si>
  <si>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</si>
  <si>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</si>
  <si>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</si>
  <si>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</si>
  <si>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</si>
  <si>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</si>
  <si>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</si>
  <si>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</si>
  <si>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</si>
  <si>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</si>
  <si>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</si>
  <si>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</si>
  <si>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</si>
  <si>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</si>
  <si>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</si>
  <si>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</si>
  <si>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</si>
  <si>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</si>
  <si>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</si>
  <si>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</si>
  <si>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</si>
  <si>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</si>
  <si>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</si>
  <si>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</si>
  <si>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</si>
  <si>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</si>
  <si>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</si>
  <si>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</si>
  <si>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</si>
  <si>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2. Wynagrodzenie zaoferowane w pkt 1 powyżej wynika z poniższego Kosztorysu Ofertowego i stanowi sumę wartości całkowitych brutto za poszczególne pozycje (prace) tworzące ten Pakiet:</t>
  </si>
  <si>
    <t xml:space="preserve">1.  Za wykonanie przedmiotu zamówienia w tym Pakiecie oferujemy następujące wynagrodzenie brutto:
</t>
  </si>
  <si>
    <t>podatek VAT w PLN</t>
  </si>
  <si>
    <t>Pakiet nr 2. L-ctwo Dunaj, Sójki, Ościsłowo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</si>
</sst>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9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sz val="8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b/>
      <sz val="8"/>
      <color rgb="FF333333"/>
      <name val="Arial"/>
    </font>
    <font>
      <b/>
      <sz val="10"/>
      <color rgb="FF333333"/>
      <name val="Arial"/>
    </font>
    <font>
      <i/>
      <sz val="10"/>
      <color rgb="FF333333"/>
      <name val="Arial"/>
    </font>
    <font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7"/>
      <color rgb="FF333333"/>
      <name val="Arial"/>
      <family val="2"/>
      <charset val="238"/>
    </font>
    <font>
      <sz val="18"/>
      <color rgb="FF333333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39" fontId="1" fillId="2" borderId="2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right" vertical="center"/>
    </xf>
    <xf numFmtId="2" fontId="12" fillId="2" borderId="2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49" fontId="12" fillId="3" borderId="2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0"/>
  <sheetViews>
    <sheetView tabSelected="1" view="pageBreakPreview" topLeftCell="A11" zoomScale="60" zoomScaleNormal="100" workbookViewId="0">
      <selection activeCell="K23" sqref="K23"/>
    </sheetView>
  </sheetViews>
  <sheetFormatPr defaultRowHeight="15" x14ac:dyDescent="0.25"/>
  <cols>
    <col min="1" max="1" width="0.140625" customWidth="1"/>
    <col min="2" max="2" width="5.7109375" customWidth="1"/>
    <col min="3" max="3" width="56.140625" customWidth="1"/>
    <col min="4" max="4" width="24.28515625" customWidth="1"/>
    <col min="5" max="5" width="43.85546875" customWidth="1"/>
    <col min="6" max="6" width="6.85546875" customWidth="1"/>
    <col min="7" max="7" width="23.28515625" style="15" customWidth="1"/>
    <col min="8" max="8" width="8.7109375" style="15" customWidth="1"/>
    <col min="9" max="9" width="12.7109375" style="15" customWidth="1"/>
    <col min="10" max="10" width="6.85546875" style="15" customWidth="1"/>
    <col min="11" max="11" width="9.5703125" style="15" customWidth="1"/>
    <col min="12" max="12" width="16.5703125" style="15" customWidth="1"/>
    <col min="13" max="13" width="7.42578125" customWidth="1"/>
    <col min="14" max="14" width="0.5703125" customWidth="1"/>
    <col min="15" max="15" width="0.140625" customWidth="1"/>
    <col min="16" max="16" width="10.5703125" customWidth="1"/>
  </cols>
  <sheetData>
    <row r="1" spans="2:14" s="1" customFormat="1" ht="5.25" customHeight="1" x14ac:dyDescent="0.2">
      <c r="G1" s="9"/>
      <c r="H1" s="9"/>
      <c r="I1" s="9"/>
      <c r="J1" s="9"/>
      <c r="K1" s="9"/>
      <c r="L1" s="9"/>
    </row>
    <row r="2" spans="2:14" s="1" customFormat="1" ht="17.100000000000001" customHeight="1" x14ac:dyDescent="0.2">
      <c r="G2" s="9"/>
      <c r="H2" s="9"/>
      <c r="I2" s="18" t="s">
        <v>0</v>
      </c>
      <c r="J2" s="18"/>
      <c r="K2" s="18"/>
      <c r="L2" s="18"/>
      <c r="M2" s="18"/>
      <c r="N2" s="18"/>
    </row>
    <row r="3" spans="2:14" s="1" customFormat="1" ht="28.7" customHeight="1" x14ac:dyDescent="0.2">
      <c r="G3" s="9"/>
      <c r="H3" s="9"/>
      <c r="I3" s="9"/>
      <c r="J3" s="9"/>
      <c r="K3" s="9"/>
      <c r="L3" s="9"/>
    </row>
    <row r="4" spans="2:14" s="1" customFormat="1" ht="2.65" customHeight="1" x14ac:dyDescent="0.2">
      <c r="B4" s="19"/>
      <c r="C4" s="19"/>
      <c r="D4" s="19"/>
      <c r="G4" s="9"/>
      <c r="H4" s="9"/>
      <c r="I4" s="9"/>
      <c r="J4" s="9"/>
      <c r="K4" s="9"/>
      <c r="L4" s="9"/>
    </row>
    <row r="5" spans="2:14" s="1" customFormat="1" ht="28.7" customHeight="1" x14ac:dyDescent="0.2">
      <c r="G5" s="9"/>
      <c r="H5" s="9"/>
      <c r="I5" s="9"/>
      <c r="J5" s="9"/>
      <c r="K5" s="9"/>
      <c r="L5" s="9"/>
    </row>
    <row r="6" spans="2:14" s="1" customFormat="1" ht="2.65" customHeight="1" x14ac:dyDescent="0.2">
      <c r="B6" s="19"/>
      <c r="C6" s="19"/>
      <c r="D6" s="19"/>
      <c r="G6" s="9"/>
      <c r="H6" s="9"/>
      <c r="I6" s="9"/>
      <c r="J6" s="9"/>
      <c r="K6" s="9"/>
      <c r="L6" s="9"/>
    </row>
    <row r="7" spans="2:14" s="1" customFormat="1" ht="28.7" customHeight="1" x14ac:dyDescent="0.2">
      <c r="G7" s="9"/>
      <c r="H7" s="9"/>
      <c r="I7" s="9"/>
      <c r="J7" s="9"/>
      <c r="K7" s="9"/>
      <c r="L7" s="9"/>
    </row>
    <row r="8" spans="2:14" s="1" customFormat="1" ht="5.25" customHeight="1" x14ac:dyDescent="0.2">
      <c r="B8" s="19"/>
      <c r="C8" s="19"/>
      <c r="D8" s="19"/>
      <c r="G8" s="9"/>
      <c r="H8" s="9"/>
      <c r="I8" s="9"/>
      <c r="J8" s="9"/>
      <c r="K8" s="9"/>
      <c r="L8" s="9"/>
    </row>
    <row r="9" spans="2:14" s="1" customFormat="1" ht="4.3499999999999996" customHeight="1" x14ac:dyDescent="0.2">
      <c r="G9" s="9"/>
      <c r="H9" s="9"/>
      <c r="I9" s="9"/>
      <c r="J9" s="9"/>
      <c r="K9" s="9"/>
      <c r="L9" s="9"/>
    </row>
    <row r="10" spans="2:14" s="1" customFormat="1" ht="6.95" customHeight="1" x14ac:dyDescent="0.2">
      <c r="B10" s="20" t="s">
        <v>1</v>
      </c>
      <c r="C10" s="20"/>
      <c r="D10" s="20"/>
      <c r="G10" s="9"/>
      <c r="H10" s="9"/>
      <c r="I10" s="9"/>
      <c r="J10" s="9"/>
      <c r="K10" s="9"/>
      <c r="L10" s="9"/>
    </row>
    <row r="11" spans="2:14" s="1" customFormat="1" ht="12.2" customHeight="1" x14ac:dyDescent="0.2">
      <c r="B11" s="20"/>
      <c r="C11" s="20"/>
      <c r="D11" s="20"/>
      <c r="G11" s="21" t="s">
        <v>2</v>
      </c>
      <c r="H11" s="21"/>
      <c r="I11" s="21"/>
      <c r="J11" s="21"/>
      <c r="K11" s="21"/>
      <c r="L11" s="21"/>
      <c r="M11" s="21"/>
    </row>
    <row r="12" spans="2:14" s="1" customFormat="1" ht="7.9" customHeight="1" x14ac:dyDescent="0.2">
      <c r="G12" s="21"/>
      <c r="H12" s="21"/>
      <c r="I12" s="21"/>
      <c r="J12" s="21"/>
      <c r="K12" s="21"/>
      <c r="L12" s="21"/>
      <c r="M12" s="21"/>
    </row>
    <row r="13" spans="2:14" s="1" customFormat="1" ht="20.25" customHeight="1" x14ac:dyDescent="0.2">
      <c r="G13" s="9"/>
      <c r="H13" s="9"/>
      <c r="I13" s="9"/>
      <c r="J13" s="9"/>
      <c r="K13" s="9"/>
      <c r="L13" s="9"/>
    </row>
    <row r="14" spans="2:14" s="1" customFormat="1" ht="24" customHeight="1" x14ac:dyDescent="0.2">
      <c r="E14" s="22" t="s">
        <v>3</v>
      </c>
      <c r="F14" s="22"/>
      <c r="G14" s="22"/>
      <c r="H14" s="9"/>
      <c r="I14" s="9"/>
      <c r="J14" s="9"/>
      <c r="K14" s="9"/>
      <c r="L14" s="9"/>
    </row>
    <row r="15" spans="2:14" s="1" customFormat="1" ht="43.15" customHeight="1" x14ac:dyDescent="0.2">
      <c r="E15" s="24" t="s">
        <v>143</v>
      </c>
      <c r="F15" s="24"/>
      <c r="G15" s="24"/>
      <c r="H15" s="9"/>
      <c r="I15" s="9"/>
      <c r="J15" s="9"/>
      <c r="K15" s="9"/>
      <c r="L15" s="9"/>
    </row>
    <row r="16" spans="2:14" s="1" customFormat="1" ht="20.85" customHeight="1" x14ac:dyDescent="0.2">
      <c r="B16" s="23" t="s">
        <v>4</v>
      </c>
      <c r="C16" s="23"/>
      <c r="G16" s="9"/>
      <c r="H16" s="9"/>
      <c r="I16" s="9"/>
      <c r="J16" s="9"/>
      <c r="K16" s="9"/>
      <c r="L16" s="9"/>
    </row>
    <row r="17" spans="2:12" s="1" customFormat="1" ht="2.65" customHeight="1" x14ac:dyDescent="0.2">
      <c r="G17" s="9"/>
      <c r="H17" s="9"/>
      <c r="I17" s="9"/>
      <c r="J17" s="9"/>
      <c r="K17" s="9"/>
      <c r="L17" s="9"/>
    </row>
    <row r="18" spans="2:12" s="1" customFormat="1" ht="20.85" customHeight="1" x14ac:dyDescent="0.2">
      <c r="B18" s="23" t="s">
        <v>5</v>
      </c>
      <c r="C18" s="23"/>
      <c r="G18" s="9"/>
      <c r="H18" s="9"/>
      <c r="I18" s="9"/>
      <c r="J18" s="9"/>
      <c r="K18" s="9"/>
      <c r="L18" s="9"/>
    </row>
    <row r="19" spans="2:12" s="1" customFormat="1" ht="2.65" customHeight="1" x14ac:dyDescent="0.2">
      <c r="G19" s="9"/>
      <c r="H19" s="9"/>
      <c r="I19" s="9"/>
      <c r="J19" s="9"/>
      <c r="K19" s="9"/>
      <c r="L19" s="9"/>
    </row>
    <row r="20" spans="2:12" s="1" customFormat="1" ht="20.85" customHeight="1" x14ac:dyDescent="0.2">
      <c r="B20" s="23" t="s">
        <v>6</v>
      </c>
      <c r="C20" s="23"/>
      <c r="G20" s="9"/>
      <c r="H20" s="9"/>
      <c r="I20" s="9"/>
      <c r="J20" s="9"/>
      <c r="K20" s="9"/>
      <c r="L20" s="9"/>
    </row>
    <row r="21" spans="2:12" s="1" customFormat="1" ht="2.65" customHeight="1" x14ac:dyDescent="0.2">
      <c r="G21" s="9"/>
      <c r="H21" s="9"/>
      <c r="I21" s="9"/>
      <c r="J21" s="9"/>
      <c r="K21" s="9"/>
      <c r="L21" s="9"/>
    </row>
    <row r="22" spans="2:12" s="1" customFormat="1" ht="20.85" customHeight="1" x14ac:dyDescent="0.2">
      <c r="B22" s="23" t="s">
        <v>7</v>
      </c>
      <c r="C22" s="23"/>
      <c r="G22" s="9"/>
      <c r="H22" s="9"/>
      <c r="I22" s="9"/>
      <c r="J22" s="9"/>
      <c r="K22" s="9"/>
      <c r="L22" s="9"/>
    </row>
    <row r="23" spans="2:12" s="1" customFormat="1" ht="34.700000000000003" customHeight="1" x14ac:dyDescent="0.2">
      <c r="G23" s="9"/>
      <c r="H23" s="9"/>
      <c r="I23" s="9"/>
      <c r="J23" s="9"/>
      <c r="K23" s="9"/>
      <c r="L23" s="9"/>
    </row>
    <row r="24" spans="2:12" s="1" customFormat="1" ht="50.1" customHeight="1" x14ac:dyDescent="0.2">
      <c r="B24" s="17" t="s"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2:12" s="1" customFormat="1" ht="2.65" customHeight="1" thickBot="1" x14ac:dyDescent="0.25">
      <c r="G25" s="9"/>
      <c r="H25" s="9"/>
      <c r="I25" s="9"/>
      <c r="J25" s="9"/>
      <c r="K25" s="9"/>
      <c r="L25" s="9"/>
    </row>
    <row r="26" spans="2:12" s="1" customFormat="1" ht="27" customHeight="1" thickBot="1" x14ac:dyDescent="0.25">
      <c r="B26" s="25" t="s">
        <v>141</v>
      </c>
      <c r="C26" s="26"/>
      <c r="D26" s="26"/>
      <c r="E26" s="26"/>
      <c r="F26" s="27">
        <f>F81</f>
        <v>0</v>
      </c>
      <c r="G26" s="28"/>
      <c r="H26" s="29"/>
      <c r="I26" s="10"/>
      <c r="J26" s="10"/>
      <c r="K26" s="10"/>
      <c r="L26" s="10"/>
    </row>
    <row r="27" spans="2:12" s="1" customFormat="1" ht="28.7" customHeight="1" x14ac:dyDescent="0.2">
      <c r="B27" s="8" t="s">
        <v>140</v>
      </c>
      <c r="G27" s="9"/>
      <c r="H27" s="9"/>
      <c r="I27" s="9"/>
      <c r="J27" s="9"/>
      <c r="K27" s="9"/>
      <c r="L27" s="9"/>
    </row>
    <row r="28" spans="2:12" s="1" customFormat="1" ht="3.2" customHeight="1" x14ac:dyDescent="0.2">
      <c r="G28" s="9"/>
      <c r="H28" s="9"/>
      <c r="I28" s="9"/>
      <c r="J28" s="9"/>
      <c r="K28" s="9"/>
      <c r="L28" s="9"/>
    </row>
    <row r="29" spans="2:12" s="1" customFormat="1" ht="18.2" customHeight="1" x14ac:dyDescent="0.2">
      <c r="B29" s="23" t="s">
        <v>9</v>
      </c>
      <c r="C29" s="23"/>
      <c r="D29" s="23"/>
      <c r="E29" s="23"/>
      <c r="F29" s="23"/>
      <c r="G29" s="23"/>
      <c r="H29" s="23"/>
      <c r="I29" s="23"/>
      <c r="J29" s="23"/>
      <c r="K29" s="23"/>
      <c r="L29" s="9"/>
    </row>
    <row r="30" spans="2:12" s="1" customFormat="1" ht="5.25" customHeight="1" x14ac:dyDescent="0.2">
      <c r="G30" s="9"/>
      <c r="H30" s="9"/>
      <c r="I30" s="9"/>
      <c r="J30" s="9"/>
      <c r="K30" s="9"/>
      <c r="L30" s="9"/>
    </row>
    <row r="31" spans="2:12" s="1" customFormat="1" ht="45.4" customHeight="1" x14ac:dyDescent="0.2">
      <c r="B31" s="2" t="s">
        <v>10</v>
      </c>
      <c r="C31" s="3" t="s">
        <v>11</v>
      </c>
      <c r="D31" s="4" t="s">
        <v>12</v>
      </c>
      <c r="E31" s="4" t="s">
        <v>13</v>
      </c>
      <c r="F31" s="4" t="s">
        <v>14</v>
      </c>
      <c r="G31" s="11" t="s">
        <v>15</v>
      </c>
      <c r="H31" s="11" t="s">
        <v>16</v>
      </c>
      <c r="I31" s="11" t="s">
        <v>17</v>
      </c>
      <c r="J31" s="11" t="s">
        <v>18</v>
      </c>
      <c r="K31" s="11" t="s">
        <v>19</v>
      </c>
      <c r="L31" s="12" t="s">
        <v>20</v>
      </c>
    </row>
    <row r="32" spans="2:12" s="1" customFormat="1" ht="19.7" customHeight="1" x14ac:dyDescent="0.2">
      <c r="B32" s="5">
        <v>1</v>
      </c>
      <c r="C32" s="6" t="s">
        <v>21</v>
      </c>
      <c r="D32" s="6" t="s">
        <v>22</v>
      </c>
      <c r="E32" s="7" t="s">
        <v>23</v>
      </c>
      <c r="F32" s="6" t="s">
        <v>24</v>
      </c>
      <c r="G32" s="13">
        <v>4418</v>
      </c>
      <c r="H32" s="16">
        <v>0</v>
      </c>
      <c r="I32" s="13">
        <f>ROUND(+G32*H32,2)</f>
        <v>0</v>
      </c>
      <c r="J32" s="14">
        <v>8</v>
      </c>
      <c r="K32" s="13">
        <f>ROUND(+I32*(J32/100),2)</f>
        <v>0</v>
      </c>
      <c r="L32" s="13">
        <f>+K32+I32</f>
        <v>0</v>
      </c>
    </row>
    <row r="33" spans="2:16" s="1" customFormat="1" ht="3.2" customHeight="1" x14ac:dyDescent="0.2">
      <c r="G33" s="9"/>
      <c r="H33" s="9"/>
      <c r="I33" s="9"/>
      <c r="J33" s="9"/>
      <c r="K33" s="9"/>
      <c r="L33" s="9"/>
    </row>
    <row r="34" spans="2:16" s="1" customFormat="1" ht="18.2" customHeight="1" x14ac:dyDescent="0.2">
      <c r="B34" s="23" t="s">
        <v>25</v>
      </c>
      <c r="C34" s="23"/>
      <c r="D34" s="23"/>
      <c r="E34" s="23"/>
      <c r="F34" s="23"/>
      <c r="G34" s="23"/>
      <c r="H34" s="23"/>
      <c r="I34" s="23"/>
      <c r="J34" s="23"/>
      <c r="K34" s="23"/>
      <c r="L34" s="9"/>
    </row>
    <row r="35" spans="2:16" s="1" customFormat="1" ht="5.25" customHeight="1" x14ac:dyDescent="0.2">
      <c r="G35" s="9"/>
      <c r="H35" s="9"/>
      <c r="I35" s="9"/>
      <c r="J35" s="9"/>
      <c r="K35" s="9"/>
      <c r="L35" s="9"/>
    </row>
    <row r="36" spans="2:16" s="1" customFormat="1" ht="45.4" customHeight="1" x14ac:dyDescent="0.2">
      <c r="B36" s="2" t="s">
        <v>10</v>
      </c>
      <c r="C36" s="3" t="s">
        <v>11</v>
      </c>
      <c r="D36" s="4" t="s">
        <v>12</v>
      </c>
      <c r="E36" s="4" t="s">
        <v>13</v>
      </c>
      <c r="F36" s="4" t="s">
        <v>14</v>
      </c>
      <c r="G36" s="11" t="s">
        <v>15</v>
      </c>
      <c r="H36" s="11" t="s">
        <v>16</v>
      </c>
      <c r="I36" s="11" t="s">
        <v>17</v>
      </c>
      <c r="J36" s="11" t="s">
        <v>18</v>
      </c>
      <c r="K36" s="11" t="s">
        <v>19</v>
      </c>
      <c r="L36" s="12" t="s">
        <v>20</v>
      </c>
    </row>
    <row r="37" spans="2:16" s="1" customFormat="1" ht="19.7" customHeight="1" x14ac:dyDescent="0.2">
      <c r="B37" s="5">
        <v>2</v>
      </c>
      <c r="C37" s="6" t="s">
        <v>21</v>
      </c>
      <c r="D37" s="6" t="s">
        <v>22</v>
      </c>
      <c r="E37" s="7" t="s">
        <v>23</v>
      </c>
      <c r="F37" s="6" t="s">
        <v>24</v>
      </c>
      <c r="G37" s="13">
        <v>4200</v>
      </c>
      <c r="H37" s="16">
        <v>0</v>
      </c>
      <c r="I37" s="13">
        <f>ROUND(+G37*H37,2)</f>
        <v>0</v>
      </c>
      <c r="J37" s="14">
        <v>8</v>
      </c>
      <c r="K37" s="13">
        <f>ROUND(+I37*(J37/100),2)</f>
        <v>0</v>
      </c>
      <c r="L37" s="13">
        <f>+K37+I37</f>
        <v>0</v>
      </c>
    </row>
    <row r="38" spans="2:16" s="1" customFormat="1" ht="3.2" customHeight="1" x14ac:dyDescent="0.2">
      <c r="G38" s="9"/>
      <c r="H38" s="9"/>
      <c r="I38" s="9"/>
      <c r="J38" s="9"/>
      <c r="K38" s="9"/>
      <c r="L38" s="9"/>
    </row>
    <row r="39" spans="2:16" s="1" customFormat="1" ht="18.2" customHeight="1" x14ac:dyDescent="0.2">
      <c r="B39" s="23" t="s">
        <v>26</v>
      </c>
      <c r="C39" s="23"/>
      <c r="D39" s="23"/>
      <c r="E39" s="23"/>
      <c r="F39" s="23"/>
      <c r="G39" s="23"/>
      <c r="H39" s="23"/>
      <c r="I39" s="23"/>
      <c r="J39" s="23"/>
      <c r="K39" s="23"/>
      <c r="L39" s="9"/>
    </row>
    <row r="40" spans="2:16" s="1" customFormat="1" ht="5.25" customHeight="1" x14ac:dyDescent="0.2">
      <c r="G40" s="9"/>
      <c r="H40" s="9"/>
      <c r="I40" s="9"/>
      <c r="J40" s="9"/>
      <c r="K40" s="9"/>
      <c r="L40" s="9"/>
    </row>
    <row r="41" spans="2:16" s="1" customFormat="1" ht="45.4" customHeight="1" x14ac:dyDescent="0.2">
      <c r="B41" s="2" t="s">
        <v>10</v>
      </c>
      <c r="C41" s="3" t="s">
        <v>11</v>
      </c>
      <c r="D41" s="4" t="s">
        <v>12</v>
      </c>
      <c r="E41" s="4" t="s">
        <v>13</v>
      </c>
      <c r="F41" s="4" t="s">
        <v>14</v>
      </c>
      <c r="G41" s="11" t="s">
        <v>15</v>
      </c>
      <c r="H41" s="11" t="s">
        <v>16</v>
      </c>
      <c r="I41" s="11" t="s">
        <v>17</v>
      </c>
      <c r="J41" s="11" t="s">
        <v>18</v>
      </c>
      <c r="K41" s="11" t="s">
        <v>19</v>
      </c>
      <c r="L41" s="12" t="s">
        <v>20</v>
      </c>
    </row>
    <row r="42" spans="2:16" s="1" customFormat="1" ht="19.7" customHeight="1" x14ac:dyDescent="0.2">
      <c r="B42" s="5">
        <v>3</v>
      </c>
      <c r="C42" s="6" t="s">
        <v>27</v>
      </c>
      <c r="D42" s="6" t="s">
        <v>28</v>
      </c>
      <c r="E42" s="7" t="s">
        <v>29</v>
      </c>
      <c r="F42" s="6" t="s">
        <v>24</v>
      </c>
      <c r="G42" s="13">
        <v>195</v>
      </c>
      <c r="H42" s="16">
        <v>0</v>
      </c>
      <c r="I42" s="13">
        <f>ROUND(+G42*H42,2)</f>
        <v>0</v>
      </c>
      <c r="J42" s="14">
        <v>8</v>
      </c>
      <c r="K42" s="13">
        <f>ROUND(+I42*(J42/100),2)</f>
        <v>0</v>
      </c>
      <c r="L42" s="13">
        <f>+K42+I42</f>
        <v>0</v>
      </c>
    </row>
    <row r="43" spans="2:16" s="1" customFormat="1" ht="19.7" customHeight="1" x14ac:dyDescent="0.2">
      <c r="B43" s="5">
        <v>4</v>
      </c>
      <c r="C43" s="6" t="s">
        <v>21</v>
      </c>
      <c r="D43" s="6" t="s">
        <v>22</v>
      </c>
      <c r="E43" s="7" t="s">
        <v>23</v>
      </c>
      <c r="F43" s="6" t="s">
        <v>24</v>
      </c>
      <c r="G43" s="13">
        <v>771</v>
      </c>
      <c r="H43" s="16">
        <v>0</v>
      </c>
      <c r="I43" s="13">
        <f>ROUND(+G43*H43,2)</f>
        <v>0</v>
      </c>
      <c r="J43" s="14">
        <v>8</v>
      </c>
      <c r="K43" s="13">
        <f>ROUND(+I43*(J43/100),2)</f>
        <v>0</v>
      </c>
      <c r="L43" s="13">
        <f>+K43+I43</f>
        <v>0</v>
      </c>
    </row>
    <row r="44" spans="2:16" s="1" customFormat="1" ht="3.2" customHeight="1" x14ac:dyDescent="0.2">
      <c r="G44" s="9"/>
      <c r="H44" s="9"/>
      <c r="I44" s="9"/>
      <c r="J44" s="9"/>
      <c r="K44" s="9"/>
      <c r="L44" s="9"/>
    </row>
    <row r="45" spans="2:16" s="1" customFormat="1" ht="18.2" customHeight="1" x14ac:dyDescent="0.2">
      <c r="B45" s="23" t="s">
        <v>30</v>
      </c>
      <c r="C45" s="23"/>
      <c r="D45" s="23"/>
      <c r="E45" s="23"/>
      <c r="F45" s="23"/>
      <c r="G45" s="23"/>
      <c r="H45" s="23"/>
      <c r="I45" s="23"/>
      <c r="J45" s="23"/>
      <c r="K45" s="23"/>
      <c r="L45" s="9"/>
    </row>
    <row r="46" spans="2:16" s="1" customFormat="1" ht="5.25" customHeight="1" x14ac:dyDescent="0.2">
      <c r="G46" s="9"/>
      <c r="H46" s="9"/>
      <c r="I46" s="9"/>
      <c r="J46" s="9"/>
      <c r="K46" s="9"/>
      <c r="L46" s="9"/>
    </row>
    <row r="47" spans="2:16" s="1" customFormat="1" ht="45.4" customHeight="1" x14ac:dyDescent="0.2">
      <c r="B47" s="2" t="s">
        <v>10</v>
      </c>
      <c r="C47" s="3" t="s">
        <v>11</v>
      </c>
      <c r="D47" s="4" t="s">
        <v>12</v>
      </c>
      <c r="E47" s="4" t="s">
        <v>13</v>
      </c>
      <c r="F47" s="4" t="s">
        <v>14</v>
      </c>
      <c r="G47" s="11" t="s">
        <v>15</v>
      </c>
      <c r="H47" s="11" t="s">
        <v>16</v>
      </c>
      <c r="I47" s="11" t="s">
        <v>17</v>
      </c>
      <c r="J47" s="11" t="s">
        <v>18</v>
      </c>
      <c r="K47" s="11" t="s">
        <v>19</v>
      </c>
      <c r="L47" s="12" t="s">
        <v>20</v>
      </c>
    </row>
    <row r="48" spans="2:16" s="1" customFormat="1" ht="19.7" customHeight="1" x14ac:dyDescent="0.2">
      <c r="B48" s="5">
        <v>5</v>
      </c>
      <c r="C48" s="6" t="s">
        <v>21</v>
      </c>
      <c r="D48" s="6" t="s">
        <v>22</v>
      </c>
      <c r="E48" s="7" t="s">
        <v>23</v>
      </c>
      <c r="F48" s="6" t="s">
        <v>24</v>
      </c>
      <c r="G48" s="13">
        <v>2765</v>
      </c>
      <c r="H48" s="16">
        <v>0</v>
      </c>
      <c r="I48" s="13">
        <f>ROUND(+G48*H48,2)</f>
        <v>0</v>
      </c>
      <c r="J48" s="14">
        <v>8</v>
      </c>
      <c r="K48" s="13">
        <f>ROUND(+I48*(J48/100),2)</f>
        <v>0</v>
      </c>
      <c r="L48" s="13">
        <f>+K48+I48</f>
        <v>0</v>
      </c>
      <c r="P48" s="9"/>
    </row>
    <row r="49" spans="2:12" s="1" customFormat="1" ht="9" customHeight="1" x14ac:dyDescent="0.2">
      <c r="G49" s="9"/>
      <c r="H49" s="9"/>
      <c r="I49" s="9"/>
      <c r="J49" s="9"/>
      <c r="K49" s="9"/>
      <c r="L49" s="9"/>
    </row>
    <row r="50" spans="2:12" s="1" customFormat="1" ht="45.4" customHeight="1" x14ac:dyDescent="0.2">
      <c r="B50" s="2" t="s">
        <v>10</v>
      </c>
      <c r="C50" s="3" t="s">
        <v>11</v>
      </c>
      <c r="D50" s="4" t="s">
        <v>12</v>
      </c>
      <c r="E50" s="4" t="s">
        <v>13</v>
      </c>
      <c r="F50" s="4" t="s">
        <v>14</v>
      </c>
      <c r="G50" s="11" t="s">
        <v>15</v>
      </c>
      <c r="H50" s="11" t="s">
        <v>16</v>
      </c>
      <c r="I50" s="11" t="s">
        <v>17</v>
      </c>
      <c r="J50" s="11" t="s">
        <v>18</v>
      </c>
      <c r="K50" s="11" t="s">
        <v>19</v>
      </c>
      <c r="L50" s="12" t="s">
        <v>20</v>
      </c>
    </row>
    <row r="51" spans="2:12" s="1" customFormat="1" ht="19.7" customHeight="1" x14ac:dyDescent="0.2">
      <c r="B51" s="5">
        <v>6</v>
      </c>
      <c r="C51" s="6" t="s">
        <v>31</v>
      </c>
      <c r="D51" s="6" t="s">
        <v>32</v>
      </c>
      <c r="E51" s="7" t="s">
        <v>33</v>
      </c>
      <c r="F51" s="6" t="s">
        <v>34</v>
      </c>
      <c r="G51" s="13">
        <v>10.26</v>
      </c>
      <c r="H51" s="16">
        <v>0</v>
      </c>
      <c r="I51" s="13">
        <f>ROUND(+G51*H51,2)</f>
        <v>0</v>
      </c>
      <c r="J51" s="14">
        <v>8</v>
      </c>
      <c r="K51" s="13">
        <f>ROUND(+I51*(J51/100),2)</f>
        <v>0</v>
      </c>
      <c r="L51" s="13">
        <f>+K51+I51</f>
        <v>0</v>
      </c>
    </row>
    <row r="52" spans="2:12" s="1" customFormat="1" ht="19.7" customHeight="1" x14ac:dyDescent="0.2">
      <c r="B52" s="5">
        <v>7</v>
      </c>
      <c r="C52" s="6" t="s">
        <v>35</v>
      </c>
      <c r="D52" s="6" t="s">
        <v>36</v>
      </c>
      <c r="E52" s="7" t="s">
        <v>37</v>
      </c>
      <c r="F52" s="6" t="s">
        <v>34</v>
      </c>
      <c r="G52" s="13">
        <v>10.26</v>
      </c>
      <c r="H52" s="16">
        <v>0</v>
      </c>
      <c r="I52" s="13">
        <f>ROUND(+G52*H52,2)</f>
        <v>0</v>
      </c>
      <c r="J52" s="14">
        <v>8</v>
      </c>
      <c r="K52" s="13">
        <f>ROUND(+I52*(J52/100),2)</f>
        <v>0</v>
      </c>
      <c r="L52" s="13">
        <f t="shared" ref="L52:L78" si="0">+K52+I52</f>
        <v>0</v>
      </c>
    </row>
    <row r="53" spans="2:12" s="1" customFormat="1" ht="28.7" customHeight="1" x14ac:dyDescent="0.2">
      <c r="B53" s="5">
        <v>8</v>
      </c>
      <c r="C53" s="6" t="s">
        <v>38</v>
      </c>
      <c r="D53" s="6" t="s">
        <v>39</v>
      </c>
      <c r="E53" s="7" t="s">
        <v>40</v>
      </c>
      <c r="F53" s="6" t="s">
        <v>41</v>
      </c>
      <c r="G53" s="13">
        <v>49.1</v>
      </c>
      <c r="H53" s="16">
        <v>0</v>
      </c>
      <c r="I53" s="13">
        <f t="shared" ref="I53:I61" si="1">ROUND(+G53*H53,2)</f>
        <v>0</v>
      </c>
      <c r="J53" s="14">
        <v>8</v>
      </c>
      <c r="K53" s="13">
        <f t="shared" ref="K53:K61" si="2">ROUND(+I53*(J53/100),2)</f>
        <v>0</v>
      </c>
      <c r="L53" s="13">
        <f t="shared" si="0"/>
        <v>0</v>
      </c>
    </row>
    <row r="54" spans="2:12" s="1" customFormat="1" ht="19.7" customHeight="1" x14ac:dyDescent="0.2">
      <c r="B54" s="5">
        <v>9</v>
      </c>
      <c r="C54" s="6" t="s">
        <v>42</v>
      </c>
      <c r="D54" s="6" t="s">
        <v>43</v>
      </c>
      <c r="E54" s="7" t="s">
        <v>44</v>
      </c>
      <c r="F54" s="6" t="s">
        <v>41</v>
      </c>
      <c r="G54" s="13">
        <v>49.1</v>
      </c>
      <c r="H54" s="16">
        <v>0</v>
      </c>
      <c r="I54" s="13">
        <f t="shared" si="1"/>
        <v>0</v>
      </c>
      <c r="J54" s="14">
        <v>8</v>
      </c>
      <c r="K54" s="13">
        <f t="shared" si="2"/>
        <v>0</v>
      </c>
      <c r="L54" s="13">
        <f t="shared" si="0"/>
        <v>0</v>
      </c>
    </row>
    <row r="55" spans="2:12" s="1" customFormat="1" ht="19.7" customHeight="1" x14ac:dyDescent="0.2">
      <c r="B55" s="5">
        <v>10</v>
      </c>
      <c r="C55" s="6" t="s">
        <v>45</v>
      </c>
      <c r="D55" s="6" t="s">
        <v>46</v>
      </c>
      <c r="E55" s="7" t="s">
        <v>47</v>
      </c>
      <c r="F55" s="6" t="s">
        <v>48</v>
      </c>
      <c r="G55" s="13">
        <v>20.56</v>
      </c>
      <c r="H55" s="16">
        <v>0</v>
      </c>
      <c r="I55" s="13">
        <f t="shared" si="1"/>
        <v>0</v>
      </c>
      <c r="J55" s="14">
        <v>8</v>
      </c>
      <c r="K55" s="13">
        <f t="shared" si="2"/>
        <v>0</v>
      </c>
      <c r="L55" s="13">
        <f t="shared" si="0"/>
        <v>0</v>
      </c>
    </row>
    <row r="56" spans="2:12" s="1" customFormat="1" ht="19.7" customHeight="1" x14ac:dyDescent="0.2">
      <c r="B56" s="5">
        <v>11</v>
      </c>
      <c r="C56" s="6" t="s">
        <v>49</v>
      </c>
      <c r="D56" s="6" t="s">
        <v>50</v>
      </c>
      <c r="E56" s="7" t="s">
        <v>51</v>
      </c>
      <c r="F56" s="6" t="s">
        <v>48</v>
      </c>
      <c r="G56" s="13">
        <v>24.88</v>
      </c>
      <c r="H56" s="16">
        <v>0</v>
      </c>
      <c r="I56" s="13">
        <f t="shared" si="1"/>
        <v>0</v>
      </c>
      <c r="J56" s="14">
        <v>8</v>
      </c>
      <c r="K56" s="13">
        <f t="shared" si="2"/>
        <v>0</v>
      </c>
      <c r="L56" s="13">
        <f t="shared" si="0"/>
        <v>0</v>
      </c>
    </row>
    <row r="57" spans="2:12" s="1" customFormat="1" ht="28.7" customHeight="1" x14ac:dyDescent="0.2">
      <c r="B57" s="5">
        <v>12</v>
      </c>
      <c r="C57" s="6" t="s">
        <v>52</v>
      </c>
      <c r="D57" s="6" t="s">
        <v>53</v>
      </c>
      <c r="E57" s="7" t="s">
        <v>54</v>
      </c>
      <c r="F57" s="6" t="s">
        <v>48</v>
      </c>
      <c r="G57" s="13">
        <v>5.2</v>
      </c>
      <c r="H57" s="16">
        <v>0</v>
      </c>
      <c r="I57" s="13">
        <f t="shared" si="1"/>
        <v>0</v>
      </c>
      <c r="J57" s="14">
        <v>8</v>
      </c>
      <c r="K57" s="13">
        <f t="shared" si="2"/>
        <v>0</v>
      </c>
      <c r="L57" s="13">
        <f t="shared" si="0"/>
        <v>0</v>
      </c>
    </row>
    <row r="58" spans="2:12" s="1" customFormat="1" ht="19.7" customHeight="1" x14ac:dyDescent="0.2">
      <c r="B58" s="5">
        <v>13</v>
      </c>
      <c r="C58" s="6" t="s">
        <v>55</v>
      </c>
      <c r="D58" s="6" t="s">
        <v>56</v>
      </c>
      <c r="E58" s="7" t="s">
        <v>57</v>
      </c>
      <c r="F58" s="6" t="s">
        <v>48</v>
      </c>
      <c r="G58" s="13">
        <v>13.7</v>
      </c>
      <c r="H58" s="16">
        <v>0</v>
      </c>
      <c r="I58" s="13">
        <f t="shared" si="1"/>
        <v>0</v>
      </c>
      <c r="J58" s="14">
        <v>8</v>
      </c>
      <c r="K58" s="13">
        <f t="shared" si="2"/>
        <v>0</v>
      </c>
      <c r="L58" s="13">
        <f t="shared" si="0"/>
        <v>0</v>
      </c>
    </row>
    <row r="59" spans="2:12" s="1" customFormat="1" ht="19.7" customHeight="1" x14ac:dyDescent="0.2">
      <c r="B59" s="5">
        <v>14</v>
      </c>
      <c r="C59" s="6" t="s">
        <v>58</v>
      </c>
      <c r="D59" s="6" t="s">
        <v>59</v>
      </c>
      <c r="E59" s="7" t="s">
        <v>60</v>
      </c>
      <c r="F59" s="6" t="s">
        <v>48</v>
      </c>
      <c r="G59" s="13">
        <v>65.34</v>
      </c>
      <c r="H59" s="16">
        <v>0</v>
      </c>
      <c r="I59" s="13">
        <f t="shared" si="1"/>
        <v>0</v>
      </c>
      <c r="J59" s="14">
        <v>8</v>
      </c>
      <c r="K59" s="13">
        <f t="shared" si="2"/>
        <v>0</v>
      </c>
      <c r="L59" s="13">
        <f t="shared" si="0"/>
        <v>0</v>
      </c>
    </row>
    <row r="60" spans="2:12" s="1" customFormat="1" ht="28.7" customHeight="1" x14ac:dyDescent="0.2">
      <c r="B60" s="5">
        <v>15</v>
      </c>
      <c r="C60" s="6" t="s">
        <v>61</v>
      </c>
      <c r="D60" s="6" t="s">
        <v>62</v>
      </c>
      <c r="E60" s="7" t="s">
        <v>63</v>
      </c>
      <c r="F60" s="6" t="s">
        <v>34</v>
      </c>
      <c r="G60" s="13">
        <v>25.14</v>
      </c>
      <c r="H60" s="16">
        <v>0</v>
      </c>
      <c r="I60" s="13">
        <f t="shared" si="1"/>
        <v>0</v>
      </c>
      <c r="J60" s="14">
        <v>8</v>
      </c>
      <c r="K60" s="13">
        <f t="shared" si="2"/>
        <v>0</v>
      </c>
      <c r="L60" s="13">
        <f t="shared" si="0"/>
        <v>0</v>
      </c>
    </row>
    <row r="61" spans="2:12" s="1" customFormat="1" ht="28.7" customHeight="1" x14ac:dyDescent="0.2">
      <c r="B61" s="5">
        <v>16</v>
      </c>
      <c r="C61" s="6" t="s">
        <v>64</v>
      </c>
      <c r="D61" s="6" t="s">
        <v>65</v>
      </c>
      <c r="E61" s="7" t="s">
        <v>66</v>
      </c>
      <c r="F61" s="6" t="s">
        <v>34</v>
      </c>
      <c r="G61" s="13">
        <v>10.8</v>
      </c>
      <c r="H61" s="16">
        <v>0</v>
      </c>
      <c r="I61" s="13">
        <f t="shared" si="1"/>
        <v>0</v>
      </c>
      <c r="J61" s="14">
        <v>8</v>
      </c>
      <c r="K61" s="13">
        <f t="shared" si="2"/>
        <v>0</v>
      </c>
      <c r="L61" s="13">
        <f t="shared" si="0"/>
        <v>0</v>
      </c>
    </row>
    <row r="62" spans="2:12" s="1" customFormat="1" ht="19.7" customHeight="1" x14ac:dyDescent="0.2">
      <c r="B62" s="5">
        <v>17</v>
      </c>
      <c r="C62" s="6" t="s">
        <v>67</v>
      </c>
      <c r="D62" s="6" t="s">
        <v>68</v>
      </c>
      <c r="E62" s="7" t="s">
        <v>69</v>
      </c>
      <c r="F62" s="6" t="s">
        <v>34</v>
      </c>
      <c r="G62" s="13">
        <v>9.26</v>
      </c>
      <c r="H62" s="16">
        <v>0</v>
      </c>
      <c r="I62" s="13">
        <f>ROUND(+G62*H62,2)</f>
        <v>0</v>
      </c>
      <c r="J62" s="14">
        <v>8</v>
      </c>
      <c r="K62" s="13">
        <f>ROUND(+I62*(J62/100),2)</f>
        <v>0</v>
      </c>
      <c r="L62" s="13">
        <f t="shared" si="0"/>
        <v>0</v>
      </c>
    </row>
    <row r="63" spans="2:12" s="1" customFormat="1" ht="19.7" customHeight="1" x14ac:dyDescent="0.2">
      <c r="B63" s="5">
        <v>18</v>
      </c>
      <c r="C63" s="6" t="s">
        <v>70</v>
      </c>
      <c r="D63" s="6" t="s">
        <v>71</v>
      </c>
      <c r="E63" s="7" t="s">
        <v>72</v>
      </c>
      <c r="F63" s="6" t="s">
        <v>34</v>
      </c>
      <c r="G63" s="13">
        <v>3.42</v>
      </c>
      <c r="H63" s="16">
        <v>0</v>
      </c>
      <c r="I63" s="13">
        <f>ROUND(+G63*H63,2)</f>
        <v>0</v>
      </c>
      <c r="J63" s="14">
        <v>8</v>
      </c>
      <c r="K63" s="13">
        <f>ROUND(+I63*(J63/100),2)</f>
        <v>0</v>
      </c>
      <c r="L63" s="13">
        <f t="shared" si="0"/>
        <v>0</v>
      </c>
    </row>
    <row r="64" spans="2:12" s="1" customFormat="1" ht="28.7" customHeight="1" x14ac:dyDescent="0.2">
      <c r="B64" s="5">
        <v>19</v>
      </c>
      <c r="C64" s="6" t="s">
        <v>73</v>
      </c>
      <c r="D64" s="6" t="s">
        <v>74</v>
      </c>
      <c r="E64" s="7" t="s">
        <v>75</v>
      </c>
      <c r="F64" s="6" t="s">
        <v>34</v>
      </c>
      <c r="G64" s="13">
        <v>37.479999999999997</v>
      </c>
      <c r="H64" s="16">
        <v>0</v>
      </c>
      <c r="I64" s="13">
        <f t="shared" ref="I64:I78" si="3">ROUND(+G64*H64,2)</f>
        <v>0</v>
      </c>
      <c r="J64" s="14">
        <v>8</v>
      </c>
      <c r="K64" s="13">
        <f t="shared" ref="K64:K78" si="4">ROUND(+I64*(J64/100),2)</f>
        <v>0</v>
      </c>
      <c r="L64" s="13">
        <f t="shared" si="0"/>
        <v>0</v>
      </c>
    </row>
    <row r="65" spans="2:12" s="1" customFormat="1" ht="28.7" customHeight="1" x14ac:dyDescent="0.2">
      <c r="B65" s="5">
        <v>20</v>
      </c>
      <c r="C65" s="6" t="s">
        <v>76</v>
      </c>
      <c r="D65" s="6" t="s">
        <v>77</v>
      </c>
      <c r="E65" s="7" t="s">
        <v>78</v>
      </c>
      <c r="F65" s="6" t="s">
        <v>48</v>
      </c>
      <c r="G65" s="13">
        <v>9</v>
      </c>
      <c r="H65" s="16">
        <v>0</v>
      </c>
      <c r="I65" s="13">
        <f t="shared" si="3"/>
        <v>0</v>
      </c>
      <c r="J65" s="14">
        <v>8</v>
      </c>
      <c r="K65" s="13">
        <f t="shared" si="4"/>
        <v>0</v>
      </c>
      <c r="L65" s="13">
        <f t="shared" si="0"/>
        <v>0</v>
      </c>
    </row>
    <row r="66" spans="2:12" s="1" customFormat="1" ht="28.7" customHeight="1" x14ac:dyDescent="0.2">
      <c r="B66" s="5">
        <v>21</v>
      </c>
      <c r="C66" s="6" t="s">
        <v>79</v>
      </c>
      <c r="D66" s="6" t="s">
        <v>80</v>
      </c>
      <c r="E66" s="7" t="s">
        <v>81</v>
      </c>
      <c r="F66" s="6" t="s">
        <v>48</v>
      </c>
      <c r="G66" s="13">
        <v>2.2000000000000002</v>
      </c>
      <c r="H66" s="16">
        <v>0</v>
      </c>
      <c r="I66" s="13">
        <f t="shared" si="3"/>
        <v>0</v>
      </c>
      <c r="J66" s="14">
        <v>8</v>
      </c>
      <c r="K66" s="13">
        <f t="shared" si="4"/>
        <v>0</v>
      </c>
      <c r="L66" s="13">
        <f t="shared" si="0"/>
        <v>0</v>
      </c>
    </row>
    <row r="67" spans="2:12" s="1" customFormat="1" ht="19.7" customHeight="1" x14ac:dyDescent="0.2">
      <c r="B67" s="5">
        <v>22</v>
      </c>
      <c r="C67" s="6" t="s">
        <v>82</v>
      </c>
      <c r="D67" s="6" t="s">
        <v>83</v>
      </c>
      <c r="E67" s="7" t="s">
        <v>84</v>
      </c>
      <c r="F67" s="6" t="s">
        <v>48</v>
      </c>
      <c r="G67" s="13">
        <v>0.2</v>
      </c>
      <c r="H67" s="16">
        <v>0</v>
      </c>
      <c r="I67" s="13">
        <f t="shared" si="3"/>
        <v>0</v>
      </c>
      <c r="J67" s="14">
        <v>8</v>
      </c>
      <c r="K67" s="13">
        <f t="shared" si="4"/>
        <v>0</v>
      </c>
      <c r="L67" s="13">
        <f t="shared" si="0"/>
        <v>0</v>
      </c>
    </row>
    <row r="68" spans="2:12" s="1" customFormat="1" ht="19.7" customHeight="1" x14ac:dyDescent="0.2">
      <c r="B68" s="5">
        <v>23</v>
      </c>
      <c r="C68" s="6" t="s">
        <v>85</v>
      </c>
      <c r="D68" s="6" t="s">
        <v>86</v>
      </c>
      <c r="E68" s="7" t="s">
        <v>87</v>
      </c>
      <c r="F68" s="6" t="s">
        <v>24</v>
      </c>
      <c r="G68" s="13">
        <v>50</v>
      </c>
      <c r="H68" s="16">
        <v>0</v>
      </c>
      <c r="I68" s="13">
        <f t="shared" si="3"/>
        <v>0</v>
      </c>
      <c r="J68" s="14">
        <v>8</v>
      </c>
      <c r="K68" s="13">
        <f t="shared" si="4"/>
        <v>0</v>
      </c>
      <c r="L68" s="13">
        <f t="shared" si="0"/>
        <v>0</v>
      </c>
    </row>
    <row r="69" spans="2:12" s="1" customFormat="1" ht="19.7" customHeight="1" x14ac:dyDescent="0.2">
      <c r="B69" s="5">
        <v>24</v>
      </c>
      <c r="C69" s="6" t="s">
        <v>88</v>
      </c>
      <c r="D69" s="6" t="s">
        <v>89</v>
      </c>
      <c r="E69" s="7" t="s">
        <v>90</v>
      </c>
      <c r="F69" s="6" t="s">
        <v>91</v>
      </c>
      <c r="G69" s="13">
        <v>19</v>
      </c>
      <c r="H69" s="16">
        <v>0</v>
      </c>
      <c r="I69" s="13">
        <f t="shared" si="3"/>
        <v>0</v>
      </c>
      <c r="J69" s="14">
        <v>8</v>
      </c>
      <c r="K69" s="13">
        <f t="shared" si="4"/>
        <v>0</v>
      </c>
      <c r="L69" s="13">
        <f t="shared" si="0"/>
        <v>0</v>
      </c>
    </row>
    <row r="70" spans="2:12" s="1" customFormat="1" ht="19.7" customHeight="1" x14ac:dyDescent="0.2">
      <c r="B70" s="5">
        <v>25</v>
      </c>
      <c r="C70" s="6" t="s">
        <v>92</v>
      </c>
      <c r="D70" s="6" t="s">
        <v>93</v>
      </c>
      <c r="E70" s="7" t="s">
        <v>94</v>
      </c>
      <c r="F70" s="6" t="s">
        <v>95</v>
      </c>
      <c r="G70" s="13">
        <v>23.5</v>
      </c>
      <c r="H70" s="16">
        <v>0</v>
      </c>
      <c r="I70" s="13">
        <f t="shared" si="3"/>
        <v>0</v>
      </c>
      <c r="J70" s="14">
        <v>23</v>
      </c>
      <c r="K70" s="13">
        <f t="shared" si="4"/>
        <v>0</v>
      </c>
      <c r="L70" s="13">
        <f t="shared" si="0"/>
        <v>0</v>
      </c>
    </row>
    <row r="71" spans="2:12" s="1" customFormat="1" ht="19.7" customHeight="1" x14ac:dyDescent="0.2">
      <c r="B71" s="5">
        <v>26</v>
      </c>
      <c r="C71" s="6" t="s">
        <v>96</v>
      </c>
      <c r="D71" s="6" t="s">
        <v>97</v>
      </c>
      <c r="E71" s="7" t="s">
        <v>98</v>
      </c>
      <c r="F71" s="6" t="s">
        <v>95</v>
      </c>
      <c r="G71" s="13">
        <v>6.53</v>
      </c>
      <c r="H71" s="16">
        <v>0</v>
      </c>
      <c r="I71" s="13">
        <f t="shared" si="3"/>
        <v>0</v>
      </c>
      <c r="J71" s="14">
        <v>23</v>
      </c>
      <c r="K71" s="13">
        <f t="shared" si="4"/>
        <v>0</v>
      </c>
      <c r="L71" s="13">
        <f t="shared" si="0"/>
        <v>0</v>
      </c>
    </row>
    <row r="72" spans="2:12" s="1" customFormat="1" ht="19.7" customHeight="1" x14ac:dyDescent="0.2">
      <c r="B72" s="5">
        <v>27</v>
      </c>
      <c r="C72" s="6" t="s">
        <v>99</v>
      </c>
      <c r="D72" s="6" t="s">
        <v>100</v>
      </c>
      <c r="E72" s="7" t="s">
        <v>101</v>
      </c>
      <c r="F72" s="6" t="s">
        <v>102</v>
      </c>
      <c r="G72" s="13">
        <v>126</v>
      </c>
      <c r="H72" s="16">
        <v>0</v>
      </c>
      <c r="I72" s="13">
        <f t="shared" si="3"/>
        <v>0</v>
      </c>
      <c r="J72" s="14">
        <v>23</v>
      </c>
      <c r="K72" s="13">
        <f t="shared" si="4"/>
        <v>0</v>
      </c>
      <c r="L72" s="13">
        <f t="shared" si="0"/>
        <v>0</v>
      </c>
    </row>
    <row r="73" spans="2:12" s="1" customFormat="1" ht="28.7" customHeight="1" x14ac:dyDescent="0.2">
      <c r="B73" s="5">
        <v>28</v>
      </c>
      <c r="C73" s="6" t="s">
        <v>103</v>
      </c>
      <c r="D73" s="6" t="s">
        <v>104</v>
      </c>
      <c r="E73" s="7" t="s">
        <v>105</v>
      </c>
      <c r="F73" s="6" t="s">
        <v>91</v>
      </c>
      <c r="G73" s="13">
        <v>70</v>
      </c>
      <c r="H73" s="16">
        <v>0</v>
      </c>
      <c r="I73" s="13">
        <f t="shared" si="3"/>
        <v>0</v>
      </c>
      <c r="J73" s="14">
        <v>8</v>
      </c>
      <c r="K73" s="13">
        <f t="shared" si="4"/>
        <v>0</v>
      </c>
      <c r="L73" s="13">
        <f t="shared" si="0"/>
        <v>0</v>
      </c>
    </row>
    <row r="74" spans="2:12" s="1" customFormat="1" ht="19.7" customHeight="1" x14ac:dyDescent="0.2">
      <c r="B74" s="5">
        <v>29</v>
      </c>
      <c r="C74" s="6" t="s">
        <v>106</v>
      </c>
      <c r="D74" s="6" t="s">
        <v>107</v>
      </c>
      <c r="E74" s="7" t="s">
        <v>108</v>
      </c>
      <c r="F74" s="6" t="s">
        <v>91</v>
      </c>
      <c r="G74" s="13">
        <v>650</v>
      </c>
      <c r="H74" s="16">
        <v>0</v>
      </c>
      <c r="I74" s="13">
        <f t="shared" si="3"/>
        <v>0</v>
      </c>
      <c r="J74" s="14">
        <v>8</v>
      </c>
      <c r="K74" s="13">
        <f t="shared" si="4"/>
        <v>0</v>
      </c>
      <c r="L74" s="13">
        <f t="shared" si="0"/>
        <v>0</v>
      </c>
    </row>
    <row r="75" spans="2:12" s="1" customFormat="1" ht="19.7" customHeight="1" x14ac:dyDescent="0.2">
      <c r="B75" s="5">
        <v>30</v>
      </c>
      <c r="C75" s="6" t="s">
        <v>109</v>
      </c>
      <c r="D75" s="6" t="s">
        <v>110</v>
      </c>
      <c r="E75" s="7" t="s">
        <v>111</v>
      </c>
      <c r="F75" s="6" t="s">
        <v>34</v>
      </c>
      <c r="G75" s="13">
        <v>26.47</v>
      </c>
      <c r="H75" s="16">
        <v>0</v>
      </c>
      <c r="I75" s="13">
        <f t="shared" si="3"/>
        <v>0</v>
      </c>
      <c r="J75" s="14">
        <v>8</v>
      </c>
      <c r="K75" s="13">
        <f t="shared" si="4"/>
        <v>0</v>
      </c>
      <c r="L75" s="13">
        <f t="shared" si="0"/>
        <v>0</v>
      </c>
    </row>
    <row r="76" spans="2:12" s="1" customFormat="1" ht="19.7" customHeight="1" x14ac:dyDescent="0.2">
      <c r="B76" s="5">
        <v>31</v>
      </c>
      <c r="C76" s="6" t="s">
        <v>112</v>
      </c>
      <c r="D76" s="6" t="s">
        <v>113</v>
      </c>
      <c r="E76" s="7" t="s">
        <v>114</v>
      </c>
      <c r="F76" s="6" t="s">
        <v>102</v>
      </c>
      <c r="G76" s="13">
        <v>957</v>
      </c>
      <c r="H76" s="16">
        <v>0</v>
      </c>
      <c r="I76" s="13">
        <f t="shared" si="3"/>
        <v>0</v>
      </c>
      <c r="J76" s="14">
        <v>8</v>
      </c>
      <c r="K76" s="13">
        <f t="shared" si="4"/>
        <v>0</v>
      </c>
      <c r="L76" s="13">
        <f t="shared" si="0"/>
        <v>0</v>
      </c>
    </row>
    <row r="77" spans="2:12" s="1" customFormat="1" ht="19.7" customHeight="1" x14ac:dyDescent="0.2">
      <c r="B77" s="5">
        <v>32</v>
      </c>
      <c r="C77" s="6" t="s">
        <v>115</v>
      </c>
      <c r="D77" s="6" t="s">
        <v>116</v>
      </c>
      <c r="E77" s="7" t="s">
        <v>117</v>
      </c>
      <c r="F77" s="6" t="s">
        <v>102</v>
      </c>
      <c r="G77" s="13">
        <v>1201</v>
      </c>
      <c r="H77" s="16">
        <v>0</v>
      </c>
      <c r="I77" s="13">
        <f t="shared" si="3"/>
        <v>0</v>
      </c>
      <c r="J77" s="14">
        <v>23</v>
      </c>
      <c r="K77" s="13">
        <f t="shared" si="4"/>
        <v>0</v>
      </c>
      <c r="L77" s="13">
        <f>+K77+I77</f>
        <v>0</v>
      </c>
    </row>
    <row r="78" spans="2:12" s="1" customFormat="1" ht="19.7" customHeight="1" x14ac:dyDescent="0.2">
      <c r="B78" s="5">
        <v>33</v>
      </c>
      <c r="C78" s="6" t="s">
        <v>118</v>
      </c>
      <c r="D78" s="6" t="s">
        <v>119</v>
      </c>
      <c r="E78" s="7" t="s">
        <v>120</v>
      </c>
      <c r="F78" s="6" t="s">
        <v>102</v>
      </c>
      <c r="G78" s="13">
        <v>266.14999999999998</v>
      </c>
      <c r="H78" s="16">
        <v>0</v>
      </c>
      <c r="I78" s="13">
        <f t="shared" si="3"/>
        <v>0</v>
      </c>
      <c r="J78" s="14">
        <v>8</v>
      </c>
      <c r="K78" s="13">
        <f t="shared" si="4"/>
        <v>0</v>
      </c>
      <c r="L78" s="13">
        <f t="shared" si="0"/>
        <v>0</v>
      </c>
    </row>
    <row r="79" spans="2:12" s="1" customFormat="1" ht="55.9" customHeight="1" x14ac:dyDescent="0.2">
      <c r="G79" s="9"/>
      <c r="H79" s="9"/>
      <c r="I79" s="9"/>
      <c r="J79" s="9"/>
      <c r="K79" s="9"/>
      <c r="L79" s="9"/>
    </row>
    <row r="80" spans="2:12" s="1" customFormat="1" ht="21.4" customHeight="1" x14ac:dyDescent="0.2">
      <c r="B80" s="30" t="s">
        <v>121</v>
      </c>
      <c r="C80" s="30"/>
      <c r="D80" s="30"/>
      <c r="E80" s="30"/>
      <c r="F80" s="31">
        <f>SUM(I51:I78)+I48+I43+I42+I37+I32</f>
        <v>0</v>
      </c>
      <c r="G80" s="32"/>
      <c r="H80" s="32"/>
      <c r="I80" s="32"/>
      <c r="J80" s="32"/>
      <c r="K80" s="32"/>
      <c r="L80" s="32"/>
    </row>
    <row r="81" spans="2:16" s="1" customFormat="1" ht="21.4" customHeight="1" x14ac:dyDescent="0.2">
      <c r="B81" s="30" t="s">
        <v>122</v>
      </c>
      <c r="C81" s="30"/>
      <c r="D81" s="30"/>
      <c r="E81" s="30"/>
      <c r="F81" s="31">
        <f>+SUM(L51:L78)+L48+L43+L42+L37+L32</f>
        <v>0</v>
      </c>
      <c r="G81" s="32"/>
      <c r="H81" s="32"/>
      <c r="I81" s="32"/>
      <c r="J81" s="32"/>
      <c r="K81" s="32"/>
      <c r="L81" s="32"/>
    </row>
    <row r="82" spans="2:16" s="1" customFormat="1" ht="24" customHeight="1" x14ac:dyDescent="0.2">
      <c r="B82" s="33" t="s">
        <v>142</v>
      </c>
      <c r="C82" s="33"/>
      <c r="D82" s="33"/>
      <c r="E82" s="33"/>
      <c r="F82" s="31">
        <f>SUM(K51:K78)+K48+K43+K42+K37+K32</f>
        <v>0</v>
      </c>
      <c r="G82" s="32"/>
      <c r="H82" s="32"/>
      <c r="I82" s="32"/>
      <c r="J82" s="32"/>
      <c r="K82" s="32"/>
      <c r="L82" s="32"/>
      <c r="P82" s="9"/>
    </row>
    <row r="83" spans="2:16" s="1" customFormat="1" ht="61.35" customHeight="1" x14ac:dyDescent="0.2">
      <c r="B83" s="26" t="s">
        <v>123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6" s="1" customFormat="1" ht="2.65" customHeight="1" x14ac:dyDescent="0.2">
      <c r="G84" s="9"/>
      <c r="H84" s="9"/>
      <c r="I84" s="9"/>
      <c r="J84" s="9"/>
      <c r="K84" s="9"/>
      <c r="L84" s="9"/>
    </row>
    <row r="85" spans="2:16" s="1" customFormat="1" ht="89.1" customHeight="1" x14ac:dyDescent="0.2">
      <c r="B85" s="26" t="s">
        <v>124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2:16" s="1" customFormat="1" ht="5.25" customHeight="1" x14ac:dyDescent="0.2">
      <c r="G86" s="9"/>
      <c r="H86" s="9"/>
      <c r="I86" s="9"/>
      <c r="J86" s="9"/>
      <c r="K86" s="9"/>
      <c r="L86" s="9"/>
    </row>
    <row r="87" spans="2:16" s="1" customFormat="1" ht="89.1" customHeight="1" x14ac:dyDescent="0.2">
      <c r="B87" s="26" t="s">
        <v>125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2:16" s="1" customFormat="1" ht="30" customHeight="1" x14ac:dyDescent="0.2">
      <c r="G88" s="9"/>
      <c r="H88" s="9"/>
      <c r="I88" s="9"/>
      <c r="J88" s="9"/>
      <c r="K88" s="9"/>
      <c r="L88" s="9"/>
    </row>
    <row r="89" spans="2:16" s="1" customFormat="1" ht="37.9" customHeight="1" x14ac:dyDescent="0.2">
      <c r="B89" s="34" t="s">
        <v>126</v>
      </c>
      <c r="C89" s="34"/>
      <c r="D89" s="34"/>
      <c r="E89" s="34"/>
      <c r="F89" s="35" t="s">
        <v>127</v>
      </c>
      <c r="G89" s="35"/>
      <c r="H89" s="35"/>
      <c r="I89" s="35"/>
      <c r="J89" s="35"/>
      <c r="K89" s="35"/>
      <c r="L89" s="35"/>
    </row>
    <row r="90" spans="2:16" s="1" customFormat="1" ht="28.7" customHeight="1" x14ac:dyDescent="0.2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2:16" s="1" customFormat="1" ht="28.7" customHeight="1" x14ac:dyDescent="0.2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2:16" s="1" customFormat="1" ht="28.7" customHeight="1" x14ac:dyDescent="0.2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2:16" s="1" customFormat="1" ht="28.7" customHeight="1" x14ac:dyDescent="0.2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2:16" s="1" customFormat="1" ht="2.65" customHeight="1" x14ac:dyDescent="0.2">
      <c r="G94" s="9"/>
      <c r="H94" s="9"/>
      <c r="I94" s="9"/>
      <c r="J94" s="9"/>
      <c r="K94" s="9"/>
      <c r="L94" s="9"/>
    </row>
    <row r="95" spans="2:16" s="1" customFormat="1" ht="158.44999999999999" customHeight="1" x14ac:dyDescent="0.2">
      <c r="B95" s="26" t="s">
        <v>128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2:16" s="1" customFormat="1" ht="2.65" customHeight="1" x14ac:dyDescent="0.2">
      <c r="G96" s="9"/>
      <c r="H96" s="9"/>
      <c r="I96" s="9"/>
      <c r="J96" s="9"/>
      <c r="K96" s="9"/>
      <c r="L96" s="9"/>
    </row>
    <row r="97" spans="2:13" s="1" customFormat="1" ht="33.6" customHeight="1" x14ac:dyDescent="0.2">
      <c r="B97" s="17" t="s">
        <v>129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2:13" s="1" customFormat="1" ht="2.65" customHeight="1" x14ac:dyDescent="0.2">
      <c r="G98" s="9"/>
      <c r="H98" s="9"/>
      <c r="I98" s="9"/>
      <c r="J98" s="9"/>
      <c r="K98" s="9"/>
      <c r="L98" s="9"/>
    </row>
    <row r="99" spans="2:13" s="1" customFormat="1" ht="37.9" customHeight="1" x14ac:dyDescent="0.2">
      <c r="B99" s="34" t="s">
        <v>130</v>
      </c>
      <c r="C99" s="34"/>
      <c r="D99" s="34"/>
      <c r="E99" s="34"/>
      <c r="F99" s="37" t="s">
        <v>131</v>
      </c>
      <c r="G99" s="37"/>
      <c r="H99" s="37"/>
      <c r="I99" s="37"/>
      <c r="J99" s="37"/>
      <c r="K99" s="37"/>
      <c r="L99" s="37"/>
    </row>
    <row r="100" spans="2:13" s="1" customFormat="1" ht="28.7" customHeight="1" x14ac:dyDescent="0.2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2:13" s="1" customFormat="1" ht="28.7" customHeight="1" x14ac:dyDescent="0.2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2:13" s="1" customFormat="1" ht="28.7" customHeight="1" x14ac:dyDescent="0.2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2:13" s="1" customFormat="1" ht="28.7" customHeight="1" x14ac:dyDescent="0.2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2:13" s="1" customFormat="1" ht="2.65" customHeight="1" x14ac:dyDescent="0.2">
      <c r="G104" s="9"/>
      <c r="H104" s="9"/>
      <c r="I104" s="9"/>
      <c r="J104" s="9"/>
      <c r="K104" s="9"/>
      <c r="L104" s="9"/>
    </row>
    <row r="105" spans="2:13" s="1" customFormat="1" ht="130.69999999999999" customHeight="1" x14ac:dyDescent="0.2">
      <c r="B105" s="26" t="s">
        <v>132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2:13" s="1" customFormat="1" ht="2.65" customHeight="1" x14ac:dyDescent="0.2">
      <c r="G106" s="9"/>
      <c r="H106" s="9"/>
      <c r="I106" s="9"/>
      <c r="J106" s="9"/>
      <c r="K106" s="9"/>
      <c r="L106" s="9"/>
    </row>
    <row r="107" spans="2:13" s="1" customFormat="1" ht="47.45" customHeight="1" x14ac:dyDescent="0.2">
      <c r="B107" s="26" t="s">
        <v>133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2:13" s="1" customFormat="1" ht="2.65" customHeight="1" x14ac:dyDescent="0.2">
      <c r="G108" s="9"/>
      <c r="H108" s="9"/>
      <c r="I108" s="9"/>
      <c r="J108" s="9"/>
      <c r="K108" s="9"/>
      <c r="L108" s="9"/>
    </row>
    <row r="109" spans="2:13" s="1" customFormat="1" ht="47.45" customHeight="1" x14ac:dyDescent="0.2">
      <c r="B109" s="26" t="s">
        <v>134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2:13" s="1" customFormat="1" ht="2.65" customHeight="1" x14ac:dyDescent="0.2">
      <c r="G110" s="9"/>
      <c r="H110" s="9"/>
      <c r="I110" s="9"/>
      <c r="J110" s="9"/>
      <c r="K110" s="9"/>
      <c r="L110" s="9"/>
    </row>
    <row r="111" spans="2:13" s="1" customFormat="1" ht="33.6" customHeight="1" x14ac:dyDescent="0.2">
      <c r="B111" s="26" t="s">
        <v>135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2:13" s="1" customFormat="1" ht="2.65" customHeight="1" x14ac:dyDescent="0.2">
      <c r="G112" s="9"/>
      <c r="H112" s="9"/>
      <c r="I112" s="9"/>
      <c r="J112" s="9"/>
      <c r="K112" s="9"/>
      <c r="L112" s="9"/>
    </row>
    <row r="113" spans="2:13" s="1" customFormat="1" ht="116.85" customHeight="1" x14ac:dyDescent="0.2">
      <c r="B113" s="26" t="s">
        <v>136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2:13" s="1" customFormat="1" ht="2.65" customHeight="1" x14ac:dyDescent="0.2">
      <c r="G114" s="9"/>
      <c r="H114" s="9"/>
      <c r="I114" s="9"/>
      <c r="J114" s="9"/>
      <c r="K114" s="9"/>
      <c r="L114" s="9"/>
    </row>
    <row r="115" spans="2:13" s="1" customFormat="1" ht="75.2" customHeight="1" x14ac:dyDescent="0.2">
      <c r="B115" s="26" t="s">
        <v>137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2:13" s="1" customFormat="1" ht="86.85" customHeight="1" x14ac:dyDescent="0.2">
      <c r="G116" s="9"/>
      <c r="H116" s="9"/>
      <c r="I116" s="9"/>
      <c r="J116" s="9"/>
      <c r="K116" s="9"/>
      <c r="L116" s="9"/>
    </row>
    <row r="117" spans="2:13" s="1" customFormat="1" ht="17.649999999999999" customHeight="1" x14ac:dyDescent="0.2">
      <c r="G117" s="9"/>
      <c r="H117" s="9"/>
      <c r="I117" s="38" t="s">
        <v>138</v>
      </c>
      <c r="J117" s="38"/>
      <c r="K117" s="9"/>
      <c r="L117" s="9"/>
    </row>
    <row r="118" spans="2:13" s="1" customFormat="1" ht="145.15" customHeight="1" x14ac:dyDescent="0.2">
      <c r="G118" s="9"/>
      <c r="H118" s="9"/>
      <c r="I118" s="9"/>
      <c r="J118" s="9"/>
      <c r="K118" s="9"/>
      <c r="L118" s="9"/>
    </row>
    <row r="119" spans="2:13" s="1" customFormat="1" ht="81.599999999999994" customHeight="1" x14ac:dyDescent="0.2">
      <c r="B119" s="39" t="s">
        <v>139</v>
      </c>
      <c r="C119" s="39"/>
      <c r="D119" s="39"/>
      <c r="E119" s="39"/>
      <c r="F119" s="39"/>
      <c r="G119" s="39"/>
      <c r="H119" s="39"/>
      <c r="I119" s="39"/>
      <c r="J119" s="39"/>
      <c r="K119" s="9"/>
      <c r="L119" s="9"/>
    </row>
    <row r="120" spans="2:13" s="1" customFormat="1" ht="28.7" customHeight="1" x14ac:dyDescent="0.2">
      <c r="G120" s="9"/>
      <c r="H120" s="9"/>
      <c r="I120" s="9"/>
      <c r="J120" s="9"/>
      <c r="K120" s="9"/>
      <c r="L120" s="9"/>
    </row>
  </sheetData>
  <mergeCells count="58">
    <mergeCell ref="I117:J117"/>
    <mergeCell ref="B119:J119"/>
    <mergeCell ref="B105:M105"/>
    <mergeCell ref="B107:M107"/>
    <mergeCell ref="B109:M109"/>
    <mergeCell ref="B111:M111"/>
    <mergeCell ref="B113:M113"/>
    <mergeCell ref="B115:M115"/>
    <mergeCell ref="B101:E101"/>
    <mergeCell ref="F101:L101"/>
    <mergeCell ref="B102:E102"/>
    <mergeCell ref="F102:L102"/>
    <mergeCell ref="B103:E103"/>
    <mergeCell ref="F103:L103"/>
    <mergeCell ref="B95:M95"/>
    <mergeCell ref="B97:M97"/>
    <mergeCell ref="B99:E99"/>
    <mergeCell ref="F99:L99"/>
    <mergeCell ref="B100:E100"/>
    <mergeCell ref="F100:L100"/>
    <mergeCell ref="B91:E91"/>
    <mergeCell ref="F91:L91"/>
    <mergeCell ref="B92:E92"/>
    <mergeCell ref="F92:L92"/>
    <mergeCell ref="B93:E93"/>
    <mergeCell ref="F93:L93"/>
    <mergeCell ref="B85:M85"/>
    <mergeCell ref="B87:M87"/>
    <mergeCell ref="B89:E89"/>
    <mergeCell ref="F89:L89"/>
    <mergeCell ref="B90:E90"/>
    <mergeCell ref="F90:L90"/>
    <mergeCell ref="B83:M83"/>
    <mergeCell ref="B80:E80"/>
    <mergeCell ref="F80:L80"/>
    <mergeCell ref="B81:E81"/>
    <mergeCell ref="F81:L81"/>
    <mergeCell ref="B82:E82"/>
    <mergeCell ref="F82:L82"/>
    <mergeCell ref="B45:K45"/>
    <mergeCell ref="B29:K29"/>
    <mergeCell ref="B34:K34"/>
    <mergeCell ref="B39:K39"/>
    <mergeCell ref="B26:E26"/>
    <mergeCell ref="F26:H26"/>
    <mergeCell ref="B24:L24"/>
    <mergeCell ref="I2:N2"/>
    <mergeCell ref="B4:D4"/>
    <mergeCell ref="B6:D6"/>
    <mergeCell ref="B8:D8"/>
    <mergeCell ref="B10:D11"/>
    <mergeCell ref="G11:M12"/>
    <mergeCell ref="E14:G14"/>
    <mergeCell ref="B16:C16"/>
    <mergeCell ref="B18:C18"/>
    <mergeCell ref="B20:C20"/>
    <mergeCell ref="B22:C22"/>
    <mergeCell ref="E15:G15"/>
  </mergeCells>
  <pageMargins left="0.7" right="0.7" top="0.75" bottom="0.75" header="0.3" footer="0.3"/>
  <pageSetup paperSize="9" scale="58" fitToHeight="0" orientation="landscape" r:id="rId1"/>
  <rowBreaks count="1" manualBreakCount="1">
    <brk id="8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N.Ciechanów Maja Dygul</dc:creator>
  <cp:lastModifiedBy>N.Ciechanów Maja Dygul</cp:lastModifiedBy>
  <cp:lastPrinted>2023-11-21T18:38:04Z</cp:lastPrinted>
  <dcterms:created xsi:type="dcterms:W3CDTF">2023-11-21T08:44:01Z</dcterms:created>
  <dcterms:modified xsi:type="dcterms:W3CDTF">2023-11-22T09:55:49Z</dcterms:modified>
</cp:coreProperties>
</file>