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tabRatio="500" activeTab="1"/>
  </bookViews>
  <sheets>
    <sheet name="1_MIĘSO i " sheetId="1" r:id="rId1"/>
    <sheet name="2_NABIAŁ" sheetId="2" r:id="rId2"/>
  </sheets>
  <definedNames/>
  <calcPr fullCalcOnLoad="1"/>
</workbook>
</file>

<file path=xl/sharedStrings.xml><?xml version="1.0" encoding="utf-8"?>
<sst xmlns="http://schemas.openxmlformats.org/spreadsheetml/2006/main" count="145" uniqueCount="87">
  <si>
    <t>załącznik Nr 2.1 do SWZ</t>
  </si>
  <si>
    <t>Pieczęć wykonawcy</t>
  </si>
  <si>
    <t>FORMULARZ ASORTYMENTOWO – CENOWY – Część 1: MIĘSO i WĘDLINY</t>
  </si>
  <si>
    <t>lp.</t>
  </si>
  <si>
    <t>Nazwa towaru</t>
  </si>
  <si>
    <t>Jedn miary</t>
  </si>
  <si>
    <t>Ilość</t>
  </si>
  <si>
    <t>Cena jedn. netto</t>
  </si>
  <si>
    <t>Wartość netto</t>
  </si>
  <si>
    <t>STAWKA VAT %</t>
  </si>
  <si>
    <t>KWOTA VAT</t>
  </si>
  <si>
    <t>Wartość brutto</t>
  </si>
  <si>
    <t>Uwagi</t>
  </si>
  <si>
    <t xml:space="preserve">Schab środkowy wieprzowy b/k gat. 1, nierozmrożony </t>
  </si>
  <si>
    <t>kg</t>
  </si>
  <si>
    <t>Szynka wieprzowa b/kości gat 1 nierozmrożony</t>
  </si>
  <si>
    <t>Szynka wieprzowa b/k gat.1, mięso krojone w kostkę gulaszową, nierozmrożona</t>
  </si>
  <si>
    <t>Łopatka wołowa z kością gat.1 nierozmrożona</t>
  </si>
  <si>
    <t>Kura rosołowa  z wolnego wybiegu(wypatroszona,w całości nierozmrożona,1500-2000g,gat 1)</t>
  </si>
  <si>
    <t>Kurczak podudzie (udko 10-15g) bez skóry i kości nierozmrożone, gat. 1 .</t>
  </si>
  <si>
    <t xml:space="preserve">Kurczak - filet z piersi, świeże, nierozmrożone, bez skóry , bez chrząstki, pojedyncze w przedziale wagowym 300-400g </t>
  </si>
  <si>
    <t xml:space="preserve">Indyk udziec bez skóry i kości, nierozmrażany, gat.1 </t>
  </si>
  <si>
    <t xml:space="preserve">Indyk -filet z piersi, 1000-1500g, świeży bez skóry, bez kości, nierozmrażane, gat.1 </t>
  </si>
  <si>
    <t>Kurczak podudzie(pałka 10-15g) nierozmrożone gat.1</t>
  </si>
  <si>
    <t>Kurczak (wypatroszony, w całości, nierozmrażany, 1500-2000g, gat 1</t>
  </si>
  <si>
    <t>Szynka wołowa b/k gat 1 nierozmrożona, mięso krojone w kostkę gulaszową</t>
  </si>
  <si>
    <t>Szynka wieprzowa b/k gat 1 mięso mielone nierozmrożone</t>
  </si>
  <si>
    <t>Poledwica wieprzowa , świeża, nierozmrożona,, gat.I.</t>
  </si>
  <si>
    <t>Schab karkowy b/k,  gat.1 nierozmrażany</t>
  </si>
  <si>
    <t>Żeberka wędzone, gat.I, nierozmrożone</t>
  </si>
  <si>
    <t>Kości wieprzowe , gat.I, świeże, nierozmrożone</t>
  </si>
  <si>
    <t xml:space="preserve">Szynka wołowa min. 82% mięsa wołowego </t>
  </si>
  <si>
    <t>Szynka drobiowa min. 82% mięsa drobiowego</t>
  </si>
  <si>
    <t>Filet z indyka wędzony min. 82% mięsa z indyka</t>
  </si>
  <si>
    <t>Polędwica miodowa min. 82% mięsa drobiowego</t>
  </si>
  <si>
    <t>Polędwica wieprzowa Sopocka min. 82% mięsa</t>
  </si>
  <si>
    <t>Parówki z szynki extra, odtłuszczone, zawartość szynki min.93%</t>
  </si>
  <si>
    <t>Kiełbasa biała, parzona, bez konserwantów</t>
  </si>
  <si>
    <t>Schab gotowany wieprzowy min. 82% mięsa</t>
  </si>
  <si>
    <t>Razem</t>
  </si>
  <si>
    <t>ŁĄCZNA CENA BRUTTO ZA CAŁOŚĆ PRZEDMIOTU ZAMÓWIENIA – część 1 :</t>
  </si>
  <si>
    <t>(wszystkie pozycje zsumowane razem)</t>
  </si>
  <si>
    <r>
      <rPr>
        <sz val="10"/>
        <color indexed="8"/>
        <rFont val="Calibri"/>
        <family val="2"/>
      </rPr>
      <t xml:space="preserve">Opakowania produktów spożywczych powinny zawierać takie informacje jak: nazwę produktu, nazwę i adres producenta lub przedsiębiorcy paczkującego środek spożywczy, </t>
    </r>
    <r>
      <rPr>
        <b/>
        <u val="single"/>
        <sz val="10"/>
        <color indexed="8"/>
        <rFont val="Calibri"/>
        <family val="2"/>
      </rPr>
      <t>wykaz i ilość składników lub kategorii składników</t>
    </r>
    <r>
      <rPr>
        <sz val="10"/>
        <color indexed="8"/>
        <rFont val="Calibri"/>
        <family val="2"/>
      </rPr>
      <t>, zawartość netto w opakowaniu, datę minimalnej trwałości lub termin przydatności do spożycia, warunki przechowywania.</t>
    </r>
    <r>
      <rPr>
        <sz val="10"/>
        <color indexed="10"/>
        <rFont val="Calibri"/>
        <family val="2"/>
      </rPr>
      <t xml:space="preserve"> </t>
    </r>
  </si>
  <si>
    <t>załącznik Nr 2.2 do SWZ</t>
  </si>
  <si>
    <t>FORMULARZ ASORTYMENTOWO – CENOWY – Część 2: NABIAŁ</t>
  </si>
  <si>
    <t>1.</t>
  </si>
  <si>
    <t>Masło extra, op. 200-250g, min. 82% tłuszczu, bez dodatków tłuszczów roślinnych</t>
  </si>
  <si>
    <t>szt.</t>
  </si>
  <si>
    <t>2.</t>
  </si>
  <si>
    <t>Mleko sojowe, w kartonie, op. 1000ml</t>
  </si>
  <si>
    <t>3.</t>
  </si>
  <si>
    <t>Mleko 2% UHT, długoterminowe w kartonie, op. 1000ml</t>
  </si>
  <si>
    <t>Śmietana słodka UHT 30% op.1000ml</t>
  </si>
  <si>
    <t>4.</t>
  </si>
  <si>
    <t>Śmietana słodka UHT 12% op. 500ml</t>
  </si>
  <si>
    <t>5.</t>
  </si>
  <si>
    <t>Mleko kokosowe puszka 400ml</t>
  </si>
  <si>
    <t>6.</t>
  </si>
  <si>
    <t xml:space="preserve">Jogurt naturalny bez cukru, op.350-400g, 0% tłuszczu </t>
  </si>
  <si>
    <t>7.</t>
  </si>
  <si>
    <t>Jogurt grecki, 9% tłuszczu, 400g</t>
  </si>
  <si>
    <t>8.</t>
  </si>
  <si>
    <t>Jogurt z dodatkami owoców naturalnych, zaw. tłuszczu do 9%, zaw, cukru 2,5% w 100g</t>
  </si>
  <si>
    <t>9.</t>
  </si>
  <si>
    <t xml:space="preserve">Jajka konsumpcyjne kl A wielkość L, świetlone UV </t>
  </si>
  <si>
    <t>10.</t>
  </si>
  <si>
    <t>Ser biały półtłusty, zaw. Tłuszczu 3,5 - 5%, op 1000g</t>
  </si>
  <si>
    <t>11.</t>
  </si>
  <si>
    <t>Ser typu Feta, op. 250g</t>
  </si>
  <si>
    <t>12.</t>
  </si>
  <si>
    <t>Ser mozzarella op.  125g</t>
  </si>
  <si>
    <t>13.</t>
  </si>
  <si>
    <t xml:space="preserve">Serek mascarpone op.250g </t>
  </si>
  <si>
    <t>14.</t>
  </si>
  <si>
    <t>Majonez niskotłuszczowy,dietetyczny op.270g</t>
  </si>
  <si>
    <t>15.</t>
  </si>
  <si>
    <t>Deserek sojowy o smaku wanilinowym(bez sztucznych barwników i konserwantów) op.125g</t>
  </si>
  <si>
    <t>16.</t>
  </si>
  <si>
    <t>Serek homogenizowany o niskiej zawartości tłuszczu bez cukru bez sztucznych barwników i konserwantów op.125g</t>
  </si>
  <si>
    <t>17.</t>
  </si>
  <si>
    <t>Ser żółty krojony typu Gouda.Mazurski,Salami,Babuni o niskiej zawartości tłuszczu op.1000g</t>
  </si>
  <si>
    <t>18.</t>
  </si>
  <si>
    <t>Serek śmietankowy, naturalny do kanapek, op.200g</t>
  </si>
  <si>
    <t>19.</t>
  </si>
  <si>
    <t>Śmietana kwaśna, 10% tłuszczu, op. 300ml</t>
  </si>
  <si>
    <t>ŁĄCZNA CENA BRUTTO ZA CAŁOŚĆ PRZEDMIOTU ZAMÓWIENIA – część 2 :</t>
  </si>
  <si>
    <t xml:space="preserve">HURTOWNIA MIĘSO WĘDLINY NABIAŁ ALEKSANDRA BIAŁEK, ARYNÓW 2A, 05-300 MIŃSK MAZOWIECKI
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</si>
</sst>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&quot; zł&quot;"/>
    <numFmt numFmtId="167" formatCode="#,##0.00\ [$PLN];\-#,##0.00\ [$PLN]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7">
    <font>
      <sz val="10"/>
      <name val="Ari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0"/>
      <name val="Times New Roman"/>
      <family val="1"/>
    </font>
    <font>
      <b/>
      <sz val="8"/>
      <color indexed="8"/>
      <name val="Arial"/>
      <family val="2"/>
    </font>
    <font>
      <vertAlign val="subscript"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0"/>
      <name val="Times New Roman"/>
      <family val="1"/>
    </font>
    <font>
      <b/>
      <sz val="12"/>
      <color indexed="8"/>
      <name val="Calibri"/>
      <family val="2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63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27" borderId="1" applyNumberFormat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166" fontId="3" fillId="0" borderId="0" xfId="0" applyNumberFormat="1" applyFont="1" applyAlignment="1">
      <alignment horizontal="right"/>
    </xf>
    <xf numFmtId="0" fontId="9" fillId="0" borderId="10" xfId="52" applyFont="1" applyBorder="1" applyAlignment="1">
      <alignment horizontal="center" vertical="center" wrapText="1"/>
      <protection/>
    </xf>
    <xf numFmtId="0" fontId="9" fillId="0" borderId="11" xfId="0" applyFont="1" applyBorder="1" applyAlignment="1">
      <alignment horizontal="center" vertical="center"/>
    </xf>
    <xf numFmtId="0" fontId="4" fillId="0" borderId="10" xfId="53" applyFont="1" applyBorder="1" applyAlignment="1">
      <alignment horizontal="center" wrapText="1"/>
      <protection/>
    </xf>
    <xf numFmtId="0" fontId="4" fillId="0" borderId="10" xfId="53" applyFont="1" applyBorder="1" applyAlignment="1">
      <alignment wrapText="1"/>
      <protection/>
    </xf>
    <xf numFmtId="0" fontId="4" fillId="0" borderId="10" xfId="53" applyFont="1" applyBorder="1" applyAlignment="1">
      <alignment wrapText="1"/>
      <protection/>
    </xf>
    <xf numFmtId="2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53" applyFont="1" applyBorder="1" applyAlignment="1">
      <alignment wrapText="1"/>
      <protection/>
    </xf>
    <xf numFmtId="0" fontId="4" fillId="0" borderId="12" xfId="53" applyFont="1" applyBorder="1" applyAlignment="1">
      <alignment wrapText="1"/>
      <protection/>
    </xf>
    <xf numFmtId="0" fontId="4" fillId="0" borderId="13" xfId="53" applyFont="1" applyBorder="1" applyAlignment="1">
      <alignment wrapText="1"/>
      <protection/>
    </xf>
    <xf numFmtId="0" fontId="4" fillId="0" borderId="13" xfId="53" applyFont="1" applyBorder="1" applyAlignment="1">
      <alignment wrapText="1"/>
      <protection/>
    </xf>
    <xf numFmtId="0" fontId="4" fillId="0" borderId="10" xfId="51" applyFont="1" applyBorder="1" applyAlignment="1">
      <alignment wrapText="1"/>
      <protection/>
    </xf>
    <xf numFmtId="0" fontId="0" fillId="0" borderId="10" xfId="51" applyFont="1" applyBorder="1" applyAlignment="1">
      <alignment wrapText="1"/>
      <protection/>
    </xf>
    <xf numFmtId="2" fontId="0" fillId="0" borderId="11" xfId="0" applyNumberFormat="1" applyBorder="1" applyAlignment="1">
      <alignment/>
    </xf>
    <xf numFmtId="0" fontId="4" fillId="0" borderId="14" xfId="0" applyFont="1" applyBorder="1" applyAlignment="1">
      <alignment horizontal="center"/>
    </xf>
    <xf numFmtId="4" fontId="9" fillId="0" borderId="11" xfId="0" applyNumberFormat="1" applyFont="1" applyBorder="1" applyAlignment="1">
      <alignment/>
    </xf>
    <xf numFmtId="4" fontId="9" fillId="33" borderId="11" xfId="0" applyNumberFormat="1" applyFont="1" applyFill="1" applyBorder="1" applyAlignment="1">
      <alignment/>
    </xf>
    <xf numFmtId="4" fontId="4" fillId="0" borderId="11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9" fillId="0" borderId="10" xfId="52" applyFont="1" applyBorder="1" applyAlignment="1">
      <alignment horizontal="center" vertical="center"/>
      <protection/>
    </xf>
    <xf numFmtId="0" fontId="0" fillId="0" borderId="10" xfId="54" applyFont="1" applyBorder="1" applyAlignment="1">
      <alignment wrapText="1"/>
      <protection/>
    </xf>
    <xf numFmtId="0" fontId="0" fillId="0" borderId="11" xfId="0" applyBorder="1" applyAlignment="1">
      <alignment/>
    </xf>
    <xf numFmtId="0" fontId="0" fillId="0" borderId="12" xfId="54" applyFont="1" applyBorder="1" applyAlignment="1">
      <alignment wrapText="1"/>
      <protection/>
    </xf>
    <xf numFmtId="0" fontId="0" fillId="0" borderId="0" xfId="0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166" fontId="5" fillId="34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35" borderId="0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10" fillId="36" borderId="11" xfId="0" applyFont="1" applyFill="1" applyBorder="1" applyAlignment="1" applyProtection="1">
      <alignment horizontal="center" vertical="center"/>
      <protection locked="0"/>
    </xf>
    <xf numFmtId="167" fontId="11" fillId="37" borderId="11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" fontId="9" fillId="33" borderId="14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0" xfId="51"/>
    <cellStyle name="Normalny_Arkusz3" xfId="52"/>
    <cellStyle name="Normalny_Arkusz4" xfId="53"/>
    <cellStyle name="Normalny_Arkusz6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2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EDCE6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8F2A1"/>
      <rgbColor rgb="0099CCFF"/>
      <rgbColor rgb="00FF99CC"/>
      <rgbColor rgb="00CC99FF"/>
      <rgbColor rgb="00FFDBB6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5"/>
  <sheetViews>
    <sheetView view="pageBreakPreview" zoomScale="60" zoomScalePageLayoutView="0" workbookViewId="0" topLeftCell="A1">
      <selection activeCell="E11" sqref="E11"/>
    </sheetView>
  </sheetViews>
  <sheetFormatPr defaultColWidth="11.00390625" defaultRowHeight="12.75"/>
  <cols>
    <col min="1" max="1" width="4.28125" style="0" customWidth="1"/>
    <col min="2" max="2" width="42.8515625" style="0" customWidth="1"/>
    <col min="3" max="3" width="11.00390625" style="0" customWidth="1"/>
    <col min="4" max="4" width="5.7109375" style="0" customWidth="1"/>
    <col min="5" max="5" width="14.8515625" style="0" customWidth="1"/>
    <col min="6" max="6" width="13.28125" style="0" customWidth="1"/>
    <col min="7" max="7" width="15.57421875" style="0" customWidth="1"/>
    <col min="8" max="8" width="12.7109375" style="0" customWidth="1"/>
    <col min="9" max="9" width="14.28125" style="0" customWidth="1"/>
    <col min="10" max="10" width="7.00390625" style="0" customWidth="1"/>
  </cols>
  <sheetData>
    <row r="1" spans="1:17" ht="15">
      <c r="A1" s="1"/>
      <c r="B1" s="2"/>
      <c r="C1" s="3"/>
      <c r="D1" s="4"/>
      <c r="E1" s="5"/>
      <c r="G1" s="6"/>
      <c r="H1" s="6"/>
      <c r="I1" s="36" t="s">
        <v>0</v>
      </c>
      <c r="J1" s="36"/>
      <c r="K1" s="6"/>
      <c r="L1" s="6"/>
      <c r="M1" s="6"/>
      <c r="N1" s="6"/>
      <c r="O1" s="6"/>
      <c r="P1" s="6"/>
      <c r="Q1" s="6"/>
    </row>
    <row r="2" spans="1:17" ht="18">
      <c r="A2" s="45" t="s">
        <v>86</v>
      </c>
      <c r="B2" s="37"/>
      <c r="C2" s="37"/>
      <c r="D2" s="37"/>
      <c r="E2" s="7"/>
      <c r="F2" s="7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17.25">
      <c r="A3" s="38" t="s">
        <v>1</v>
      </c>
      <c r="B3" s="38"/>
      <c r="C3" s="38"/>
      <c r="D3" s="38"/>
      <c r="E3" s="7"/>
      <c r="F3" s="7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ht="23.25">
      <c r="A4" s="39" t="s">
        <v>2</v>
      </c>
      <c r="B4" s="39"/>
      <c r="C4" s="39"/>
      <c r="D4" s="39"/>
      <c r="E4" s="39"/>
      <c r="F4" s="39"/>
      <c r="G4" s="39"/>
      <c r="H4" s="39"/>
      <c r="I4" s="39"/>
      <c r="J4" s="39"/>
      <c r="K4" s="6"/>
      <c r="L4" s="6"/>
      <c r="M4" s="6"/>
      <c r="N4" s="6"/>
      <c r="O4" s="6"/>
      <c r="P4" s="6"/>
      <c r="Q4" s="6"/>
    </row>
    <row r="5" spans="1:17" ht="12.75">
      <c r="A5" s="8" t="s">
        <v>3</v>
      </c>
      <c r="B5" s="8" t="s">
        <v>4</v>
      </c>
      <c r="C5" s="9" t="s">
        <v>5</v>
      </c>
      <c r="D5" s="9" t="s">
        <v>6</v>
      </c>
      <c r="E5" s="9" t="s">
        <v>7</v>
      </c>
      <c r="F5" s="9" t="s">
        <v>8</v>
      </c>
      <c r="G5" s="9" t="s">
        <v>9</v>
      </c>
      <c r="H5" s="9" t="s">
        <v>10</v>
      </c>
      <c r="I5" s="9" t="s">
        <v>11</v>
      </c>
      <c r="J5" s="9" t="s">
        <v>12</v>
      </c>
      <c r="K5" s="6"/>
      <c r="L5" s="6"/>
      <c r="M5" s="6"/>
      <c r="N5" s="6"/>
      <c r="O5" s="6"/>
      <c r="P5" s="6"/>
      <c r="Q5" s="6"/>
    </row>
    <row r="6" spans="1:17" ht="12.75">
      <c r="A6" s="10">
        <v>1</v>
      </c>
      <c r="B6" s="11" t="s">
        <v>13</v>
      </c>
      <c r="C6" s="12" t="s">
        <v>14</v>
      </c>
      <c r="D6" s="12">
        <v>900</v>
      </c>
      <c r="E6" s="13">
        <v>25</v>
      </c>
      <c r="F6" s="13">
        <f aca="true" t="shared" si="0" ref="F6:F22">D6*E6</f>
        <v>22500</v>
      </c>
      <c r="G6" s="13">
        <v>0</v>
      </c>
      <c r="H6" s="13">
        <f aca="true" t="shared" si="1" ref="H6:H30">G6*F6/100</f>
        <v>0</v>
      </c>
      <c r="I6" s="13">
        <f aca="true" t="shared" si="2" ref="I6:I30">F6+H6</f>
        <v>22500</v>
      </c>
      <c r="J6" s="14">
        <v>0</v>
      </c>
      <c r="K6" s="6"/>
      <c r="L6" s="6"/>
      <c r="M6" s="6"/>
      <c r="N6" s="6"/>
      <c r="O6" s="6"/>
      <c r="P6" s="6"/>
      <c r="Q6" s="6"/>
    </row>
    <row r="7" spans="1:17" ht="12.75">
      <c r="A7" s="10">
        <v>2</v>
      </c>
      <c r="B7" s="11" t="s">
        <v>15</v>
      </c>
      <c r="C7" s="12" t="s">
        <v>14</v>
      </c>
      <c r="D7" s="12">
        <v>2400</v>
      </c>
      <c r="E7" s="13">
        <v>20</v>
      </c>
      <c r="F7" s="13">
        <f t="shared" si="0"/>
        <v>48000</v>
      </c>
      <c r="G7" s="13">
        <v>0</v>
      </c>
      <c r="H7" s="13">
        <f t="shared" si="1"/>
        <v>0</v>
      </c>
      <c r="I7" s="13">
        <f t="shared" si="2"/>
        <v>48000</v>
      </c>
      <c r="J7" s="14"/>
      <c r="K7" s="6"/>
      <c r="L7" s="6"/>
      <c r="M7" s="6"/>
      <c r="N7" s="6"/>
      <c r="O7" s="6"/>
      <c r="P7" s="6"/>
      <c r="Q7" s="6"/>
    </row>
    <row r="8" spans="1:17" ht="25.5">
      <c r="A8" s="10">
        <v>3</v>
      </c>
      <c r="B8" s="11" t="s">
        <v>16</v>
      </c>
      <c r="C8" s="12" t="s">
        <v>14</v>
      </c>
      <c r="D8" s="12">
        <v>1200</v>
      </c>
      <c r="E8" s="13">
        <v>25</v>
      </c>
      <c r="F8" s="13">
        <f t="shared" si="0"/>
        <v>30000</v>
      </c>
      <c r="G8" s="13">
        <v>0</v>
      </c>
      <c r="H8" s="13">
        <f t="shared" si="1"/>
        <v>0</v>
      </c>
      <c r="I8" s="13">
        <f t="shared" si="2"/>
        <v>30000</v>
      </c>
      <c r="J8" s="14"/>
      <c r="K8" s="6"/>
      <c r="L8" s="6"/>
      <c r="M8" s="6"/>
      <c r="N8" s="6"/>
      <c r="O8" s="6"/>
      <c r="P8" s="6"/>
      <c r="Q8" s="6"/>
    </row>
    <row r="9" spans="1:17" ht="12.75">
      <c r="A9" s="10">
        <v>4</v>
      </c>
      <c r="B9" s="11" t="s">
        <v>17</v>
      </c>
      <c r="C9" s="12" t="s">
        <v>14</v>
      </c>
      <c r="D9" s="12">
        <v>250</v>
      </c>
      <c r="E9" s="13">
        <v>20</v>
      </c>
      <c r="F9" s="13">
        <f t="shared" si="0"/>
        <v>5000</v>
      </c>
      <c r="G9" s="13">
        <v>0</v>
      </c>
      <c r="H9" s="13">
        <f t="shared" si="1"/>
        <v>0</v>
      </c>
      <c r="I9" s="13">
        <f t="shared" si="2"/>
        <v>5000</v>
      </c>
      <c r="J9" s="14"/>
      <c r="K9" s="6"/>
      <c r="L9" s="6"/>
      <c r="M9" s="6"/>
      <c r="N9" s="6"/>
      <c r="O9" s="6"/>
      <c r="P9" s="6"/>
      <c r="Q9" s="6"/>
    </row>
    <row r="10" spans="1:17" ht="25.5">
      <c r="A10" s="10">
        <v>5</v>
      </c>
      <c r="B10" s="11" t="s">
        <v>18</v>
      </c>
      <c r="C10" s="12" t="s">
        <v>14</v>
      </c>
      <c r="D10" s="12">
        <v>100</v>
      </c>
      <c r="E10" s="13">
        <v>5</v>
      </c>
      <c r="F10" s="13">
        <f t="shared" si="0"/>
        <v>500</v>
      </c>
      <c r="G10" s="13">
        <v>0</v>
      </c>
      <c r="H10" s="13">
        <f t="shared" si="1"/>
        <v>0</v>
      </c>
      <c r="I10" s="13">
        <f t="shared" si="2"/>
        <v>500</v>
      </c>
      <c r="J10" s="14"/>
      <c r="K10" s="6"/>
      <c r="L10" s="6"/>
      <c r="M10" s="6"/>
      <c r="N10" s="6"/>
      <c r="O10" s="6"/>
      <c r="P10" s="6"/>
      <c r="Q10" s="6"/>
    </row>
    <row r="11" spans="1:17" ht="25.5">
      <c r="A11" s="10">
        <v>6</v>
      </c>
      <c r="B11" s="11" t="s">
        <v>19</v>
      </c>
      <c r="C11" s="12" t="s">
        <v>14</v>
      </c>
      <c r="D11" s="12">
        <v>1200</v>
      </c>
      <c r="E11" s="13">
        <v>20</v>
      </c>
      <c r="F11" s="13">
        <f t="shared" si="0"/>
        <v>24000</v>
      </c>
      <c r="G11" s="13">
        <v>0</v>
      </c>
      <c r="H11" s="13">
        <f t="shared" si="1"/>
        <v>0</v>
      </c>
      <c r="I11" s="13">
        <f t="shared" si="2"/>
        <v>24000</v>
      </c>
      <c r="J11" s="14"/>
      <c r="K11" s="6"/>
      <c r="L11" s="6"/>
      <c r="M11" s="6"/>
      <c r="N11" s="6"/>
      <c r="O11" s="6"/>
      <c r="P11" s="6"/>
      <c r="Q11" s="6"/>
    </row>
    <row r="12" spans="1:17" ht="38.25">
      <c r="A12" s="10">
        <v>7</v>
      </c>
      <c r="B12" s="11" t="s">
        <v>20</v>
      </c>
      <c r="C12" s="12" t="s">
        <v>14</v>
      </c>
      <c r="D12" s="12">
        <v>1500</v>
      </c>
      <c r="E12" s="13">
        <v>25</v>
      </c>
      <c r="F12" s="13">
        <f t="shared" si="0"/>
        <v>37500</v>
      </c>
      <c r="G12" s="13">
        <v>0</v>
      </c>
      <c r="H12" s="13">
        <f t="shared" si="1"/>
        <v>0</v>
      </c>
      <c r="I12" s="13">
        <f t="shared" si="2"/>
        <v>37500</v>
      </c>
      <c r="J12" s="14"/>
      <c r="K12" s="6"/>
      <c r="L12" s="6"/>
      <c r="M12" s="6"/>
      <c r="N12" s="6"/>
      <c r="O12" s="6"/>
      <c r="P12" s="6"/>
      <c r="Q12" s="6"/>
    </row>
    <row r="13" spans="1:17" ht="12.75">
      <c r="A13" s="10">
        <v>8</v>
      </c>
      <c r="B13" s="11" t="s">
        <v>21</v>
      </c>
      <c r="C13" s="12" t="s">
        <v>14</v>
      </c>
      <c r="D13" s="12">
        <v>400</v>
      </c>
      <c r="E13" s="13">
        <v>26</v>
      </c>
      <c r="F13" s="13">
        <f t="shared" si="0"/>
        <v>10400</v>
      </c>
      <c r="G13" s="13">
        <v>0</v>
      </c>
      <c r="H13" s="13">
        <f t="shared" si="1"/>
        <v>0</v>
      </c>
      <c r="I13" s="13">
        <f t="shared" si="2"/>
        <v>10400</v>
      </c>
      <c r="J13" s="14"/>
      <c r="K13" s="6"/>
      <c r="L13" s="6"/>
      <c r="M13" s="6"/>
      <c r="N13" s="6"/>
      <c r="O13" s="6"/>
      <c r="P13" s="6"/>
      <c r="Q13" s="6"/>
    </row>
    <row r="14" spans="1:17" ht="25.5">
      <c r="A14" s="10">
        <v>9</v>
      </c>
      <c r="B14" s="11" t="s">
        <v>22</v>
      </c>
      <c r="C14" s="12" t="s">
        <v>14</v>
      </c>
      <c r="D14" s="12">
        <v>400</v>
      </c>
      <c r="E14" s="13">
        <v>26</v>
      </c>
      <c r="F14" s="13">
        <f t="shared" si="0"/>
        <v>10400</v>
      </c>
      <c r="G14" s="13">
        <v>0</v>
      </c>
      <c r="H14" s="13">
        <f t="shared" si="1"/>
        <v>0</v>
      </c>
      <c r="I14" s="13">
        <f t="shared" si="2"/>
        <v>10400</v>
      </c>
      <c r="J14" s="14"/>
      <c r="K14" s="6"/>
      <c r="L14" s="6"/>
      <c r="M14" s="6"/>
      <c r="N14" s="6"/>
      <c r="O14" s="6"/>
      <c r="P14" s="6"/>
      <c r="Q14" s="6"/>
    </row>
    <row r="15" spans="1:17" ht="12.75">
      <c r="A15" s="10">
        <v>10</v>
      </c>
      <c r="B15" s="15" t="s">
        <v>23</v>
      </c>
      <c r="C15" s="16" t="s">
        <v>14</v>
      </c>
      <c r="D15" s="16">
        <v>1000</v>
      </c>
      <c r="E15" s="13">
        <v>10</v>
      </c>
      <c r="F15" s="13">
        <f t="shared" si="0"/>
        <v>10000</v>
      </c>
      <c r="G15" s="13">
        <v>0</v>
      </c>
      <c r="H15" s="13">
        <f t="shared" si="1"/>
        <v>0</v>
      </c>
      <c r="I15" s="13">
        <f t="shared" si="2"/>
        <v>10000</v>
      </c>
      <c r="J15" s="14"/>
      <c r="K15" s="6"/>
      <c r="L15" s="6"/>
      <c r="M15" s="6"/>
      <c r="N15" s="6"/>
      <c r="O15" s="6"/>
      <c r="P15" s="6"/>
      <c r="Q15" s="6"/>
    </row>
    <row r="16" spans="1:17" ht="25.5">
      <c r="A16" s="10">
        <v>11</v>
      </c>
      <c r="B16" s="17" t="s">
        <v>24</v>
      </c>
      <c r="C16" s="18" t="s">
        <v>14</v>
      </c>
      <c r="D16" s="18">
        <v>1600</v>
      </c>
      <c r="E16" s="13">
        <v>13</v>
      </c>
      <c r="F16" s="13">
        <f t="shared" si="0"/>
        <v>20800</v>
      </c>
      <c r="G16" s="13">
        <v>0</v>
      </c>
      <c r="H16" s="13">
        <f t="shared" si="1"/>
        <v>0</v>
      </c>
      <c r="I16" s="13">
        <f t="shared" si="2"/>
        <v>20800</v>
      </c>
      <c r="J16" s="14"/>
      <c r="K16" s="6"/>
      <c r="L16" s="6"/>
      <c r="M16" s="6"/>
      <c r="N16" s="6"/>
      <c r="O16" s="6"/>
      <c r="P16" s="6"/>
      <c r="Q16" s="6"/>
    </row>
    <row r="17" spans="1:17" ht="25.5">
      <c r="A17" s="10">
        <v>12</v>
      </c>
      <c r="B17" s="17" t="s">
        <v>25</v>
      </c>
      <c r="C17" s="18" t="s">
        <v>14</v>
      </c>
      <c r="D17" s="18">
        <v>300</v>
      </c>
      <c r="E17" s="13">
        <v>35</v>
      </c>
      <c r="F17" s="13">
        <f t="shared" si="0"/>
        <v>10500</v>
      </c>
      <c r="G17" s="13">
        <v>0</v>
      </c>
      <c r="H17" s="13">
        <f t="shared" si="1"/>
        <v>0</v>
      </c>
      <c r="I17" s="13">
        <f t="shared" si="2"/>
        <v>10500</v>
      </c>
      <c r="J17" s="14"/>
      <c r="K17" s="6"/>
      <c r="L17" s="6"/>
      <c r="M17" s="6"/>
      <c r="N17" s="6"/>
      <c r="O17" s="6"/>
      <c r="P17" s="6"/>
      <c r="Q17" s="6"/>
    </row>
    <row r="18" spans="1:17" ht="25.5">
      <c r="A18" s="10">
        <v>13</v>
      </c>
      <c r="B18" s="17" t="s">
        <v>26</v>
      </c>
      <c r="C18" s="18" t="s">
        <v>14</v>
      </c>
      <c r="D18" s="18">
        <v>1200</v>
      </c>
      <c r="E18" s="13">
        <v>25</v>
      </c>
      <c r="F18" s="13">
        <f t="shared" si="0"/>
        <v>30000</v>
      </c>
      <c r="G18" s="13">
        <v>0</v>
      </c>
      <c r="H18" s="13">
        <f t="shared" si="1"/>
        <v>0</v>
      </c>
      <c r="I18" s="13">
        <f t="shared" si="2"/>
        <v>30000</v>
      </c>
      <c r="J18" s="14"/>
      <c r="K18" s="6"/>
      <c r="L18" s="6"/>
      <c r="M18" s="6"/>
      <c r="N18" s="6"/>
      <c r="O18" s="6"/>
      <c r="P18" s="6"/>
      <c r="Q18" s="6"/>
    </row>
    <row r="19" spans="1:17" ht="12.75">
      <c r="A19" s="10">
        <v>14</v>
      </c>
      <c r="B19" s="17" t="s">
        <v>27</v>
      </c>
      <c r="C19" s="12" t="s">
        <v>14</v>
      </c>
      <c r="D19" s="18">
        <v>250</v>
      </c>
      <c r="E19" s="13">
        <v>35</v>
      </c>
      <c r="F19" s="13">
        <f t="shared" si="0"/>
        <v>8750</v>
      </c>
      <c r="G19" s="13">
        <v>0</v>
      </c>
      <c r="H19" s="13">
        <f t="shared" si="1"/>
        <v>0</v>
      </c>
      <c r="I19" s="13">
        <f t="shared" si="2"/>
        <v>8750</v>
      </c>
      <c r="J19" s="14"/>
      <c r="K19" s="6"/>
      <c r="L19" s="6"/>
      <c r="M19" s="6"/>
      <c r="N19" s="6"/>
      <c r="O19" s="6"/>
      <c r="P19" s="6"/>
      <c r="Q19" s="6"/>
    </row>
    <row r="20" spans="1:17" ht="12.75">
      <c r="A20" s="10">
        <v>15</v>
      </c>
      <c r="B20" s="17" t="s">
        <v>28</v>
      </c>
      <c r="C20" s="12" t="s">
        <v>14</v>
      </c>
      <c r="D20" s="18">
        <v>200</v>
      </c>
      <c r="E20" s="13">
        <v>25</v>
      </c>
      <c r="F20" s="13">
        <f t="shared" si="0"/>
        <v>5000</v>
      </c>
      <c r="G20" s="13">
        <v>0</v>
      </c>
      <c r="H20" s="13">
        <f t="shared" si="1"/>
        <v>0</v>
      </c>
      <c r="I20" s="13">
        <f t="shared" si="2"/>
        <v>5000</v>
      </c>
      <c r="J20" s="14"/>
      <c r="K20" s="6"/>
      <c r="L20" s="6"/>
      <c r="M20" s="6"/>
      <c r="N20" s="6"/>
      <c r="O20" s="6"/>
      <c r="P20" s="6"/>
      <c r="Q20" s="6"/>
    </row>
    <row r="21" spans="1:17" ht="12.75">
      <c r="A21" s="10">
        <v>16</v>
      </c>
      <c r="B21" s="17" t="s">
        <v>29</v>
      </c>
      <c r="C21" s="12" t="s">
        <v>14</v>
      </c>
      <c r="D21" s="18">
        <v>200</v>
      </c>
      <c r="E21" s="13">
        <v>17</v>
      </c>
      <c r="F21" s="13">
        <f t="shared" si="0"/>
        <v>3400</v>
      </c>
      <c r="G21" s="13">
        <v>0</v>
      </c>
      <c r="H21" s="13">
        <f t="shared" si="1"/>
        <v>0</v>
      </c>
      <c r="I21" s="13">
        <f t="shared" si="2"/>
        <v>3400</v>
      </c>
      <c r="J21" s="14"/>
      <c r="K21" s="6"/>
      <c r="L21" s="6"/>
      <c r="M21" s="6"/>
      <c r="N21" s="6"/>
      <c r="O21" s="6"/>
      <c r="P21" s="6"/>
      <c r="Q21" s="6"/>
    </row>
    <row r="22" spans="1:17" ht="12.75">
      <c r="A22" s="10">
        <v>17</v>
      </c>
      <c r="B22" s="17" t="s">
        <v>30</v>
      </c>
      <c r="C22" s="12" t="s">
        <v>14</v>
      </c>
      <c r="D22" s="18">
        <v>650</v>
      </c>
      <c r="E22" s="13">
        <v>4</v>
      </c>
      <c r="F22" s="13">
        <f t="shared" si="0"/>
        <v>2600</v>
      </c>
      <c r="G22" s="13">
        <v>0</v>
      </c>
      <c r="H22" s="13">
        <f t="shared" si="1"/>
        <v>0</v>
      </c>
      <c r="I22" s="13">
        <f t="shared" si="2"/>
        <v>2600</v>
      </c>
      <c r="J22" s="14"/>
      <c r="K22" s="6"/>
      <c r="L22" s="6"/>
      <c r="M22" s="6"/>
      <c r="N22" s="6"/>
      <c r="O22" s="6"/>
      <c r="P22" s="6"/>
      <c r="Q22" s="6"/>
    </row>
    <row r="23" spans="1:17" ht="12.75">
      <c r="A23" s="10">
        <v>18</v>
      </c>
      <c r="B23" s="19" t="s">
        <v>31</v>
      </c>
      <c r="C23" s="20" t="s">
        <v>14</v>
      </c>
      <c r="D23" s="20">
        <v>30</v>
      </c>
      <c r="E23" s="21">
        <v>35</v>
      </c>
      <c r="F23" s="21">
        <f aca="true" t="shared" si="3" ref="F23:F30">E23*D23</f>
        <v>1050</v>
      </c>
      <c r="G23" s="21">
        <v>0</v>
      </c>
      <c r="H23" s="13">
        <f t="shared" si="1"/>
        <v>0</v>
      </c>
      <c r="I23" s="13">
        <f t="shared" si="2"/>
        <v>1050</v>
      </c>
      <c r="J23" s="14"/>
      <c r="K23" s="6"/>
      <c r="L23" s="6"/>
      <c r="M23" s="6"/>
      <c r="N23" s="6"/>
      <c r="O23" s="6"/>
      <c r="P23" s="6"/>
      <c r="Q23" s="6"/>
    </row>
    <row r="24" spans="1:17" ht="12.75">
      <c r="A24" s="10">
        <v>19</v>
      </c>
      <c r="B24" s="19" t="s">
        <v>32</v>
      </c>
      <c r="C24" s="20" t="s">
        <v>14</v>
      </c>
      <c r="D24" s="20">
        <v>70</v>
      </c>
      <c r="E24" s="21">
        <v>35</v>
      </c>
      <c r="F24" s="21">
        <f t="shared" si="3"/>
        <v>2450</v>
      </c>
      <c r="G24" s="21">
        <v>0</v>
      </c>
      <c r="H24" s="13">
        <f t="shared" si="1"/>
        <v>0</v>
      </c>
      <c r="I24" s="13">
        <f t="shared" si="2"/>
        <v>2450</v>
      </c>
      <c r="J24" s="14"/>
      <c r="K24" s="6"/>
      <c r="L24" s="6"/>
      <c r="M24" s="6"/>
      <c r="N24" s="6"/>
      <c r="O24" s="6"/>
      <c r="P24" s="6"/>
      <c r="Q24" s="6"/>
    </row>
    <row r="25" spans="1:17" ht="12.75">
      <c r="A25" s="10">
        <v>20</v>
      </c>
      <c r="B25" s="19" t="s">
        <v>33</v>
      </c>
      <c r="C25" s="20" t="s">
        <v>14</v>
      </c>
      <c r="D25" s="20">
        <v>70</v>
      </c>
      <c r="E25" s="21">
        <v>35</v>
      </c>
      <c r="F25" s="21">
        <f t="shared" si="3"/>
        <v>2450</v>
      </c>
      <c r="G25" s="21">
        <v>0</v>
      </c>
      <c r="H25" s="13">
        <f t="shared" si="1"/>
        <v>0</v>
      </c>
      <c r="I25" s="13">
        <f t="shared" si="2"/>
        <v>2450</v>
      </c>
      <c r="J25" s="14"/>
      <c r="K25" s="6"/>
      <c r="L25" s="6"/>
      <c r="M25" s="6"/>
      <c r="N25" s="6"/>
      <c r="O25" s="6"/>
      <c r="P25" s="6"/>
      <c r="Q25" s="6"/>
    </row>
    <row r="26" spans="1:17" ht="12.75">
      <c r="A26" s="10">
        <v>21</v>
      </c>
      <c r="B26" s="19" t="s">
        <v>34</v>
      </c>
      <c r="C26" s="20" t="s">
        <v>14</v>
      </c>
      <c r="D26" s="20">
        <v>60</v>
      </c>
      <c r="E26" s="21">
        <v>35</v>
      </c>
      <c r="F26" s="21">
        <f t="shared" si="3"/>
        <v>2100</v>
      </c>
      <c r="G26" s="21">
        <v>0</v>
      </c>
      <c r="H26" s="13">
        <f t="shared" si="1"/>
        <v>0</v>
      </c>
      <c r="I26" s="13">
        <f t="shared" si="2"/>
        <v>2100</v>
      </c>
      <c r="J26" s="14"/>
      <c r="K26" s="6"/>
      <c r="L26" s="6"/>
      <c r="M26" s="6"/>
      <c r="N26" s="6"/>
      <c r="O26" s="6"/>
      <c r="P26" s="6"/>
      <c r="Q26" s="6"/>
    </row>
    <row r="27" spans="1:17" ht="12.75">
      <c r="A27" s="10">
        <v>22</v>
      </c>
      <c r="B27" s="19" t="s">
        <v>35</v>
      </c>
      <c r="C27" s="20" t="s">
        <v>14</v>
      </c>
      <c r="D27" s="20">
        <v>60</v>
      </c>
      <c r="E27" s="21">
        <v>35</v>
      </c>
      <c r="F27" s="21">
        <f t="shared" si="3"/>
        <v>2100</v>
      </c>
      <c r="G27" s="21">
        <v>0</v>
      </c>
      <c r="H27" s="13">
        <f t="shared" si="1"/>
        <v>0</v>
      </c>
      <c r="I27" s="13">
        <f t="shared" si="2"/>
        <v>2100</v>
      </c>
      <c r="J27" s="14"/>
      <c r="K27" s="6"/>
      <c r="L27" s="6"/>
      <c r="M27" s="6"/>
      <c r="N27" s="6"/>
      <c r="O27" s="6"/>
      <c r="P27" s="6"/>
      <c r="Q27" s="6"/>
    </row>
    <row r="28" spans="1:17" ht="25.5">
      <c r="A28" s="10">
        <v>23</v>
      </c>
      <c r="B28" s="19" t="s">
        <v>36</v>
      </c>
      <c r="C28" s="20" t="s">
        <v>14</v>
      </c>
      <c r="D28" s="20">
        <v>55</v>
      </c>
      <c r="E28" s="21">
        <v>23</v>
      </c>
      <c r="F28" s="21">
        <f t="shared" si="3"/>
        <v>1265</v>
      </c>
      <c r="G28" s="21">
        <v>0</v>
      </c>
      <c r="H28" s="13">
        <f t="shared" si="1"/>
        <v>0</v>
      </c>
      <c r="I28" s="13">
        <f t="shared" si="2"/>
        <v>1265</v>
      </c>
      <c r="J28" s="14"/>
      <c r="K28" s="6"/>
      <c r="L28" s="6"/>
      <c r="M28" s="6"/>
      <c r="N28" s="6"/>
      <c r="O28" s="6"/>
      <c r="P28" s="6"/>
      <c r="Q28" s="6"/>
    </row>
    <row r="29" spans="1:17" ht="12.75">
      <c r="A29" s="10">
        <v>24</v>
      </c>
      <c r="B29" s="19" t="s">
        <v>37</v>
      </c>
      <c r="C29" s="20" t="s">
        <v>14</v>
      </c>
      <c r="D29" s="20">
        <v>65</v>
      </c>
      <c r="E29" s="21">
        <v>23</v>
      </c>
      <c r="F29" s="21">
        <f t="shared" si="3"/>
        <v>1495</v>
      </c>
      <c r="G29" s="21">
        <v>0</v>
      </c>
      <c r="H29" s="13">
        <f t="shared" si="1"/>
        <v>0</v>
      </c>
      <c r="I29" s="13">
        <f t="shared" si="2"/>
        <v>1495</v>
      </c>
      <c r="J29" s="14"/>
      <c r="K29" s="6"/>
      <c r="L29" s="6"/>
      <c r="M29" s="6"/>
      <c r="N29" s="6"/>
      <c r="O29" s="6"/>
      <c r="P29" s="6"/>
      <c r="Q29" s="6"/>
    </row>
    <row r="30" spans="1:17" ht="12.75">
      <c r="A30" s="10">
        <v>25</v>
      </c>
      <c r="B30" s="19" t="s">
        <v>38</v>
      </c>
      <c r="C30" s="20" t="s">
        <v>14</v>
      </c>
      <c r="D30" s="20">
        <v>60</v>
      </c>
      <c r="E30" s="21">
        <v>35</v>
      </c>
      <c r="F30" s="21">
        <f t="shared" si="3"/>
        <v>2100</v>
      </c>
      <c r="G30" s="21">
        <v>0</v>
      </c>
      <c r="H30" s="13">
        <f t="shared" si="1"/>
        <v>0</v>
      </c>
      <c r="I30" s="13">
        <f t="shared" si="2"/>
        <v>2100</v>
      </c>
      <c r="J30" s="14"/>
      <c r="K30" s="6"/>
      <c r="L30" s="6"/>
      <c r="M30" s="6"/>
      <c r="N30" s="6"/>
      <c r="O30" s="6"/>
      <c r="P30" s="6"/>
      <c r="Q30" s="6"/>
    </row>
    <row r="31" spans="1:17" ht="12.75">
      <c r="A31" s="22"/>
      <c r="B31" s="40" t="s">
        <v>39</v>
      </c>
      <c r="C31" s="40"/>
      <c r="D31" s="40"/>
      <c r="E31" s="23"/>
      <c r="F31" s="24">
        <f>SUM(F6:F30)</f>
        <v>294360</v>
      </c>
      <c r="G31" s="25"/>
      <c r="H31" s="24">
        <f>SUM(H6:H30)</f>
        <v>0</v>
      </c>
      <c r="I31" s="24">
        <f>SUM(I6:I30)</f>
        <v>294360</v>
      </c>
      <c r="J31" s="6"/>
      <c r="K31" s="6"/>
      <c r="L31" s="6"/>
      <c r="M31" s="6"/>
      <c r="N31" s="6"/>
      <c r="O31" s="6"/>
      <c r="P31" s="6"/>
      <c r="Q31" s="6"/>
    </row>
    <row r="32" spans="1:17" ht="12.75">
      <c r="A32" s="2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1:17" ht="15.75">
      <c r="A33" s="41" t="s">
        <v>40</v>
      </c>
      <c r="B33" s="41"/>
      <c r="C33" s="41"/>
      <c r="D33" s="41"/>
      <c r="E33" s="41"/>
      <c r="F33" s="41"/>
      <c r="G33" s="42">
        <f>I31</f>
        <v>294360</v>
      </c>
      <c r="H33" s="42"/>
      <c r="I33" s="27"/>
      <c r="J33" s="6"/>
      <c r="K33" s="6"/>
      <c r="L33" s="6"/>
      <c r="M33" s="6"/>
      <c r="N33" s="6"/>
      <c r="O33" s="6"/>
      <c r="P33" s="6"/>
      <c r="Q33" s="6"/>
    </row>
    <row r="34" spans="1:17" ht="15">
      <c r="A34" s="28" t="s">
        <v>41</v>
      </c>
      <c r="B34" s="28"/>
      <c r="C34" s="28"/>
      <c r="D34" s="28"/>
      <c r="E34" s="28"/>
      <c r="F34" s="28"/>
      <c r="G34" s="28"/>
      <c r="H34" s="28"/>
      <c r="I34" s="28"/>
      <c r="J34" s="6"/>
      <c r="K34" s="6"/>
      <c r="L34" s="6"/>
      <c r="M34" s="6"/>
      <c r="N34" s="6"/>
      <c r="O34" s="6"/>
      <c r="P34" s="6"/>
      <c r="Q34" s="6"/>
    </row>
    <row r="35" spans="1:17" ht="24" customHeight="1">
      <c r="A35" s="35" t="s">
        <v>42</v>
      </c>
      <c r="B35" s="35"/>
      <c r="C35" s="35"/>
      <c r="D35" s="35"/>
      <c r="E35" s="35"/>
      <c r="F35" s="35"/>
      <c r="G35" s="35"/>
      <c r="H35" s="35"/>
      <c r="I35" s="35"/>
      <c r="J35" s="35"/>
      <c r="K35" s="6"/>
      <c r="L35" s="6"/>
      <c r="M35" s="6"/>
      <c r="N35" s="6"/>
      <c r="O35" s="6"/>
      <c r="P35" s="6"/>
      <c r="Q35" s="6"/>
    </row>
    <row r="36" spans="1:17" ht="12.75">
      <c r="A36" s="29"/>
      <c r="B36" s="29"/>
      <c r="C36" s="29"/>
      <c r="D36" s="29"/>
      <c r="E36" s="29"/>
      <c r="F36" s="29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17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1:17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1:17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1:17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1:17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1:17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1:17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1:17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1:17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1:17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1:17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1:17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1:17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</row>
    <row r="51" spans="1:17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pans="1:17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1:17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1:17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</row>
    <row r="55" spans="1:17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</row>
    <row r="56" spans="1:17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</row>
    <row r="57" spans="1:17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</row>
    <row r="58" spans="1:17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</row>
    <row r="59" spans="1:17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</row>
    <row r="60" spans="1:17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</row>
    <row r="61" spans="1:17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</row>
    <row r="62" spans="1:17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</row>
    <row r="63" spans="1:17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</row>
    <row r="64" spans="1:17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</row>
    <row r="65" spans="1:17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</row>
    <row r="66" spans="1:17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</row>
    <row r="67" spans="1:17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</row>
    <row r="68" spans="1:17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</row>
    <row r="69" spans="1:17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pans="1:17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</row>
    <row r="71" spans="1:17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</row>
    <row r="72" spans="1:17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1:17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1:17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</row>
    <row r="75" spans="1:17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1:17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1:17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</sheetData>
  <sheetProtection selectLockedCells="1" selectUnlockedCells="1"/>
  <mergeCells count="8">
    <mergeCell ref="A35:J35"/>
    <mergeCell ref="I1:J1"/>
    <mergeCell ref="A2:D2"/>
    <mergeCell ref="A3:D3"/>
    <mergeCell ref="A4:J4"/>
    <mergeCell ref="B31:D31"/>
    <mergeCell ref="A33:F33"/>
    <mergeCell ref="G33:H33"/>
  </mergeCells>
  <printOptions/>
  <pageMargins left="0.7875" right="0.7875" top="1.0527777777777778" bottom="1.0527777777777778" header="0.7875" footer="0.7875"/>
  <pageSetup horizontalDpi="300" verticalDpi="300" orientation="portrait" paperSize="9" scale="61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tabSelected="1" view="pageBreakPreview" zoomScale="60" zoomScalePageLayoutView="0" workbookViewId="0" topLeftCell="A1">
      <selection activeCell="A2" sqref="A2:D2"/>
    </sheetView>
  </sheetViews>
  <sheetFormatPr defaultColWidth="11.00390625" defaultRowHeight="12.75"/>
  <cols>
    <col min="1" max="1" width="4.7109375" style="0" customWidth="1"/>
    <col min="2" max="2" width="28.00390625" style="0" customWidth="1"/>
    <col min="3" max="3" width="11.00390625" style="0" customWidth="1"/>
    <col min="4" max="4" width="5.7109375" style="0" customWidth="1"/>
    <col min="5" max="5" width="14.8515625" style="0" customWidth="1"/>
    <col min="6" max="6" width="13.28125" style="0" customWidth="1"/>
    <col min="7" max="7" width="15.57421875" style="0" customWidth="1"/>
    <col min="8" max="8" width="12.7109375" style="0" customWidth="1"/>
    <col min="9" max="9" width="14.28125" style="0" customWidth="1"/>
    <col min="10" max="10" width="7.00390625" style="0" customWidth="1"/>
  </cols>
  <sheetData>
    <row r="1" spans="1:12" ht="15">
      <c r="A1" s="1"/>
      <c r="B1" s="2"/>
      <c r="C1" s="3"/>
      <c r="D1" s="4"/>
      <c r="E1" s="5"/>
      <c r="G1" s="6"/>
      <c r="H1" s="6"/>
      <c r="I1" s="36" t="s">
        <v>43</v>
      </c>
      <c r="J1" s="36"/>
      <c r="K1" s="6"/>
      <c r="L1" s="6"/>
    </row>
    <row r="2" spans="1:12" ht="18" customHeight="1">
      <c r="A2" s="45" t="s">
        <v>86</v>
      </c>
      <c r="B2" s="37"/>
      <c r="C2" s="37"/>
      <c r="D2" s="37"/>
      <c r="E2" s="7"/>
      <c r="F2" s="7"/>
      <c r="G2" s="6"/>
      <c r="H2" s="6"/>
      <c r="I2" s="6"/>
      <c r="J2" s="6"/>
      <c r="K2" s="6"/>
      <c r="L2" s="6"/>
    </row>
    <row r="3" spans="1:12" ht="17.25">
      <c r="A3" s="38" t="s">
        <v>1</v>
      </c>
      <c r="B3" s="38"/>
      <c r="C3" s="38"/>
      <c r="D3" s="38"/>
      <c r="E3" s="7"/>
      <c r="F3" s="7"/>
      <c r="G3" s="6"/>
      <c r="H3" s="6"/>
      <c r="I3" s="6"/>
      <c r="J3" s="6"/>
      <c r="K3" s="6"/>
      <c r="L3" s="6"/>
    </row>
    <row r="4" spans="1:12" ht="23.25">
      <c r="A4" s="39" t="s">
        <v>44</v>
      </c>
      <c r="B4" s="39"/>
      <c r="C4" s="39"/>
      <c r="D4" s="39"/>
      <c r="E4" s="39"/>
      <c r="F4" s="39"/>
      <c r="G4" s="39"/>
      <c r="H4" s="39"/>
      <c r="I4" s="39"/>
      <c r="J4" s="39"/>
      <c r="K4" s="6"/>
      <c r="L4" s="6"/>
    </row>
    <row r="5" spans="1:12" ht="12.75">
      <c r="A5" s="8" t="s">
        <v>3</v>
      </c>
      <c r="B5" s="30" t="s">
        <v>4</v>
      </c>
      <c r="C5" s="9" t="s">
        <v>5</v>
      </c>
      <c r="D5" s="9" t="s">
        <v>6</v>
      </c>
      <c r="E5" s="9" t="s">
        <v>7</v>
      </c>
      <c r="F5" s="9" t="s">
        <v>8</v>
      </c>
      <c r="G5" s="9" t="s">
        <v>9</v>
      </c>
      <c r="H5" s="9" t="s">
        <v>10</v>
      </c>
      <c r="I5" s="9" t="s">
        <v>11</v>
      </c>
      <c r="J5" s="9" t="s">
        <v>12</v>
      </c>
      <c r="K5" s="6"/>
      <c r="L5" s="6"/>
    </row>
    <row r="6" spans="1:12" ht="38.25">
      <c r="A6" s="10" t="s">
        <v>45</v>
      </c>
      <c r="B6" s="31" t="s">
        <v>46</v>
      </c>
      <c r="C6" s="31" t="s">
        <v>47</v>
      </c>
      <c r="D6" s="31">
        <v>2000</v>
      </c>
      <c r="E6" s="21">
        <v>6</v>
      </c>
      <c r="F6" s="21">
        <f aca="true" t="shared" si="0" ref="F6:F25">E6*D6</f>
        <v>12000</v>
      </c>
      <c r="G6" s="21">
        <v>0</v>
      </c>
      <c r="H6" s="21">
        <f aca="true" t="shared" si="1" ref="H6:H25">G6*F6/100</f>
        <v>0</v>
      </c>
      <c r="I6" s="21">
        <f aca="true" t="shared" si="2" ref="I6:I25">H6+F6</f>
        <v>12000</v>
      </c>
      <c r="J6" s="14"/>
      <c r="K6" s="6"/>
      <c r="L6" s="6"/>
    </row>
    <row r="7" spans="1:12" ht="25.5">
      <c r="A7" s="10" t="s">
        <v>48</v>
      </c>
      <c r="B7" s="31" t="s">
        <v>49</v>
      </c>
      <c r="C7" s="31" t="s">
        <v>47</v>
      </c>
      <c r="D7" s="31">
        <v>10</v>
      </c>
      <c r="E7" s="21">
        <v>15</v>
      </c>
      <c r="F7" s="21">
        <f t="shared" si="0"/>
        <v>150</v>
      </c>
      <c r="G7" s="21">
        <v>0</v>
      </c>
      <c r="H7" s="21">
        <f t="shared" si="1"/>
        <v>0</v>
      </c>
      <c r="I7" s="21">
        <f t="shared" si="2"/>
        <v>150</v>
      </c>
      <c r="J7" s="14"/>
      <c r="K7" s="6"/>
      <c r="L7" s="6"/>
    </row>
    <row r="8" spans="1:12" ht="25.5">
      <c r="A8" s="10" t="s">
        <v>50</v>
      </c>
      <c r="B8" s="31" t="s">
        <v>51</v>
      </c>
      <c r="C8" s="31" t="s">
        <v>47</v>
      </c>
      <c r="D8" s="31">
        <v>4000</v>
      </c>
      <c r="E8" s="21">
        <v>4</v>
      </c>
      <c r="F8" s="21">
        <f t="shared" si="0"/>
        <v>16000</v>
      </c>
      <c r="G8" s="21">
        <v>0</v>
      </c>
      <c r="H8" s="21">
        <f t="shared" si="1"/>
        <v>0</v>
      </c>
      <c r="I8" s="21">
        <f t="shared" si="2"/>
        <v>16000</v>
      </c>
      <c r="J8" s="14"/>
      <c r="K8" s="6"/>
      <c r="L8" s="6"/>
    </row>
    <row r="9" spans="1:12" ht="25.5">
      <c r="A9" s="10"/>
      <c r="B9" s="31" t="s">
        <v>52</v>
      </c>
      <c r="C9" s="31" t="s">
        <v>47</v>
      </c>
      <c r="D9" s="31">
        <v>300</v>
      </c>
      <c r="E9" s="21">
        <v>20</v>
      </c>
      <c r="F9" s="21">
        <f t="shared" si="0"/>
        <v>6000</v>
      </c>
      <c r="G9" s="21">
        <v>0</v>
      </c>
      <c r="H9" s="21">
        <f t="shared" si="1"/>
        <v>0</v>
      </c>
      <c r="I9" s="21">
        <f t="shared" si="2"/>
        <v>6000</v>
      </c>
      <c r="J9" s="21"/>
      <c r="K9" s="6"/>
      <c r="L9" s="6"/>
    </row>
    <row r="10" spans="1:12" ht="25.5">
      <c r="A10" s="10" t="s">
        <v>53</v>
      </c>
      <c r="B10" s="31" t="s">
        <v>54</v>
      </c>
      <c r="C10" s="31" t="s">
        <v>47</v>
      </c>
      <c r="D10" s="31">
        <v>1250</v>
      </c>
      <c r="E10" s="21">
        <v>5</v>
      </c>
      <c r="F10" s="21">
        <f t="shared" si="0"/>
        <v>6250</v>
      </c>
      <c r="G10" s="21">
        <v>0</v>
      </c>
      <c r="H10" s="21">
        <f t="shared" si="1"/>
        <v>0</v>
      </c>
      <c r="I10" s="21">
        <f t="shared" si="2"/>
        <v>6250</v>
      </c>
      <c r="J10" s="14"/>
      <c r="K10" s="6"/>
      <c r="L10" s="6"/>
    </row>
    <row r="11" spans="1:12" ht="12.75">
      <c r="A11" s="10" t="s">
        <v>55</v>
      </c>
      <c r="B11" s="31" t="s">
        <v>56</v>
      </c>
      <c r="C11" s="31" t="s">
        <v>47</v>
      </c>
      <c r="D11" s="31">
        <v>50</v>
      </c>
      <c r="E11" s="21">
        <v>5</v>
      </c>
      <c r="F11" s="21">
        <f t="shared" si="0"/>
        <v>250</v>
      </c>
      <c r="G11" s="21">
        <v>0</v>
      </c>
      <c r="H11" s="21">
        <f t="shared" si="1"/>
        <v>0</v>
      </c>
      <c r="I11" s="21">
        <f t="shared" si="2"/>
        <v>250</v>
      </c>
      <c r="J11" s="14"/>
      <c r="K11" s="6"/>
      <c r="L11" s="6"/>
    </row>
    <row r="12" spans="1:12" ht="25.5">
      <c r="A12" s="10" t="s">
        <v>57</v>
      </c>
      <c r="B12" s="31" t="s">
        <v>58</v>
      </c>
      <c r="C12" s="31" t="s">
        <v>47</v>
      </c>
      <c r="D12" s="31">
        <v>650</v>
      </c>
      <c r="E12" s="21">
        <v>3</v>
      </c>
      <c r="F12" s="21">
        <f t="shared" si="0"/>
        <v>1950</v>
      </c>
      <c r="G12" s="21">
        <v>0</v>
      </c>
      <c r="H12" s="21">
        <f t="shared" si="1"/>
        <v>0</v>
      </c>
      <c r="I12" s="21">
        <f t="shared" si="2"/>
        <v>1950</v>
      </c>
      <c r="J12" s="14"/>
      <c r="K12" s="6"/>
      <c r="L12" s="6"/>
    </row>
    <row r="13" spans="1:12" ht="25.5">
      <c r="A13" s="10" t="s">
        <v>59</v>
      </c>
      <c r="B13" s="31" t="s">
        <v>60</v>
      </c>
      <c r="C13" s="31" t="s">
        <v>47</v>
      </c>
      <c r="D13" s="31">
        <v>2000</v>
      </c>
      <c r="E13" s="21">
        <v>5</v>
      </c>
      <c r="F13" s="21">
        <f t="shared" si="0"/>
        <v>10000</v>
      </c>
      <c r="G13" s="21">
        <v>0</v>
      </c>
      <c r="H13" s="21">
        <f t="shared" si="1"/>
        <v>0</v>
      </c>
      <c r="I13" s="21">
        <f t="shared" si="2"/>
        <v>10000</v>
      </c>
      <c r="J13" s="14"/>
      <c r="K13" s="6"/>
      <c r="L13" s="6"/>
    </row>
    <row r="14" spans="1:12" ht="38.25">
      <c r="A14" s="10" t="s">
        <v>61</v>
      </c>
      <c r="B14" s="31" t="s">
        <v>62</v>
      </c>
      <c r="C14" s="31" t="s">
        <v>47</v>
      </c>
      <c r="D14" s="31">
        <v>400</v>
      </c>
      <c r="E14" s="21">
        <v>1.5</v>
      </c>
      <c r="F14" s="21">
        <f t="shared" si="0"/>
        <v>600</v>
      </c>
      <c r="G14" s="21">
        <v>0</v>
      </c>
      <c r="H14" s="21">
        <f t="shared" si="1"/>
        <v>0</v>
      </c>
      <c r="I14" s="21">
        <f t="shared" si="2"/>
        <v>600</v>
      </c>
      <c r="J14" s="21"/>
      <c r="K14" s="6"/>
      <c r="L14" s="6"/>
    </row>
    <row r="15" spans="1:12" ht="25.5">
      <c r="A15" s="10" t="s">
        <v>63</v>
      </c>
      <c r="B15" s="31" t="s">
        <v>64</v>
      </c>
      <c r="C15" s="31" t="s">
        <v>47</v>
      </c>
      <c r="D15" s="31">
        <v>7000</v>
      </c>
      <c r="E15" s="21">
        <v>1</v>
      </c>
      <c r="F15" s="21">
        <f t="shared" si="0"/>
        <v>7000</v>
      </c>
      <c r="G15" s="21">
        <v>0</v>
      </c>
      <c r="H15" s="21">
        <f t="shared" si="1"/>
        <v>0</v>
      </c>
      <c r="I15" s="21">
        <f t="shared" si="2"/>
        <v>7000</v>
      </c>
      <c r="J15" s="32"/>
      <c r="K15" s="6"/>
      <c r="L15" s="6"/>
    </row>
    <row r="16" spans="1:12" ht="25.5">
      <c r="A16" s="10" t="s">
        <v>65</v>
      </c>
      <c r="B16" s="31" t="s">
        <v>66</v>
      </c>
      <c r="C16" s="31" t="s">
        <v>14</v>
      </c>
      <c r="D16" s="31">
        <v>500</v>
      </c>
      <c r="E16" s="21">
        <v>18</v>
      </c>
      <c r="F16" s="21">
        <f t="shared" si="0"/>
        <v>9000</v>
      </c>
      <c r="G16" s="21">
        <v>0</v>
      </c>
      <c r="H16" s="21">
        <f t="shared" si="1"/>
        <v>0</v>
      </c>
      <c r="I16" s="21">
        <f t="shared" si="2"/>
        <v>9000</v>
      </c>
      <c r="J16" s="32"/>
      <c r="K16" s="6"/>
      <c r="L16" s="6"/>
    </row>
    <row r="17" spans="1:12" ht="12.75">
      <c r="A17" s="10" t="s">
        <v>67</v>
      </c>
      <c r="B17" s="31" t="s">
        <v>68</v>
      </c>
      <c r="C17" s="31" t="s">
        <v>47</v>
      </c>
      <c r="D17" s="31">
        <v>250</v>
      </c>
      <c r="E17" s="21">
        <v>5</v>
      </c>
      <c r="F17" s="21">
        <f t="shared" si="0"/>
        <v>1250</v>
      </c>
      <c r="G17" s="21">
        <v>0</v>
      </c>
      <c r="H17" s="21">
        <f t="shared" si="1"/>
        <v>0</v>
      </c>
      <c r="I17" s="21">
        <f t="shared" si="2"/>
        <v>1250</v>
      </c>
      <c r="J17" s="32"/>
      <c r="K17" s="6"/>
      <c r="L17" s="6"/>
    </row>
    <row r="18" spans="1:12" ht="12.75">
      <c r="A18" s="10" t="s">
        <v>69</v>
      </c>
      <c r="B18" s="31" t="s">
        <v>70</v>
      </c>
      <c r="C18" s="31" t="s">
        <v>47</v>
      </c>
      <c r="D18" s="31">
        <v>250</v>
      </c>
      <c r="E18" s="21">
        <v>4.5</v>
      </c>
      <c r="F18" s="21">
        <f t="shared" si="0"/>
        <v>1125</v>
      </c>
      <c r="G18" s="21">
        <v>0</v>
      </c>
      <c r="H18" s="21">
        <f t="shared" si="1"/>
        <v>0</v>
      </c>
      <c r="I18" s="21">
        <f t="shared" si="2"/>
        <v>1125</v>
      </c>
      <c r="J18" s="32"/>
      <c r="K18" s="6"/>
      <c r="L18" s="6"/>
    </row>
    <row r="19" spans="1:12" ht="12.75">
      <c r="A19" s="10" t="s">
        <v>71</v>
      </c>
      <c r="B19" s="33" t="s">
        <v>72</v>
      </c>
      <c r="C19" s="33" t="s">
        <v>47</v>
      </c>
      <c r="D19" s="33">
        <v>400</v>
      </c>
      <c r="E19" s="21">
        <v>8</v>
      </c>
      <c r="F19" s="21">
        <f t="shared" si="0"/>
        <v>3200</v>
      </c>
      <c r="G19" s="21">
        <v>0</v>
      </c>
      <c r="H19" s="21">
        <f t="shared" si="1"/>
        <v>0</v>
      </c>
      <c r="I19" s="21">
        <f t="shared" si="2"/>
        <v>3200</v>
      </c>
      <c r="J19" s="32"/>
      <c r="K19" s="6"/>
      <c r="L19" s="6"/>
    </row>
    <row r="20" spans="1:12" ht="38.25">
      <c r="A20" s="10" t="s">
        <v>73</v>
      </c>
      <c r="B20" s="33" t="s">
        <v>74</v>
      </c>
      <c r="C20" s="33" t="s">
        <v>47</v>
      </c>
      <c r="D20" s="33">
        <v>300</v>
      </c>
      <c r="E20" s="21">
        <v>6</v>
      </c>
      <c r="F20" s="21">
        <f t="shared" si="0"/>
        <v>1800</v>
      </c>
      <c r="G20" s="21">
        <v>0</v>
      </c>
      <c r="H20" s="21">
        <f t="shared" si="1"/>
        <v>0</v>
      </c>
      <c r="I20" s="21">
        <f t="shared" si="2"/>
        <v>1800</v>
      </c>
      <c r="J20" s="32"/>
      <c r="K20" s="6"/>
      <c r="L20" s="6"/>
    </row>
    <row r="21" spans="1:12" ht="51">
      <c r="A21" s="10" t="s">
        <v>75</v>
      </c>
      <c r="B21" s="33" t="s">
        <v>76</v>
      </c>
      <c r="C21" s="33" t="s">
        <v>47</v>
      </c>
      <c r="D21" s="33">
        <v>50</v>
      </c>
      <c r="E21" s="21">
        <v>3</v>
      </c>
      <c r="F21" s="21">
        <f t="shared" si="0"/>
        <v>150</v>
      </c>
      <c r="G21" s="21">
        <v>0</v>
      </c>
      <c r="H21" s="21">
        <f t="shared" si="1"/>
        <v>0</v>
      </c>
      <c r="I21" s="21">
        <f t="shared" si="2"/>
        <v>150</v>
      </c>
      <c r="J21" s="32"/>
      <c r="K21" s="6"/>
      <c r="L21" s="6"/>
    </row>
    <row r="22" spans="1:12" ht="63.75">
      <c r="A22" s="10" t="s">
        <v>77</v>
      </c>
      <c r="B22" s="33" t="s">
        <v>78</v>
      </c>
      <c r="C22" s="33" t="s">
        <v>47</v>
      </c>
      <c r="D22" s="33">
        <v>1200</v>
      </c>
      <c r="E22" s="21">
        <v>2.5</v>
      </c>
      <c r="F22" s="21">
        <f t="shared" si="0"/>
        <v>3000</v>
      </c>
      <c r="G22" s="21">
        <v>0</v>
      </c>
      <c r="H22" s="21">
        <f t="shared" si="1"/>
        <v>0</v>
      </c>
      <c r="I22" s="21">
        <f t="shared" si="2"/>
        <v>3000</v>
      </c>
      <c r="J22" s="32"/>
      <c r="K22" s="6"/>
      <c r="L22" s="6"/>
    </row>
    <row r="23" spans="1:12" ht="51">
      <c r="A23" s="10" t="s">
        <v>79</v>
      </c>
      <c r="B23" s="33" t="s">
        <v>80</v>
      </c>
      <c r="C23" s="33" t="s">
        <v>47</v>
      </c>
      <c r="D23" s="33">
        <v>100</v>
      </c>
      <c r="E23" s="21">
        <v>30</v>
      </c>
      <c r="F23" s="21">
        <f t="shared" si="0"/>
        <v>3000</v>
      </c>
      <c r="G23" s="21">
        <v>0</v>
      </c>
      <c r="H23" s="21">
        <f t="shared" si="1"/>
        <v>0</v>
      </c>
      <c r="I23" s="21">
        <f t="shared" si="2"/>
        <v>3000</v>
      </c>
      <c r="J23" s="32"/>
      <c r="K23" s="6"/>
      <c r="L23" s="6"/>
    </row>
    <row r="24" spans="1:12" ht="25.5">
      <c r="A24" s="10" t="s">
        <v>81</v>
      </c>
      <c r="B24" s="33" t="s">
        <v>82</v>
      </c>
      <c r="C24" s="33" t="s">
        <v>47</v>
      </c>
      <c r="D24" s="33">
        <v>70</v>
      </c>
      <c r="E24" s="21">
        <v>3.5</v>
      </c>
      <c r="F24" s="21">
        <f t="shared" si="0"/>
        <v>245</v>
      </c>
      <c r="G24" s="21">
        <v>0</v>
      </c>
      <c r="H24" s="21">
        <f t="shared" si="1"/>
        <v>0</v>
      </c>
      <c r="I24" s="21">
        <f t="shared" si="2"/>
        <v>245</v>
      </c>
      <c r="J24" s="32"/>
      <c r="K24" s="6"/>
      <c r="L24" s="6"/>
    </row>
    <row r="25" spans="1:12" ht="25.5">
      <c r="A25" s="10" t="s">
        <v>83</v>
      </c>
      <c r="B25" s="31" t="s">
        <v>84</v>
      </c>
      <c r="C25" s="31" t="s">
        <v>47</v>
      </c>
      <c r="D25" s="31">
        <v>3000</v>
      </c>
      <c r="E25" s="21">
        <v>5</v>
      </c>
      <c r="F25" s="21">
        <f t="shared" si="0"/>
        <v>15000</v>
      </c>
      <c r="G25" s="21">
        <v>0</v>
      </c>
      <c r="H25" s="21">
        <f t="shared" si="1"/>
        <v>0</v>
      </c>
      <c r="I25" s="21">
        <f t="shared" si="2"/>
        <v>15000</v>
      </c>
      <c r="J25" s="32"/>
      <c r="K25" s="6"/>
      <c r="L25" s="6"/>
    </row>
    <row r="26" spans="1:12" ht="12.75" customHeight="1">
      <c r="A26" s="44" t="s">
        <v>39</v>
      </c>
      <c r="B26" s="44"/>
      <c r="C26" s="44"/>
      <c r="D26" s="44"/>
      <c r="E26" s="25"/>
      <c r="F26" s="24">
        <f>SUM(F6:F25)</f>
        <v>97970</v>
      </c>
      <c r="G26" s="25"/>
      <c r="H26" s="24">
        <f>SUM(H6:H25)</f>
        <v>0</v>
      </c>
      <c r="I26" s="24">
        <f>F26+H26</f>
        <v>97970</v>
      </c>
      <c r="J26" s="25"/>
      <c r="K26" s="6"/>
      <c r="L26" s="6"/>
    </row>
    <row r="27" spans="1:12" ht="12.75">
      <c r="A27" s="2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1:12" ht="15.75" customHeight="1">
      <c r="A28" s="41" t="s">
        <v>85</v>
      </c>
      <c r="B28" s="41"/>
      <c r="C28" s="41"/>
      <c r="D28" s="41"/>
      <c r="E28" s="41"/>
      <c r="F28" s="41"/>
      <c r="G28" s="42">
        <f>I26</f>
        <v>97970</v>
      </c>
      <c r="H28" s="42"/>
      <c r="I28" s="27"/>
      <c r="J28" s="27"/>
      <c r="K28" s="6"/>
      <c r="L28" s="6"/>
    </row>
    <row r="29" spans="1:12" ht="15" customHeight="1">
      <c r="A29" s="43" t="s">
        <v>41</v>
      </c>
      <c r="B29" s="43"/>
      <c r="C29" s="43"/>
      <c r="D29" s="43"/>
      <c r="E29" s="43"/>
      <c r="F29" s="43"/>
      <c r="G29" s="43"/>
      <c r="H29" s="43"/>
      <c r="I29" s="43"/>
      <c r="J29" s="43"/>
      <c r="K29" s="6"/>
      <c r="L29" s="6"/>
    </row>
    <row r="30" spans="1:10" ht="33.75" customHeight="1">
      <c r="A30" s="35" t="s">
        <v>42</v>
      </c>
      <c r="B30" s="35"/>
      <c r="C30" s="35"/>
      <c r="D30" s="35"/>
      <c r="E30" s="35"/>
      <c r="F30" s="35"/>
      <c r="G30" s="35"/>
      <c r="H30" s="35"/>
      <c r="I30" s="35"/>
      <c r="J30" s="35"/>
    </row>
    <row r="31" spans="1:10" ht="12.75">
      <c r="A31" s="29"/>
      <c r="B31" s="29"/>
      <c r="C31" s="29"/>
      <c r="D31" s="29"/>
      <c r="E31" s="29"/>
      <c r="F31" s="29"/>
      <c r="G31" s="6"/>
      <c r="H31" s="6"/>
      <c r="I31" s="6"/>
      <c r="J31" s="6"/>
    </row>
    <row r="32" spans="1:10" ht="12.75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0" ht="12.75">
      <c r="A33" s="6"/>
      <c r="B33" s="6"/>
      <c r="C33" s="6"/>
      <c r="D33" s="6"/>
      <c r="E33" s="6"/>
      <c r="F33" s="6"/>
      <c r="G33" s="6"/>
      <c r="H33" s="6"/>
      <c r="I33" s="6"/>
      <c r="J33" s="6"/>
    </row>
    <row r="34" ht="12.75">
      <c r="A34" s="34"/>
    </row>
    <row r="35" ht="12.75">
      <c r="A35" s="34"/>
    </row>
  </sheetData>
  <sheetProtection selectLockedCells="1" selectUnlockedCells="1"/>
  <mergeCells count="9">
    <mergeCell ref="A29:J29"/>
    <mergeCell ref="A30:J30"/>
    <mergeCell ref="I1:J1"/>
    <mergeCell ref="A2:D2"/>
    <mergeCell ref="A3:D3"/>
    <mergeCell ref="A4:J4"/>
    <mergeCell ref="A26:D26"/>
    <mergeCell ref="A28:F28"/>
    <mergeCell ref="G28:H28"/>
  </mergeCells>
  <printOptions/>
  <pageMargins left="0.7875" right="0.7875" top="1.0527777777777778" bottom="1.0527777777777778" header="0.7875" footer="0.7875"/>
  <pageSetup horizontalDpi="300" verticalDpi="300" orientation="portrait" paperSize="9" scale="68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hurt2</dc:creator>
  <cp:keywords/>
  <dc:description/>
  <cp:lastModifiedBy>hurt2</cp:lastModifiedBy>
  <cp:lastPrinted>2023-08-08T08:16:36Z</cp:lastPrinted>
  <dcterms:modified xsi:type="dcterms:W3CDTF">2023-08-08T08:18:14Z</dcterms:modified>
  <cp:category/>
  <cp:version/>
  <cp:contentType/>
  <cp:contentStatus/>
</cp:coreProperties>
</file>