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nder\4417 Poland\TENDERS\2023\AMPL xxx Zielona Góra retractors NZ2613120\3 Submission\"/>
    </mc:Choice>
  </mc:AlternateContent>
  <xr:revisionPtr revIDLastSave="0" documentId="13_ncr:1_{D2405870-69CF-41EB-A938-0C0B09D1404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1" sheetId="1" r:id="rId1"/>
  </sheets>
  <definedNames>
    <definedName name="_xlnm.Print_Area" localSheetId="0">Zad.1!$A$1:$J$12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I9" i="1" s="1"/>
  <c r="H9" i="1" s="1"/>
  <c r="F10" i="1"/>
  <c r="I10" i="1" s="1"/>
  <c r="H10" i="1" s="1"/>
  <c r="F11" i="1"/>
  <c r="I11" i="1" s="1"/>
  <c r="H11" i="1" s="1"/>
  <c r="F8" i="1"/>
  <c r="I8" i="1" s="1"/>
  <c r="F12" i="1" l="1"/>
  <c r="I12" i="1"/>
  <c r="H8" i="1"/>
</calcChain>
</file>

<file path=xl/sharedStrings.xml><?xml version="1.0" encoding="utf-8"?>
<sst xmlns="http://schemas.openxmlformats.org/spreadsheetml/2006/main" count="30" uniqueCount="27">
  <si>
    <t xml:space="preserve"> Formularz cenowo- techniczny  zadania nr 1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</si>
  <si>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</si>
  <si>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</si>
  <si>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</si>
  <si>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</si>
  <si>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</si>
  <si>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</si>
  <si>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</si>
  <si>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</si>
  <si>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6=4x5</t>
  </si>
  <si>
    <t>8=9/4</t>
  </si>
  <si>
    <t>9= 6+7</t>
  </si>
  <si>
    <t>op</t>
  </si>
  <si>
    <t>RAZEM :</t>
  </si>
  <si>
    <t xml:space="preserve"> Załącznik nr 2 do SWZ NZ.261.31.2023</t>
  </si>
  <si>
    <t>Jm.</t>
  </si>
  <si>
    <t xml:space="preserve">
PRODUCENT/ Nazwa własna lub inne określenie identyfikujące wyrób w sposób jednoznaczny, np. numer katalogowy
</t>
  </si>
  <si>
    <t>Załącznik nr 1 do umowy nr NZ.261.31.1.2023</t>
  </si>
  <si>
    <r>
      <t>Jednokrotnego użytku jałowy retraktor chirurgiczny (rękaw, port dostępu laparoskopowego) zapewniający całkowitą separację powłok brzusznych od narządów wewnętrznych, składających się z dwóch elastycznych krążków( dystalnego i proksymalnego) zróżnicowanych kolorystycznie</t>
    </r>
    <r>
      <rPr>
        <b/>
        <sz val="9"/>
        <rFont val="Arial"/>
        <family val="2"/>
        <charset val="238"/>
      </rPr>
      <t xml:space="preserve"> o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średnicy 6 cm i 7 cm</t>
    </r>
    <r>
      <rPr>
        <sz val="9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lub 8 cm i 9 cm,</t>
    </r>
    <r>
      <rPr>
        <sz val="9"/>
        <rFont val="Arial"/>
        <family val="2"/>
        <charset val="238"/>
      </rPr>
      <t xml:space="preserve"> połączonych elastyczną, dającą się zwijać, mocną, odporną na przebicie i łatwo układającą się, bezlateksową folią poliretanową tworzącą po rozwinięciu rękaw o  długości </t>
    </r>
    <r>
      <rPr>
        <b/>
        <sz val="9"/>
        <rFont val="Arial"/>
        <family val="2"/>
        <charset val="238"/>
      </rPr>
      <t>15 cm</t>
    </r>
    <r>
      <rPr>
        <sz val="9"/>
        <rFont val="Arial"/>
        <family val="2"/>
        <charset val="238"/>
      </rPr>
      <t xml:space="preserve"> połączony wyżej opisanym krążkami 
Całość dostosowana do nacięcia skóry </t>
    </r>
    <r>
      <rPr>
        <b/>
        <sz val="9"/>
        <rFont val="Arial"/>
        <family val="2"/>
        <charset val="238"/>
      </rPr>
      <t xml:space="preserve">o długości 2,5 - 6 cm
</t>
    </r>
    <r>
      <rPr>
        <sz val="9"/>
        <rFont val="Arial"/>
        <family val="2"/>
        <charset val="238"/>
      </rPr>
      <t>op. a 5 sztuk</t>
    </r>
  </si>
  <si>
    <r>
      <t>Jednokrotnego użytku jałowy retraktor chirurgiczny (rękaw, port dostępu laparoskopowego) zapewniający całkowitą separację powłok brzusznych od narządów wewnętrznych, składających się z dwóch elastycznych krążków( dystalnego i proksymalnego) zróżnicowanych kolorystycznie</t>
    </r>
    <r>
      <rPr>
        <b/>
        <sz val="9"/>
        <rFont val="Arial"/>
        <family val="2"/>
        <charset val="238"/>
      </rPr>
      <t xml:space="preserve"> o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średnicy 8 cm i 9 cm, lub 15 cm i 16 cm </t>
    </r>
    <r>
      <rPr>
        <sz val="9"/>
        <rFont val="Arial"/>
        <family val="2"/>
        <charset val="238"/>
      </rPr>
      <t xml:space="preserve">dostosowanego do cięcia skóry </t>
    </r>
    <r>
      <rPr>
        <b/>
        <sz val="9"/>
        <rFont val="Arial"/>
        <family val="2"/>
        <charset val="238"/>
      </rPr>
      <t>o długości 50 mm-85 mm,</t>
    </r>
    <r>
      <rPr>
        <sz val="9"/>
        <rFont val="Arial"/>
        <family val="2"/>
        <charset val="238"/>
      </rPr>
      <t xml:space="preserve"> połączonych elastyczną, dającą się zwijać, mocną, odporną na przebicie i łatwo układającą się, bezlateksową folią poliretanową tworzącą po rozwinięciu rękaw o  długości około 15 cm połączony wyżej opisanym krążkami 
Całość dostosowana do nacięcia skóry o długości 5-10 cm; lub 5-9 cm
op. a 5 sztuk</t>
    </r>
  </si>
  <si>
    <r>
      <t>Jednokrotnego użytku jałowy retraktor chirurgiczny (rękaw, port dostępu laparoskopowego) zapewniający całkowitą separację powłok brzusznych od narządów wewnętrznych, składających się z dwóch elastycznych krążków( dystalnego i proksymalnego) zróżnicowanych kolorystycznie o</t>
    </r>
    <r>
      <rPr>
        <b/>
        <sz val="9"/>
        <rFont val="Arial"/>
        <family val="2"/>
        <charset val="238"/>
      </rPr>
      <t xml:space="preserve"> średnicy 12 cm i 13 cm, </t>
    </r>
    <r>
      <rPr>
        <sz val="9"/>
        <rFont val="Arial"/>
        <family val="2"/>
        <charset val="238"/>
      </rPr>
      <t xml:space="preserve">połączonych elastyczną, dającą się zwijać, mocną, odporną na przebicie i łatwo układającą się, bezlateksową folią poliretanową tworzącą po rozwinięciu rękaw </t>
    </r>
    <r>
      <rPr>
        <b/>
        <sz val="9"/>
        <rFont val="Arial"/>
        <family val="2"/>
        <charset val="238"/>
      </rPr>
      <t>o długości 15 cm</t>
    </r>
    <r>
      <rPr>
        <sz val="9"/>
        <rFont val="Arial"/>
        <family val="2"/>
        <charset val="238"/>
      </rPr>
      <t xml:space="preserve"> połączony wyżej opisanym krążkami 
</t>
    </r>
    <r>
      <rPr>
        <b/>
        <sz val="9"/>
        <rFont val="Arial"/>
        <family val="2"/>
        <charset val="238"/>
      </rPr>
      <t xml:space="preserve">Całość dostosowana do nacięcia skóry o długości 5-10 cm; lub 5-9 cm
</t>
    </r>
    <r>
      <rPr>
        <sz val="9"/>
        <rFont val="Arial"/>
        <family val="2"/>
        <charset val="238"/>
      </rPr>
      <t>op. a 5 sztuk</t>
    </r>
  </si>
  <si>
    <r>
      <t xml:space="preserve">Jednorazowy i jałowy retraktor chirurgiczny (rękaw, port dostępu laparoskopowego) zapewniający całkowitą separację powłok brzusznych od narządów wewnętrznych, składających się z dwóch elastycznych krążków( dystalnego i proksymalnego) zróżnicowanych kolorystycznie </t>
    </r>
    <r>
      <rPr>
        <b/>
        <sz val="9"/>
        <rFont val="Arial"/>
        <family val="2"/>
        <charset val="238"/>
      </rPr>
      <t>o średnicy 18 cm i 19 cm,</t>
    </r>
    <r>
      <rPr>
        <sz val="9"/>
        <rFont val="Arial"/>
        <family val="2"/>
        <charset val="238"/>
      </rPr>
      <t xml:space="preserve"> połączonych elastyczną, dającą się zwijać, mocną, odporną na przebicie i łatwo układającą się, bezlateksową folią poliretanową tworząą po rozwinięciu rękaw o  długości około 20 cm połączony wyżej opisanym krążkami 
</t>
    </r>
    <r>
      <rPr>
        <b/>
        <sz val="9"/>
        <rFont val="Arial"/>
        <family val="2"/>
        <charset val="238"/>
      </rPr>
      <t xml:space="preserve">Całość dostosowana do nacięcia skóry o długości 9-16 cm; lub 9-14 cm
</t>
    </r>
    <r>
      <rPr>
        <sz val="9"/>
        <rFont val="Arial"/>
        <family val="2"/>
        <charset val="238"/>
      </rPr>
      <t>op. a 5 sztuk</t>
    </r>
  </si>
  <si>
    <t>Applied Medical Resources Corp. / C8401</t>
  </si>
  <si>
    <t>Applied Medical Resources Corp. /C8402</t>
  </si>
  <si>
    <t>Applied Medical Resources Corp. / C8402</t>
  </si>
  <si>
    <t>Applied Medical Resources Corp. / C8403</t>
  </si>
  <si>
    <r>
      <t xml:space="preserve">1. Przedmiotem zamówienia są </t>
    </r>
    <r>
      <rPr>
        <b/>
        <sz val="10"/>
        <rFont val="Arial"/>
        <family val="2"/>
        <charset val="238"/>
      </rPr>
      <t>sukcesywne dostawy retraktorów chirurgicznych jednokrotnego użytku do osłon powłok brzusznych</t>
    </r>
    <r>
      <rPr>
        <sz val="10"/>
        <rFont val="Arial"/>
        <family val="2"/>
        <charset val="238"/>
      </rPr>
      <t>, zwanych dalej wyrobami.
2.Wykonawca gwarantuje , że wszystkie wyroby objęte zamówieniem spełniać będą wszystkie - 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2</t>
    </r>
    <r>
      <rPr>
        <b/>
        <sz val="10"/>
        <rFont val="Arial"/>
        <family val="2"/>
        <charset val="238"/>
      </rPr>
      <t>* dni roboczych</t>
    </r>
    <r>
      <rPr>
        <sz val="10"/>
        <rFont val="Arial"/>
        <family val="2"/>
        <charset val="238"/>
      </rPr>
      <t xml:space="preserve"> od daty złożenia zamówienia za pośrednictwem faksu na nr800 003 603 </t>
    </r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 lub poczty elektronicznej na adres e-mail: zamowienia-pl@appliedmedical.com</t>
    </r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 następującą kalkulacją:
</t>
    </r>
    <r>
      <rPr>
        <b/>
        <sz val="10"/>
        <rFont val="Arial"/>
        <family val="2"/>
        <charset val="238"/>
      </rPr>
      <t>*Wypełnia Wykonawca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</si>
</sst>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</numFmts>
  <fonts count="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  <xf numFmtId="0" fontId="2" fillId="0" borderId="0" applyNumberFormat="0" applyBorder="0" applyProtection="0"/>
  </cellStyleXfs>
  <cellXfs count="19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44" fontId="0" fillId="0" borderId="1" xfId="0" applyNumberFormat="1" applyBorder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0" fillId="2" borderId="1" xfId="0" applyFill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">
    <cellStyle name="Nagłówek1" xfId="1" xr:uid="{00000000-0005-0000-0000-000006000000}"/>
    <cellStyle name="Normal" xfId="0" builtinId="0"/>
    <cellStyle name="Normalny 2" xfId="2" xr:uid="{00000000-0005-0000-0000-000007000000}"/>
    <cellStyle name="Normalny 2 2" xfId="4" xr:uid="{F8B2D47A-8A04-4BFD-B1B7-8A6BCB8CFBF6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zoomScale="89" zoomScaleNormal="100" zoomScaleSheetLayoutView="89" zoomScalePageLayoutView="110" workbookViewId="0">
      <selection activeCell="A4" sqref="A4:J4"/>
    </sheetView>
  </sheetViews>
  <sheetFormatPr defaultColWidth="11.7265625" defaultRowHeight="12.5" x14ac:dyDescent="0.25"/>
  <cols>
    <col min="1" max="1" width="5" customWidth="1"/>
    <col min="2" max="2" width="58" customWidth="1"/>
    <col min="3" max="3" width="3.81640625" bestFit="1" customWidth="1"/>
    <col min="4" max="4" width="4.7265625" bestFit="1" customWidth="1"/>
    <col min="5" max="5" width="11" customWidth="1"/>
    <col min="6" max="6" width="12" bestFit="1" customWidth="1"/>
    <col min="7" max="7" width="7" bestFit="1" customWidth="1"/>
    <col min="8" max="8" width="11" customWidth="1"/>
    <col min="9" max="9" width="11.81640625" bestFit="1" customWidth="1"/>
    <col min="10" max="10" width="18.54296875" bestFit="1" customWidth="1"/>
  </cols>
  <sheetData>
    <row r="1" spans="1:10" ht="14" x14ac:dyDescent="0.3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" x14ac:dyDescent="0.3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05" customHeight="1" x14ac:dyDescent="0.2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1.75" customHeight="1" x14ac:dyDescent="0.25"/>
    <row r="6" spans="1:10" ht="92" x14ac:dyDescent="0.25">
      <c r="A6" s="8" t="s">
        <v>1</v>
      </c>
      <c r="B6" s="8" t="s">
        <v>2</v>
      </c>
      <c r="C6" s="8" t="s">
        <v>15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16</v>
      </c>
    </row>
    <row r="7" spans="1:10" ht="13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9</v>
      </c>
      <c r="G7" s="9">
        <v>7</v>
      </c>
      <c r="H7" s="9" t="s">
        <v>10</v>
      </c>
      <c r="I7" s="9" t="s">
        <v>11</v>
      </c>
      <c r="J7" s="9">
        <v>10</v>
      </c>
    </row>
    <row r="8" spans="1:10" ht="115" x14ac:dyDescent="0.25">
      <c r="A8" s="5">
        <v>1</v>
      </c>
      <c r="B8" s="10" t="s">
        <v>18</v>
      </c>
      <c r="C8" s="2" t="s">
        <v>12</v>
      </c>
      <c r="D8" s="2">
        <v>22</v>
      </c>
      <c r="E8" s="3">
        <v>660</v>
      </c>
      <c r="F8" s="12">
        <f>ROUND(E8*D8,2)</f>
        <v>14520</v>
      </c>
      <c r="G8" s="4">
        <v>0.08</v>
      </c>
      <c r="H8" s="12">
        <f>ROUND(I8/D8,2)</f>
        <v>712.8</v>
      </c>
      <c r="I8" s="12">
        <f>ROUND(F8+(F8*G8),2)</f>
        <v>15681.6</v>
      </c>
      <c r="J8" s="14" t="s">
        <v>22</v>
      </c>
    </row>
    <row r="9" spans="1:10" ht="126.5" x14ac:dyDescent="0.25">
      <c r="A9" s="5">
        <v>2</v>
      </c>
      <c r="B9" s="10" t="s">
        <v>19</v>
      </c>
      <c r="C9" s="2" t="s">
        <v>12</v>
      </c>
      <c r="D9" s="2">
        <v>7</v>
      </c>
      <c r="E9" s="3">
        <v>660</v>
      </c>
      <c r="F9" s="12">
        <f t="shared" ref="F9:F11" si="0">ROUND(E9*D9,2)</f>
        <v>4620</v>
      </c>
      <c r="G9" s="4">
        <v>0.08</v>
      </c>
      <c r="H9" s="12">
        <f>ROUND(I9/D9,2)</f>
        <v>712.8</v>
      </c>
      <c r="I9" s="12">
        <f t="shared" ref="I9:I11" si="1">ROUND(F9+(F9*G9),2)</f>
        <v>4989.6000000000004</v>
      </c>
      <c r="J9" s="14" t="s">
        <v>23</v>
      </c>
    </row>
    <row r="10" spans="1:10" ht="103.5" x14ac:dyDescent="0.25">
      <c r="A10" s="5">
        <v>3</v>
      </c>
      <c r="B10" s="10" t="s">
        <v>20</v>
      </c>
      <c r="C10" s="2" t="s">
        <v>12</v>
      </c>
      <c r="D10" s="2">
        <v>4</v>
      </c>
      <c r="E10" s="3">
        <v>660</v>
      </c>
      <c r="F10" s="12">
        <f t="shared" si="0"/>
        <v>2640</v>
      </c>
      <c r="G10" s="4">
        <v>0.08</v>
      </c>
      <c r="H10" s="12">
        <f>ROUND(I10/D10,2)</f>
        <v>712.8</v>
      </c>
      <c r="I10" s="12">
        <f t="shared" si="1"/>
        <v>2851.2</v>
      </c>
      <c r="J10" s="14" t="s">
        <v>24</v>
      </c>
    </row>
    <row r="11" spans="1:10" ht="126.5" x14ac:dyDescent="0.25">
      <c r="A11" s="5">
        <v>4</v>
      </c>
      <c r="B11" s="10" t="s">
        <v>21</v>
      </c>
      <c r="C11" s="2" t="s">
        <v>12</v>
      </c>
      <c r="D11" s="2">
        <v>3</v>
      </c>
      <c r="E11" s="3">
        <v>745</v>
      </c>
      <c r="F11" s="12">
        <f t="shared" si="0"/>
        <v>2235</v>
      </c>
      <c r="G11" s="4">
        <v>0.08</v>
      </c>
      <c r="H11" s="12">
        <f>ROUND(I11/D11,2)</f>
        <v>804.6</v>
      </c>
      <c r="I11" s="12">
        <f t="shared" si="1"/>
        <v>2413.8000000000002</v>
      </c>
      <c r="J11" s="14" t="s">
        <v>25</v>
      </c>
    </row>
    <row r="12" spans="1:10" ht="13" x14ac:dyDescent="0.3">
      <c r="B12" s="11"/>
      <c r="E12" s="1" t="s">
        <v>13</v>
      </c>
      <c r="F12" s="15">
        <f>SUM(F8:F11)</f>
        <v>24015</v>
      </c>
      <c r="G12" s="6"/>
      <c r="H12" s="13"/>
      <c r="I12" s="1">
        <f>SUM(I8:I11)</f>
        <v>25936.2</v>
      </c>
      <c r="J12" s="7"/>
    </row>
    <row r="13" spans="1:10" x14ac:dyDescent="0.25">
      <c r="B13" s="11"/>
    </row>
    <row r="14" spans="1:10" x14ac:dyDescent="0.25">
      <c r="B14" s="11"/>
    </row>
    <row r="15" spans="1:10" x14ac:dyDescent="0.25">
      <c r="B15" s="11"/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Zad.1</vt:lpstr>
      <vt:lpstr>Zad.1!Print_Area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Mooijman, Maria</cp:lastModifiedBy>
  <cp:revision>75</cp:revision>
  <cp:lastPrinted>2023-08-16T13:38:02Z</cp:lastPrinted>
  <dcterms:created xsi:type="dcterms:W3CDTF">2009-04-16T11:32:48Z</dcterms:created>
  <dcterms:modified xsi:type="dcterms:W3CDTF">2023-08-17T06:46:19Z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