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ZETARGI\PRZETARGI 2025\4. 2025 Kwiecień\DH 17.04 SPZOZ Lębork\"/>
    </mc:Choice>
  </mc:AlternateContent>
  <bookViews>
    <workbookView xWindow="0" yWindow="0" windowWidth="21255" windowHeight="9345"/>
  </bookViews>
  <sheets>
    <sheet name="częśc nr 1" sheetId="5" r:id="rId1"/>
    <sheet name="część nr 2" sheetId="2" r:id="rId2"/>
  </sheets>
  <definedNames>
    <definedName name="_xlnm.Print_Area" localSheetId="0">'częśc nr 1'!#REF!</definedName>
    <definedName name="_xlnm.Print_Area" localSheetId="1">'część nr 2'!#REF!</definedName>
  </definedNames>
  <calcPr calcId="152511" iterateDelta="1E-4"/>
</workbook>
</file>

<file path=xl/calcChain.xml><?xml version="1.0" encoding="utf-8"?>
<calcChain xmlns="http://schemas.openxmlformats.org/spreadsheetml/2006/main">
  <c r="G56" i="5" l="1"/>
  <c r="I56" i="5"/>
  <c r="J56" i="5" s="1"/>
  <c r="G111" i="5" l="1"/>
  <c r="I111" i="5"/>
  <c r="J111" i="5" s="1"/>
  <c r="I5" i="2"/>
  <c r="I4" i="2"/>
  <c r="H4" i="2"/>
  <c r="F5" i="2"/>
  <c r="F4" i="2"/>
  <c r="I2" i="2"/>
  <c r="H2" i="2"/>
  <c r="F2" i="2"/>
  <c r="H3" i="2"/>
  <c r="I3" i="2" s="1"/>
  <c r="F3" i="2"/>
  <c r="I57" i="5" l="1"/>
  <c r="J57" i="5" s="1"/>
  <c r="G57" i="5"/>
  <c r="I3" i="5" l="1"/>
  <c r="J3" i="5" s="1"/>
  <c r="I4" i="5"/>
  <c r="J4" i="5" s="1"/>
  <c r="I5" i="5"/>
  <c r="J5" i="5" s="1"/>
  <c r="I6" i="5"/>
  <c r="J6" i="5" s="1"/>
  <c r="I7" i="5"/>
  <c r="J7" i="5" s="1"/>
  <c r="I8" i="5"/>
  <c r="J8" i="5" s="1"/>
  <c r="I9" i="5"/>
  <c r="J9" i="5" s="1"/>
  <c r="I10" i="5"/>
  <c r="J10" i="5" s="1"/>
  <c r="I11" i="5"/>
  <c r="J11" i="5" s="1"/>
  <c r="I12" i="5"/>
  <c r="J12" i="5" s="1"/>
  <c r="I13" i="5"/>
  <c r="J13" i="5" s="1"/>
  <c r="I14" i="5"/>
  <c r="J14" i="5" s="1"/>
  <c r="I15" i="5"/>
  <c r="J15" i="5" s="1"/>
  <c r="I16" i="5"/>
  <c r="J16" i="5" s="1"/>
  <c r="I17" i="5"/>
  <c r="J17" i="5" s="1"/>
  <c r="I18" i="5"/>
  <c r="J18" i="5" s="1"/>
  <c r="I19" i="5"/>
  <c r="J19" i="5" s="1"/>
  <c r="I20" i="5"/>
  <c r="J20" i="5" s="1"/>
  <c r="I21" i="5"/>
  <c r="J21" i="5" s="1"/>
  <c r="I22" i="5"/>
  <c r="J22" i="5" s="1"/>
  <c r="I23" i="5"/>
  <c r="J23" i="5" s="1"/>
  <c r="I24" i="5"/>
  <c r="J24" i="5" s="1"/>
  <c r="I25" i="5"/>
  <c r="J25" i="5" s="1"/>
  <c r="I26" i="5"/>
  <c r="J26" i="5" s="1"/>
  <c r="I27" i="5"/>
  <c r="J27" i="5" s="1"/>
  <c r="I28" i="5"/>
  <c r="J28" i="5" s="1"/>
  <c r="I29" i="5"/>
  <c r="J29" i="5" s="1"/>
  <c r="I30" i="5"/>
  <c r="J30" i="5" s="1"/>
  <c r="I31" i="5"/>
  <c r="J31" i="5" s="1"/>
  <c r="I32" i="5"/>
  <c r="J32" i="5" s="1"/>
  <c r="I33" i="5"/>
  <c r="J33" i="5" s="1"/>
  <c r="I34" i="5"/>
  <c r="J34" i="5" s="1"/>
  <c r="I35" i="5"/>
  <c r="J35" i="5" s="1"/>
  <c r="I36" i="5"/>
  <c r="J36" i="5" s="1"/>
  <c r="I37" i="5"/>
  <c r="J37" i="5" s="1"/>
  <c r="I38" i="5"/>
  <c r="J38" i="5" s="1"/>
  <c r="I39" i="5"/>
  <c r="J39" i="5" s="1"/>
  <c r="I40" i="5"/>
  <c r="J40" i="5" s="1"/>
  <c r="I41" i="5"/>
  <c r="J41" i="5" s="1"/>
  <c r="I42" i="5"/>
  <c r="J42" i="5" s="1"/>
  <c r="I43" i="5"/>
  <c r="J43" i="5" s="1"/>
  <c r="I44" i="5"/>
  <c r="J44" i="5" s="1"/>
  <c r="I45" i="5"/>
  <c r="J45" i="5" s="1"/>
  <c r="I46" i="5"/>
  <c r="J46" i="5" s="1"/>
  <c r="I47" i="5"/>
  <c r="J47" i="5" s="1"/>
  <c r="I48" i="5"/>
  <c r="J48" i="5" s="1"/>
  <c r="I49" i="5"/>
  <c r="J49" i="5" s="1"/>
  <c r="I50" i="5"/>
  <c r="J50" i="5" s="1"/>
  <c r="I51" i="5"/>
  <c r="J51" i="5" s="1"/>
  <c r="I52" i="5"/>
  <c r="J52" i="5" s="1"/>
  <c r="I53" i="5"/>
  <c r="J53" i="5" s="1"/>
  <c r="I54" i="5"/>
  <c r="J54" i="5" s="1"/>
  <c r="I55" i="5"/>
  <c r="J55" i="5" s="1"/>
  <c r="I58" i="5"/>
  <c r="J58" i="5" s="1"/>
  <c r="I59" i="5"/>
  <c r="J59" i="5" s="1"/>
  <c r="I60" i="5"/>
  <c r="J60" i="5" s="1"/>
  <c r="I61" i="5"/>
  <c r="J61" i="5" s="1"/>
  <c r="I62" i="5"/>
  <c r="J62" i="5" s="1"/>
  <c r="I63" i="5"/>
  <c r="J63" i="5" s="1"/>
  <c r="I64" i="5"/>
  <c r="J64" i="5" s="1"/>
  <c r="I65" i="5"/>
  <c r="J65" i="5" s="1"/>
  <c r="I66" i="5"/>
  <c r="J66" i="5" s="1"/>
  <c r="I67" i="5"/>
  <c r="J67" i="5" s="1"/>
  <c r="I68" i="5"/>
  <c r="J68" i="5" s="1"/>
  <c r="I69" i="5"/>
  <c r="J69" i="5" s="1"/>
  <c r="I70" i="5"/>
  <c r="J70" i="5" s="1"/>
  <c r="I71" i="5"/>
  <c r="J71" i="5" s="1"/>
  <c r="I72" i="5"/>
  <c r="J72" i="5" s="1"/>
  <c r="I73" i="5"/>
  <c r="J73" i="5" s="1"/>
  <c r="I74" i="5"/>
  <c r="J74" i="5" s="1"/>
  <c r="I75" i="5"/>
  <c r="J75" i="5" s="1"/>
  <c r="I76" i="5"/>
  <c r="J76" i="5" s="1"/>
  <c r="I77" i="5"/>
  <c r="J77" i="5" s="1"/>
  <c r="I78" i="5"/>
  <c r="J78" i="5" s="1"/>
  <c r="I79" i="5"/>
  <c r="J79" i="5" s="1"/>
  <c r="I80" i="5"/>
  <c r="J80" i="5" s="1"/>
  <c r="I81" i="5"/>
  <c r="J81" i="5" s="1"/>
  <c r="I82" i="5"/>
  <c r="J82" i="5" s="1"/>
  <c r="I83" i="5"/>
  <c r="J83" i="5" s="1"/>
  <c r="I84" i="5"/>
  <c r="J84" i="5" s="1"/>
  <c r="I85" i="5"/>
  <c r="J85" i="5" s="1"/>
  <c r="I86" i="5"/>
  <c r="J86" i="5" s="1"/>
  <c r="I87" i="5"/>
  <c r="J87" i="5" s="1"/>
  <c r="I88" i="5"/>
  <c r="J88" i="5" s="1"/>
  <c r="I89" i="5"/>
  <c r="J89" i="5" s="1"/>
  <c r="I90" i="5"/>
  <c r="J90" i="5" s="1"/>
  <c r="I91" i="5"/>
  <c r="J91" i="5" s="1"/>
  <c r="I92" i="5"/>
  <c r="J92" i="5" s="1"/>
  <c r="I93" i="5"/>
  <c r="J93" i="5" s="1"/>
  <c r="I94" i="5"/>
  <c r="J94" i="5" s="1"/>
  <c r="I95" i="5"/>
  <c r="J95" i="5" s="1"/>
  <c r="I96" i="5"/>
  <c r="J96" i="5" s="1"/>
  <c r="I97" i="5"/>
  <c r="J97" i="5" s="1"/>
  <c r="I98" i="5"/>
  <c r="J98" i="5" s="1"/>
  <c r="I99" i="5"/>
  <c r="J99" i="5" s="1"/>
  <c r="I100" i="5"/>
  <c r="J100" i="5" s="1"/>
  <c r="I101" i="5"/>
  <c r="J101" i="5" s="1"/>
  <c r="I102" i="5"/>
  <c r="J102" i="5" s="1"/>
  <c r="I103" i="5"/>
  <c r="J103" i="5" s="1"/>
  <c r="I104" i="5"/>
  <c r="J104" i="5" s="1"/>
  <c r="I105" i="5"/>
  <c r="J105" i="5" s="1"/>
  <c r="I106" i="5"/>
  <c r="J106" i="5" s="1"/>
  <c r="I107" i="5"/>
  <c r="J107" i="5" s="1"/>
  <c r="I108" i="5"/>
  <c r="J108" i="5" s="1"/>
  <c r="I109" i="5"/>
  <c r="J109" i="5" s="1"/>
  <c r="I110" i="5"/>
  <c r="J110" i="5" s="1"/>
  <c r="I112" i="5"/>
  <c r="J112" i="5" s="1"/>
  <c r="I113" i="5"/>
  <c r="J113" i="5" s="1"/>
  <c r="I114" i="5"/>
  <c r="J114" i="5" s="1"/>
  <c r="I115" i="5"/>
  <c r="J115" i="5" s="1"/>
  <c r="I116" i="5"/>
  <c r="J116" i="5" s="1"/>
  <c r="I117" i="5"/>
  <c r="J117" i="5" s="1"/>
  <c r="I118" i="5"/>
  <c r="J118" i="5" s="1"/>
  <c r="I119" i="5"/>
  <c r="J119" i="5" s="1"/>
  <c r="I120" i="5"/>
  <c r="J120" i="5" s="1"/>
  <c r="I121" i="5"/>
  <c r="J121" i="5" s="1"/>
  <c r="I122" i="5"/>
  <c r="J122" i="5" s="1"/>
  <c r="I123" i="5"/>
  <c r="J123" i="5" s="1"/>
  <c r="I124" i="5"/>
  <c r="J124" i="5" s="1"/>
  <c r="I125" i="5"/>
  <c r="J125" i="5" s="1"/>
  <c r="I126" i="5"/>
  <c r="J126" i="5" s="1"/>
  <c r="I127" i="5"/>
  <c r="J127" i="5" s="1"/>
  <c r="I128" i="5"/>
  <c r="J128" i="5" s="1"/>
  <c r="I129" i="5"/>
  <c r="J129" i="5" s="1"/>
  <c r="I130" i="5"/>
  <c r="J130" i="5" s="1"/>
  <c r="I131" i="5"/>
  <c r="J131" i="5" s="1"/>
  <c r="I132" i="5"/>
  <c r="J132" i="5" s="1"/>
  <c r="I133" i="5"/>
  <c r="J133" i="5" s="1"/>
  <c r="I134" i="5"/>
  <c r="J134" i="5" s="1"/>
  <c r="I135" i="5"/>
  <c r="J135" i="5" s="1"/>
  <c r="I136" i="5"/>
  <c r="J136" i="5" s="1"/>
  <c r="I137" i="5"/>
  <c r="J137" i="5" s="1"/>
  <c r="I138" i="5"/>
  <c r="J138" i="5" s="1"/>
  <c r="I139" i="5"/>
  <c r="J139" i="5" s="1"/>
  <c r="I140" i="5"/>
  <c r="J140" i="5" s="1"/>
  <c r="I141" i="5"/>
  <c r="J141" i="5" s="1"/>
  <c r="I142" i="5"/>
  <c r="J142" i="5" s="1"/>
  <c r="I143" i="5"/>
  <c r="J143" i="5" s="1"/>
  <c r="I144" i="5"/>
  <c r="J144" i="5" s="1"/>
  <c r="I145" i="5"/>
  <c r="J145" i="5" s="1"/>
  <c r="I146" i="5"/>
  <c r="J146" i="5" s="1"/>
  <c r="I147" i="5"/>
  <c r="J147" i="5" s="1"/>
  <c r="I148" i="5"/>
  <c r="J148" i="5" s="1"/>
  <c r="I149" i="5"/>
  <c r="J149" i="5" s="1"/>
  <c r="I150" i="5"/>
  <c r="J150" i="5" s="1"/>
  <c r="I151" i="5"/>
  <c r="J151" i="5" s="1"/>
  <c r="I152" i="5"/>
  <c r="J152" i="5" s="1"/>
  <c r="I153" i="5"/>
  <c r="J153" i="5" s="1"/>
  <c r="I154" i="5"/>
  <c r="J154" i="5" s="1"/>
  <c r="I155" i="5"/>
  <c r="J155" i="5" s="1"/>
  <c r="I156" i="5"/>
  <c r="J156" i="5" s="1"/>
  <c r="I157" i="5"/>
  <c r="J157" i="5" s="1"/>
  <c r="I158" i="5"/>
  <c r="J158" i="5" s="1"/>
  <c r="I159" i="5"/>
  <c r="J159" i="5" s="1"/>
  <c r="I160" i="5"/>
  <c r="J160" i="5" s="1"/>
  <c r="I161" i="5"/>
  <c r="J161" i="5" s="1"/>
  <c r="I162" i="5"/>
  <c r="J162" i="5" s="1"/>
  <c r="I163" i="5"/>
  <c r="J163" i="5" s="1"/>
  <c r="I164" i="5"/>
  <c r="J164" i="5" s="1"/>
  <c r="I165" i="5"/>
  <c r="J165" i="5" s="1"/>
  <c r="I166" i="5"/>
  <c r="J166" i="5" s="1"/>
  <c r="I167" i="5"/>
  <c r="J167" i="5" s="1"/>
  <c r="I168" i="5"/>
  <c r="J168" i="5" s="1"/>
  <c r="I169" i="5"/>
  <c r="J169" i="5" s="1"/>
  <c r="I170" i="5"/>
  <c r="J170" i="5" s="1"/>
  <c r="I171" i="5"/>
  <c r="J171" i="5" s="1"/>
  <c r="I172" i="5"/>
  <c r="J172" i="5" s="1"/>
  <c r="I173" i="5"/>
  <c r="J173" i="5" s="1"/>
  <c r="I174" i="5"/>
  <c r="J174" i="5" s="1"/>
  <c r="I175" i="5"/>
  <c r="J175" i="5" s="1"/>
  <c r="I176" i="5"/>
  <c r="J176" i="5" s="1"/>
  <c r="I177" i="5"/>
  <c r="J177" i="5" s="1"/>
  <c r="I178" i="5"/>
  <c r="J178" i="5" s="1"/>
  <c r="I179" i="5"/>
  <c r="J179" i="5" s="1"/>
  <c r="I180" i="5"/>
  <c r="J180" i="5" s="1"/>
  <c r="I181" i="5"/>
  <c r="J181" i="5" s="1"/>
  <c r="I182" i="5"/>
  <c r="J182" i="5" s="1"/>
  <c r="I183" i="5"/>
  <c r="J183" i="5" s="1"/>
  <c r="G3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G167" i="5"/>
  <c r="G168" i="5"/>
  <c r="G169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I2" i="5"/>
  <c r="J2" i="5" s="1"/>
  <c r="G2" i="5"/>
  <c r="G184" i="5" l="1"/>
  <c r="J184" i="5"/>
</calcChain>
</file>

<file path=xl/sharedStrings.xml><?xml version="1.0" encoding="utf-8"?>
<sst xmlns="http://schemas.openxmlformats.org/spreadsheetml/2006/main" count="955" uniqueCount="749">
  <si>
    <t>Lp.</t>
  </si>
  <si>
    <t>Asortyment</t>
  </si>
  <si>
    <t>Ilość</t>
  </si>
  <si>
    <t>Cena netto</t>
  </si>
  <si>
    <t>Wartość netto</t>
  </si>
  <si>
    <t>VAT [%]</t>
  </si>
  <si>
    <t>Cena brutto</t>
  </si>
  <si>
    <t>Wartość brutto</t>
  </si>
  <si>
    <t>1.</t>
  </si>
  <si>
    <t>szt.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</si>
  <si>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</si>
  <si>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</si>
  <si>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</si>
  <si>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</si>
  <si>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</si>
  <si>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</si>
  <si>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</si>
  <si>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</si>
  <si>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</si>
  <si>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</si>
  <si>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</si>
  <si>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</si>
  <si>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</si>
  <si>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</si>
  <si>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</si>
  <si>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</si>
  <si>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</si>
  <si>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</si>
  <si>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</si>
  <si>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</si>
  <si>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</si>
  <si>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</si>
  <si>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</si>
  <si>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</si>
  <si>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</si>
  <si>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kpl.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</si>
  <si>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</si>
  <si>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</si>
  <si>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</si>
  <si>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</si>
  <si>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</si>
  <si>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</si>
  <si>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</si>
  <si>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</si>
  <si>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</si>
  <si>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</si>
  <si>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</si>
  <si>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</si>
  <si>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</si>
  <si>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</si>
  <si>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</si>
  <si>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</si>
  <si>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</si>
  <si>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</si>
  <si>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</si>
  <si>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</si>
  <si>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</si>
  <si>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</si>
  <si>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</si>
  <si>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</si>
  <si>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</si>
  <si>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</si>
  <si>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</si>
  <si>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</si>
  <si>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</si>
  <si>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</si>
  <si>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</si>
  <si>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</si>
  <si>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</si>
  <si>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</si>
  <si>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</si>
  <si>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</si>
  <si>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</si>
  <si>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</si>
  <si>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</si>
  <si>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</si>
  <si>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</si>
  <si>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</si>
  <si>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</si>
  <si>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</si>
  <si>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</si>
  <si>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</si>
  <si>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</si>
  <si>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</si>
  <si>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</si>
  <si>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</si>
  <si>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</si>
  <si>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</si>
  <si>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</si>
  <si>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</si>
  <si>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</si>
  <si>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</si>
  <si>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</si>
  <si>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</si>
  <si>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</si>
  <si>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</si>
  <si>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</si>
  <si>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</si>
  <si>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</si>
  <si>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</si>
  <si>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</si>
  <si>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</si>
  <si>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</si>
  <si>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</si>
  <si>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</si>
  <si>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</si>
  <si>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RAZEM</t>
  </si>
  <si>
    <t>UWAGA: Arkusz MUSI być podpisany kwalifikowanym podpisem elektronicznym lub podpisem zaufanym lub elektronicznym podpisem osobistym przez osobę upoważnioną do reprezentowania Wykonawcy.</t>
  </si>
  <si>
    <t>Zaleca się, aby przy podpisywaniu oferty podpisem kwalifikowanym zaznaczyć opcję widoczności podpisu.</t>
  </si>
  <si>
    <t>jm</t>
  </si>
  <si>
    <t>model / marka oferowanego produktu*</t>
  </si>
  <si>
    <t>nazwa producenta i nr katalogowy</t>
  </si>
  <si>
    <t>ryza</t>
  </si>
  <si>
    <t>* jeśli nie dotyczy nie wypełniać lub wpisać n.d.</t>
  </si>
  <si>
    <t>rolka</t>
  </si>
  <si>
    <t>Wstążka złota 25mm 32mb</t>
  </si>
  <si>
    <t>Wstążka fioletowa 25mm 32mb</t>
  </si>
  <si>
    <t>182.</t>
  </si>
  <si>
    <t>Wstążka szara 25mm 32mb</t>
  </si>
  <si>
    <t>181.</t>
  </si>
  <si>
    <t>Wstążka czerwona 25mm 32mb</t>
  </si>
  <si>
    <t>180.</t>
  </si>
  <si>
    <t>Wstążka ciemnozielona 25mm 32mb</t>
  </si>
  <si>
    <t>179.</t>
  </si>
  <si>
    <t>Wstążka szara 6mm 32mb</t>
  </si>
  <si>
    <t>178.</t>
  </si>
  <si>
    <t>Wstążka zielona 6mm 32mb</t>
  </si>
  <si>
    <t>177.</t>
  </si>
  <si>
    <t>Wstążka biała 6mm 32mb</t>
  </si>
  <si>
    <t>176.</t>
  </si>
  <si>
    <t>Ramka A4</t>
  </si>
  <si>
    <t>175.</t>
  </si>
  <si>
    <t>Ramka 50x40</t>
  </si>
  <si>
    <t>174.</t>
  </si>
  <si>
    <t>Ramka 30x40</t>
  </si>
  <si>
    <t>173.</t>
  </si>
  <si>
    <t>op.</t>
  </si>
  <si>
    <t>Szpilki biurowe 28mm</t>
  </si>
  <si>
    <t>172.</t>
  </si>
  <si>
    <t>Szpilki biurowe 15mm</t>
  </si>
  <si>
    <t>171.</t>
  </si>
  <si>
    <t>Podobrazie 70x50</t>
  </si>
  <si>
    <t>170.</t>
  </si>
  <si>
    <t>Farby akrylowe 10 kolorów</t>
  </si>
  <si>
    <t>169.</t>
  </si>
  <si>
    <t>Styropianowe jajka 10cm</t>
  </si>
  <si>
    <t>168.</t>
  </si>
  <si>
    <t>Styropianowe jajka 8cm</t>
  </si>
  <si>
    <t>167.</t>
  </si>
  <si>
    <t>Styropianowe kule 12cm</t>
  </si>
  <si>
    <t>166.</t>
  </si>
  <si>
    <t>Styropianowe kule 9cm</t>
  </si>
  <si>
    <t>165.</t>
  </si>
  <si>
    <t>Styropianowe stożki 20cm</t>
  </si>
  <si>
    <t>164.</t>
  </si>
  <si>
    <t>Styropianowe stożki 15cm</t>
  </si>
  <si>
    <t>163.</t>
  </si>
  <si>
    <t>Sznurek Bawełniany do Makramy 100m 3mm Naturalny</t>
  </si>
  <si>
    <t>162.</t>
  </si>
  <si>
    <t>Nici lniane białe lub szare nabłyszczane 50g 60m</t>
  </si>
  <si>
    <t>161.</t>
  </si>
  <si>
    <t>Blok papier ozdobny Happy Color A4 15 ark</t>
  </si>
  <si>
    <t>160.</t>
  </si>
  <si>
    <t>Blok techniczny biały A3</t>
  </si>
  <si>
    <t>159.</t>
  </si>
  <si>
    <t>Haft diamentowy 30x40</t>
  </si>
  <si>
    <t>158.</t>
  </si>
  <si>
    <t>Kredki ołówkowe 24 kolorów</t>
  </si>
  <si>
    <t>157.</t>
  </si>
  <si>
    <t>Wycinanki A4 10ark</t>
  </si>
  <si>
    <t>156.</t>
  </si>
  <si>
    <t>Bibuła marszczona 25x200cm 10 rolek mix Tęcza Happy</t>
  </si>
  <si>
    <t>155.</t>
  </si>
  <si>
    <t>Pastele suche 24 kolorów</t>
  </si>
  <si>
    <t>154.</t>
  </si>
  <si>
    <t>Farby do malowania palcami 6 kolorów</t>
  </si>
  <si>
    <t>153.</t>
  </si>
  <si>
    <t>Glina samoutwardzalna</t>
  </si>
  <si>
    <t>152.</t>
  </si>
  <si>
    <t>Blok techniczny kolorowy A4</t>
  </si>
  <si>
    <t>151.</t>
  </si>
  <si>
    <t>Papier kolorowy A4 mix 100 arkuszy 10 kolorów</t>
  </si>
  <si>
    <t>150.</t>
  </si>
  <si>
    <t>Plastelina 24 kolor.</t>
  </si>
  <si>
    <t>149.</t>
  </si>
  <si>
    <t>Papier szary Brystol A3 220g 10ark</t>
  </si>
  <si>
    <t>148.</t>
  </si>
  <si>
    <t>Klej Magic w tubce 45g</t>
  </si>
  <si>
    <t>147.</t>
  </si>
  <si>
    <t>Farby plakatowe 12 kolorów</t>
  </si>
  <si>
    <t>146.</t>
  </si>
  <si>
    <t>Pędzle do malowania zestaw=10 szt.</t>
  </si>
  <si>
    <t>145.</t>
  </si>
  <si>
    <t>Pistolet do kleju na gorąco</t>
  </si>
  <si>
    <t>144.</t>
  </si>
  <si>
    <t>Kalendarz książkowy A4 w twardej oprawie 1 dzień - 1 strona (sobota i niedziela na jednej stronie)</t>
  </si>
  <si>
    <t>143.</t>
  </si>
  <si>
    <t>Etykieta termiczna na roli samoprzylepna biała 32x20mm 1000 szt. lub 2000 szt w opakowaniu</t>
  </si>
  <si>
    <t>142.</t>
  </si>
  <si>
    <t>Foliopis wodoodporny do pisania po gładkich powierzchniach, bezzapachowy odporny na światło oraz rozmazywanie tusz wysychający w kilka sekund, grubość linii pisania 1,6 mm, kolor czarny</t>
  </si>
  <si>
    <t>141.</t>
  </si>
  <si>
    <t>Taśma Brother TZ-231 czarny nadruk</t>
  </si>
  <si>
    <t>140.</t>
  </si>
  <si>
    <t>Taśma barwiąca czarna Epson L-ERC 28</t>
  </si>
  <si>
    <t>139.</t>
  </si>
  <si>
    <t>Taśma barwiąca czarna do kas fiskalnych Citizen IDP 3110</t>
  </si>
  <si>
    <t>138.</t>
  </si>
  <si>
    <t>Zwilżacz do palców bezbarwny bezwonny nietoksyczny na bazie gliceryny, poj. 20-30 ml</t>
  </si>
  <si>
    <t>137.</t>
  </si>
  <si>
    <t>Zszywki 24/6 op=1000 szt.</t>
  </si>
  <si>
    <t>136.</t>
  </si>
  <si>
    <t>Zszywki 23/24 op=1000 szt.</t>
  </si>
  <si>
    <t>135.</t>
  </si>
  <si>
    <t>Zszywki 23/13 op=1000 szt.</t>
  </si>
  <si>
    <t>134.</t>
  </si>
  <si>
    <t>Zszywki 23/10 op=1000 szt.</t>
  </si>
  <si>
    <t>133.</t>
  </si>
  <si>
    <t>Zszywki mini 10 op=1000 szt.</t>
  </si>
  <si>
    <t>132.</t>
  </si>
  <si>
    <t>Zszywacz metalowy zszywający jednorazowo 200-260 kartek, głębokość zszywania do 50-60mm, posiada przełącznik blokujący funkcję zszywania, ogranicznik głębokości papieru, magazynek na  min.130 zszywek</t>
  </si>
  <si>
    <t>131.</t>
  </si>
  <si>
    <t>Zszywacz metalowy zszywający jednocześnie do 30 kartek, zszywanie otwarte i zamknięte, ładowany od góry, otwiera się o 180 stopni, blokada zabezpieczająca przed zamknięciem zszywacza, mieszczący min. 100 zszywek 24/6, w podstawie elementy zapobiegające rysowaniu powierzchni biurka</t>
  </si>
  <si>
    <t>130.</t>
  </si>
  <si>
    <t>Zszywacz zszywający do 10 kartek włącznie, na zszywki 10, głębokość zszywania 47-50mm</t>
  </si>
  <si>
    <t>129.</t>
  </si>
  <si>
    <t>Zeszyt A5/60 k, kratka, miękka oprawa laminowana lub lakierowana odporna na przedarcia, wodoodporna</t>
  </si>
  <si>
    <t>128.</t>
  </si>
  <si>
    <t>Zakreślacz fluorescencyjny szerokość lini 2-5mm, plastikowa obudowa w kolorze tuszu, zatyczka, kolor pomarańczowy, żółty, zielony, różowy</t>
  </si>
  <si>
    <t>127.</t>
  </si>
  <si>
    <t>Zakładki indeksujące samoprzylepne, półtransparentne, plastikowe, w neonowych kolorach, 20x50 mm (+/- 5mm), 4 kolory po 40 karteczek</t>
  </si>
  <si>
    <t>126.</t>
  </si>
  <si>
    <t>Wąsy skoroszytowe z metalową blaszką, wykonane z kolorowego polipropylenu, metalowe wąsy spinające, poczwórnie dziurkowane,  op=25 szt.</t>
  </si>
  <si>
    <t>125.</t>
  </si>
  <si>
    <t>Tusz do pieczątek z polimerową lub gumową płytką stemplującą, na bazie wody, buteleczka z końcówkę ułatwiającą nasączanie, z nakrętką w kolorze tuszu. Pojemniczek 25-30 ml. Kolor czerwony, czarny, niebieski, zielony</t>
  </si>
  <si>
    <t>124.</t>
  </si>
  <si>
    <t>Temperówka metalowa pojedyncza wykonana ze stopu metali z ostrzem ze stali nierdzewnej, twardość ostrza 64HRC</t>
  </si>
  <si>
    <t>123.</t>
  </si>
  <si>
    <t>Teczka skrzydłowa z gumką lub rzep Vaupe Caribic Box 50mm</t>
  </si>
  <si>
    <t>122.</t>
  </si>
  <si>
    <t>Teczka A4 kartonowa wiązana, gramatura 250g/m2, karton jednostronnie bielony, wewnątrz trzy zakładki chroniące zawartość przed wysunięciem</t>
  </si>
  <si>
    <t>121.</t>
  </si>
  <si>
    <t xml:space="preserve">Teczka A4 lakierowana z gumką wykonana z tektury o gramaturze 380 g/m2, jednostronnie barwiona, wewnątrz trzy zakładki chroniące zawartość przed wysunięciem, różne kolory   </t>
  </si>
  <si>
    <t>120.</t>
  </si>
  <si>
    <t>Teczka A4 plastikowa wiązana, przednia okładka przezroczysta, tylna kolorowa,wymienny papierowy pasek do opisu umiejscowiony na lewym boku, wewnątrz trzy zakładki zabezpieczające dokumenty, tasiemki do wiązania przymocowane do okładki, różne kolory</t>
  </si>
  <si>
    <t>119.</t>
  </si>
  <si>
    <t>Teczka do podpisu A4, 20 przekładek wewnętrznych, oprawa twarda pokryta materiałem skóropodobnym lub folią PP</t>
  </si>
  <si>
    <t>118.</t>
  </si>
  <si>
    <t>Teczka A4 do akt osobowych bindowana zewnętrznie, okładka lakierowana wykonana ze sztywnego kartonu jednobarwnego o gramaturze 350g, wyposażona w etykietę do opisu znajdującą się na okładce. Wewnątrz przekładki ABCD, na trzech kartonowych przekładkach umieszczone metalowe wąsy skoroszytowe do wpięcia dokumentów pracownika</t>
  </si>
  <si>
    <t>117.</t>
  </si>
  <si>
    <t>Taśma biurowa samoprzylepna przeźroczysta, wymiary min. 18mmx27m, opakowanie 8 rolek, wykonana z polipropylenu</t>
  </si>
  <si>
    <t>116.</t>
  </si>
  <si>
    <t>Taśma pakowa przezroczysta, z klejem akrylowym, wymiary 48mm (+/- 5mm) x 50 m</t>
  </si>
  <si>
    <t>115.</t>
  </si>
  <si>
    <t>Taśma klejąca dwustronna, polipropylenowa, wzmocniona na papierze silikonowym, min. wymiary: 50mm x 10m, rodzaj kleju - kauczuk syntetyczny</t>
  </si>
  <si>
    <t>114.</t>
  </si>
  <si>
    <t xml:space="preserve">Taśma barwiąca do drukarki Zebra 56,9 x74  </t>
  </si>
  <si>
    <t>113.</t>
  </si>
  <si>
    <t>Tablica magnetyczna w ramie aluminiowej 1500x1000 mm, powierzchnia lakierowana, biała, suchościeralna, bez nadruku, w komplecie zestaw mocujący</t>
  </si>
  <si>
    <t>112.</t>
  </si>
  <si>
    <t>Tablica magnetyczna w ramie aluminiowej 1200x900 mm, powierzchnia lakierowana, biała, suchościeralna, bez nadruku, w komplecie zestaw mocujący</t>
  </si>
  <si>
    <t>111.</t>
  </si>
  <si>
    <t>Tablica magnetyczna w ramie aluminiowej 1000x700 mm, powierzchnia lakierowana, biała, suchościeralna, bez nadruku, w komplecie zestaw mocujący</t>
  </si>
  <si>
    <t>110.</t>
  </si>
  <si>
    <t>Tablica magnetyczna w ramie aluminiowej 600x900 mm, powierzchnia lakierowana, biała, suchościeralna, bez nadruku, w komplecie zestaw mocujący</t>
  </si>
  <si>
    <t>109.</t>
  </si>
  <si>
    <t>Tablica magnetyczna w ramie aluminiowej 600x400 mm, powierzchnia lakierowana, biała, suchościeralna, bez nadruku, w komplecie zestaw mocujący</t>
  </si>
  <si>
    <t>108.</t>
  </si>
  <si>
    <t>Tablica korkowa w ramie drewnianej 1000x1800 mm, wykonana z korka i oprawiona w drewnianą ramę, powierzchnia nie zostawia śladów po pinezkach, podkład tablicy wykonany z płyty pilśniowej, w komplecie zestaw mocujący.</t>
  </si>
  <si>
    <t>107.</t>
  </si>
  <si>
    <t>Tablica korkowa w ramie drewnianej 1000x1500 mm, wykonana z korka i oprawiona w drewnianą ramę, powierzchnia nie zostawia śladów po pinezkach, podkład tablicy wykonany z płyty pilśniowej, w komplecie zestaw mocujący.</t>
  </si>
  <si>
    <t>106.</t>
  </si>
  <si>
    <t>Tablica korkowa w ramie drewnianej 900x1200 mm, wykonana z korka i oprawiona w drewnianą ramę, powierzchnia nie zostawia śladów po pinezkach, podkład tablicy wykonany z płyty pilśniowej, w komplecie zestaw mocujący.</t>
  </si>
  <si>
    <t>105.</t>
  </si>
  <si>
    <t>Tablica korkowa w ramie drewnianej 800x1000 mm, wykonana z korka i oprawiona w drewnianą ramę, powierzchnia nie zostawia śladów po pinezkach, podkład tablicy wykonany z płyty pilśniowej, w komplecie zestaw mocujący.</t>
  </si>
  <si>
    <t>104.</t>
  </si>
  <si>
    <t>Tablica korkowa w ramie drewnianej 600x900 mm, wykonana z korka i oprawiona w drewnianą ramę, powierzchnia nie zostawia śladów po pinezkach, podkład tablicy wykonany z płyty pilśniowej, w komplecie zestaw mocujący.</t>
  </si>
  <si>
    <t>103.</t>
  </si>
  <si>
    <t>Tablica korkowa w ramie drewnianej 600x800 mm, wykonana z korka i oprawiona w drewnianą ramę, powierzchnia nie zostawia śladów po pinezkach, podkład tablicy wykonany z płyty pilśniowej, w komplecie zestaw mocujący.</t>
  </si>
  <si>
    <t>102.</t>
  </si>
  <si>
    <t>Tablica korkowa w ramie drewnianej 500x800 mm, wykonana z korka i oprawiona w drewnianą ramę, powierzchnia nie zostawia śladów po pinezkach, podkład tablicy wykonany z płyty pilśniowej, w komplecie zestaw mocujący.</t>
  </si>
  <si>
    <t>101.</t>
  </si>
  <si>
    <t>Tablica korkowa w ramie drewnianej 500x700 mm, wykonana z korka i oprawiona w drewnianą ramę, powierzchnia nie zostawia śladów po pinezkach, podkład tablicy wykonany z płyty pilśniowej, w komplecie zestaw mocujący.</t>
  </si>
  <si>
    <t>100.</t>
  </si>
  <si>
    <t>Tablica korkowa w ramie drewnianej 500x600 mm, wykonana z korka i oprawiona w drewnianą ramę, powierzchnia nie zostawia śladów po pinezkach, podkład tablicy wykonany z płyty pilśniowej, w komplecie zestaw mocujący.</t>
  </si>
  <si>
    <t>99.</t>
  </si>
  <si>
    <t>Tablica korkowa w ramie drewnianej 400x600 mm, wykonana z korka i oprawiona w drewnianą ramę, powierzchnia nie zostawia śladów po pinezkach, podkład tablicy wykonany z płyty pilśniowej, w komplecie zestaw mocujący.</t>
  </si>
  <si>
    <t>98.</t>
  </si>
  <si>
    <t>Tablica korkowa w ramie drewnianej 400x500 mm, wykonana z korka i oprawiona w drewnianą ramę, powierzchnia nie zostawia śladów po pinezkach, podkład tablicy wykonany z płyty pilśniowej, w komplecie zestaw mocujący.</t>
  </si>
  <si>
    <t>97.</t>
  </si>
  <si>
    <t>Tablica korkowa w ramie drewnianej 300x400 mm, wykonana z korka i oprawiona w drewnianą ramę, powierzchnia nie zostawia śladów po pinezkach, podkład tablicy wykonany z płyty pilśniowej, w komplecie zestaw mocujący.</t>
  </si>
  <si>
    <t>Sznurek polipropylenowy biały, dł. 2000 m w ofoliowanej szpuli</t>
  </si>
  <si>
    <t>Spinacz biurowy metalowy okrągły 50 mm op=100 szt.</t>
  </si>
  <si>
    <t>Spinacz biurowy metalowy okrągły 28 mm op=100 szt.</t>
  </si>
  <si>
    <t>Skorowidz alfabetyczny A5/96 k, szyty, oprawa twarda lakierowana lub laminowana, kratka</t>
  </si>
  <si>
    <t>Skorowidz alfabetyczny A4/96 k, szyty, oprawa twarda lakierowana lub laminowana, kratka</t>
  </si>
  <si>
    <t>Skoroszyt A4 z europerforacją PP, miękki, przednia okładka przezroczysta, tylna kolorowa, wymienny papierowy pasek do opisu umiejscowiony na lewym boku, metalowe wąsy, różne kolory</t>
  </si>
  <si>
    <t>Skoroszyt A4 kartonowy z wąsami gr. 350g/m2, z metalową zawieszką (hakowy), przednia okładka pełna 1/1, karton jednostronnie bielony, bez napisów na okładce</t>
  </si>
  <si>
    <t>Skoroszyt A4 kartonowy z wąsami gr. 350g/m2, bez zawieszki, karton jednostronnie bielony, bez napisów na okładce</t>
  </si>
  <si>
    <t xml:space="preserve">Segregator A5 szerokość grzbietu: 70 mm, mechanizm dźwigniowy z dociskiem, dwa okute otwory rado na przedniej okładce. Na grzbiecie otwór na palec z niklowanym pierścieniem. Oklejony na zewnątrz i wewnątrz folią PP100mic.o tekstylnej strukturze (grubość kartonu: nie mniej niż 2,2mm). Dolne krawędzie wzmocnione metalową szyną. Na grzbiecie dwustronna wymienna etykieta.  </t>
  </si>
  <si>
    <t xml:space="preserve">Segregator A4 szerokość grzbietu: 75 mm, mechanizm dźwigniowy z dociskiem, dwa okute otwory rado na przedniej okładce. Na grzbiecie otwór na palec z niklowanym pierścieniem. Oklejony na zewnątrz i wewnątrz folią PP100mic.o tekstylnej strukturze (grubość kartonu: nie mniej niż 2,2mm). Dolne krawędzie wzmocnione metalową szyną. Na grzbiecie dwustronna wymienna etykieta.  </t>
  </si>
  <si>
    <t xml:space="preserve">Segregator A4 szerokość grzbietu: 50 mm, mechanizm dźwigniowy z dociskiem, dwa okute otwory rado na przedniej okładce. Na grzbiecie otwór na palec z niklowanym pierścieniem. Oklejony na zewnątrz i wewnątrz folią PP100mic.o tekstylnej strukturze (grubość kartonu: nie mniej niż 2,2mm). Dolne krawędzie wzmocnione metalową szyną. Na grzbiecie dwustronna wymienna etykieta.  </t>
  </si>
  <si>
    <t>Rozszywacz metalowy z plastikowymi elementami obudowy, wyposażony w blokadę, do wszystkich rodzajów zszywek</t>
  </si>
  <si>
    <t>Rolka termiczna do biletomatu Q_NSK ADB1, wymiary 80mmx250m, z białego papieru termoczułego o gramaturze 55g/m2 (+/-5g/m2), papier przeznaczony do archiwizacji wydruków, opakowanie  producenta zabezpieczone folią termokurczliwą.</t>
  </si>
  <si>
    <t>Rolka termiczna do kas fiskalnych, wymiary: 57mm x 25m, z białego papieru termoczułego o gramaturze 55g/m2 (+/-5g/m2), papier przeznaczony do archiwizacji wydruków, opakowanie  producenta zabezpieczone folią termokurczliwą.</t>
  </si>
  <si>
    <t>Rolka termiczna do kas fiskalnych, wymiary: 28mm x 25m, z białego papieru termoczułego o gramaturze 55g/m2 (+/-5g/m2), papier przeznaczony do archiwizacji wydruków, opakowanie  producenta zabezpieczone folią termokurczliwą.</t>
  </si>
  <si>
    <t>Rolka termiczna do faxu, wymiary 210mm x30m i 216mmx30m, z białego papieru termoczułego o gramaturze 55g/m2 (+/-5g/m2)</t>
  </si>
  <si>
    <t>Przybornik na biurko, siatkowy, 3- komorowy (na karteczki 85x85mm (+/-2mm), na drobne akcesoria biurowe typu gumki, spinacze, zszywki, podłużna komora na długopisy)</t>
  </si>
  <si>
    <t>Szuflada na dokumenty A4, wykonana z przeźroczystego tworzywa sztucznego, możliwość ustawiania jedna na drugiej w pionie i pod skosem, wymiary ok. 254 x 61 x 350</t>
  </si>
  <si>
    <t>Poduszka do pieczątek, pudełko z tworzywa sztucznego, wymiar 117x70mm (+/-  10mm), nasączona</t>
  </si>
  <si>
    <t>Pinezki, trzpień ze stali nierdzewnej, plastikowa główka w kształcie beczułki, mix kolorów, opakowanie 50 szt.</t>
  </si>
  <si>
    <t>Ołówek z gumką, zaostrzony, wykonany z drewna, grafit odporny na złamania, twardość HB, oznaczenie producenta, gradacji i modelu na ołówku, gumka nie pozostawia śladów na ścieranej powierzchni</t>
  </si>
  <si>
    <t>Ołówek techniczny wykonany z drewna, grafit odporny na złamania, twardość H, oznaczenie producenta, gradacji i modelu na ołówku</t>
  </si>
  <si>
    <t>Okładka do bindowania A4, gramatura 250g/m2, skóropodobna, kolor niebieski lub granatowy z obu stron okładki, op=100 szt.</t>
  </si>
  <si>
    <t>Okładka do bindowania A4, gramatura 150 mic, folia bezbarwna przezroczysta, op=100 szt.</t>
  </si>
  <si>
    <t>Ofertówka A4 krystaliczna, wykonana ze sztywnej folii PCV o grubości 200mic, otwierana u góry i z prawej strony, wcięcie na palec (op=25 szt.)</t>
  </si>
  <si>
    <t>Koszulka A5 groszkowa z antystatycznej folii PP min. 50mic, otwierana z góry, multiperforowana, op=100 szt.</t>
  </si>
  <si>
    <t>Koszulka A4 krystaliczna, z antystatycznej folii PP min. 50mic, otwierana z góry, multiperforowana,  nadaje się do pracy z rzutnikiem, op = 100 sztuk</t>
  </si>
  <si>
    <t>Nóż do owierania paczek, duży, mocny, ostrze wysuwane 7 częściowe z możliwością odłamywania stępionych części, blokada unieruchamiające ostrze, ostrze prowadzone w metalowej szynie,  szerokość ostrza 18 -20 mm długość ostrza 150 mm, gumowy uchwyt o grubości min. 200 mm</t>
  </si>
  <si>
    <t>Nożyczki biurowe 20-21cm, ostrze wykonane ze stali nierdzewnej, ergonomicznie wyprofilowana rękojeść z wytrzymałego tworzywa sztucznego</t>
  </si>
  <si>
    <t>Marker do tablicy suchościeralnej, grubość linii pisania 1,5-3mm, długość linii pisania co najmniej 1000m, nie pozostawia śladów na tablicy po starciu, komplet 4  kolorów z gąbką magnetyczną do tablicy suchościeralnej</t>
  </si>
  <si>
    <t>Marker permanentny na bazie alkoholu, linia pisania co najmniej 1200m, końcówka okrągła o grubości 4,5mm, grubość linii pisania 1mm, certyfikat ISO 9001, płynny tusz, kolor czarny, system dozowania tuszu za pomocą tłoczka gwarantującego jednakową intensywność koloru przez cały okres używania produktu</t>
  </si>
  <si>
    <t>Marker olejny (olejowy) czarny z precyzyjną, fibrową końcówką, wyrazisty, szybkoschnący i wodoodporny tusz. Okrągła końcówka, grubość linii 2,5 mm, poj.10 ml</t>
  </si>
  <si>
    <t xml:space="preserve">Foliopis wodoodporny do pisania po gładkich powierzchniach, bezzapachowy odporny na światło oraz rozmazywanie tusz wysychający w kilka sekund, grubość linii pisania 0.4 mm, kolor czarny  </t>
  </si>
  <si>
    <t xml:space="preserve">Foliopis wodoodporny do pisania po gładkich powierzchniach, bezzapachowy, odporny na światło oraz rozmazywanie tusz wysychający w kilka sekund, grubość linii pisania 1.0 mm, kolor czarny  </t>
  </si>
  <si>
    <t>Magnesy do tablic magnetycznych, okrągłe, wytrzymałość: ok. 5 kartek A4 80g/m2, średnica: 29 mm (+/- 2mm), mix kolorów , 10 sztuk w opakowaniu</t>
  </si>
  <si>
    <t>ark.</t>
  </si>
  <si>
    <t>Litery samoprzylepne wysokość 3 cm/L pełny alfabet na jednym arkuszu, różne kolory</t>
  </si>
  <si>
    <t>Linijka  30cm, wykonana z przeźroczystego tworzywa sztucznego o wysokiej wytrzymałości, nieścieralne podziałki zgodne z normami, podcięte brzegi ułatwiające precyzyjne kreślenie, duża odporność na złamanie</t>
  </si>
  <si>
    <t>Kostka biurowa klejona 85x85mm (+/-3mm), biała, min. 300 karteczek w bloczku, każdy bloczek pakowany osobno w folię</t>
  </si>
  <si>
    <t>Korektor w taśmie, długość taśmy 12 m, szerokość taśmy 5 mm, ergonomiczna, przeźroczysta obudowa, mechanizm zabezpieczający taśmę przed uszkodzeniem, certyfikat ISO 9001</t>
  </si>
  <si>
    <t>Korektor w piórze z końcówką igłową wykonaną z niklowanego mosiądzu, zaworkową o śr. 2,3mm, szybkoschnący, poj. 8 ml (+/- 1 ml), korektor nie zawiera PCV-polichlorku winylu oraz lateksu</t>
  </si>
  <si>
    <t>Koperta powietrzna (bąbelkowa) F (16) i G (17) biała HK</t>
  </si>
  <si>
    <t>Koperta DL biała 110x220 mm z okienkiem prawym SK samoklejąca op=100szt</t>
  </si>
  <si>
    <t>Koperta C6 biała HK samoklejąca z paskiem op=100 szt.</t>
  </si>
  <si>
    <t>Koperta C5 biała HK samoklejąca z paskiem op=50 szt</t>
  </si>
  <si>
    <t>Koperta C4 biała HK samoklejąca z paskiem op=100szt.</t>
  </si>
  <si>
    <t>Koperta C4 biała HK RBD samoklejąca z paskiem rozszerzany bok i dno</t>
  </si>
  <si>
    <t>Koperta B5 brązowa HK samoklejąca z paskiem op=100 szt</t>
  </si>
  <si>
    <t>Klips archiwizacyjny dwuczęściowy, sposób zapięcia: zatrzask, długość wąsa mieszcząca się w przedziale od 85mm do 100 mm, rozstawienie wąsów 80 mm, wykonany z polipropylenu, układ wąsów po zapięciu: równolegle w stosunku do dłuższego boku kartki A4 (op=50 szt.)</t>
  </si>
  <si>
    <t>Klips do papieru 41mm, kolor czarny,  poddany potrójnemu procesowi galwanizacji, kolor czarny (op=12 szt.)</t>
  </si>
  <si>
    <t>Klips do papieru 32mm, kolor czarny,  poddany potrójnemu procesowi galwanizacji, kolor czarny (op=12 szt.)</t>
  </si>
  <si>
    <t>Klips do papieru 25mm, kolor czarny,  poddany potrójnemu procesowi galwanizacji, kolor czarny (op=12 szt.)</t>
  </si>
  <si>
    <t>Klips do papieru 19mm, kolor czarny,  poddany potrójnemu procesowi galwanizacji, kolor czarny (op=12 szt.)</t>
  </si>
  <si>
    <t>Klej biurowy w sztyfcie, bezwonny, bezbarwny, poj. min. 15 g</t>
  </si>
  <si>
    <t>blo</t>
  </si>
  <si>
    <t>Karta drogowa numerowana/SM 101 A5 blo=80 str.</t>
  </si>
  <si>
    <t>Kalkulator biurowy, 12 pozycyjny wyświetlacz, trzy przyciski pamięci, przycisk procentowy, cofanie ostatnio wprowadzonej pozycji, klawisz podwójnego zera, pierwiastek kwadratowy, wym. min. 135x134x28 mm (typu Vector DK-209DM BLK)</t>
  </si>
  <si>
    <t>Kalka ołówkowa samoregenerująca, czarna, niebieska lub fioletowa, format A4 (op=25 arkuszy)</t>
  </si>
  <si>
    <t>Kalendarz książkowy A5 w twardej oprawie 1 dzień - 1 strona (sobota i niedziela na jednej stronie)</t>
  </si>
  <si>
    <t>Kalendarz na biurko A5 stojący - pionowy, na spirali, wymiary 140x200 mm, 1 tydzień na stronie</t>
  </si>
  <si>
    <t>Holder - okładka na identyfikator, wymiar wewn. 90x56mm, zewn. 92x59mm, sztywny, z zawieszką typu smycz</t>
  </si>
  <si>
    <t>Okładka na identyfikator z klipsem i agrafką,wymiar 60x90mm , twarda, przeźroczysta</t>
  </si>
  <si>
    <t>Identyfikator (zawieszka) do kluczy plastikowy z okienkiem zawierającym etykietę opisową, zabezpieczonym przezroczystą folią, jednostronny, z metalowym kólkiem do doczepienia klucza, mix kolorów</t>
  </si>
  <si>
    <t>Gumka recepturka kolorowa, cechująca się dużą elastycznością, zawierająca do 60% kauczuku, dostępna w wymiarze 190-220x1,5x4 mm (1/2 obwodu x grubość x szerokość)</t>
  </si>
  <si>
    <t>Gumka do mazania, miękka, syntetyczna, wymiary min. 55x22x12mm, opaska ułatwiająca używanie</t>
  </si>
  <si>
    <t>Grzbiet do bindowania roz. 28,5 mm (max. 270 kartek) plastikowy op=50 szt.</t>
  </si>
  <si>
    <t>Grzbiet do bindowania roz. 19 mm (max. 165 kartek) plastikowy op=100 szt.</t>
  </si>
  <si>
    <t>Grzbiet do bindowania roz. 14 mm (max. 125 kartek) plastikowy op=100 szt.</t>
  </si>
  <si>
    <t>Grzbiet do bindowania roz. 12-12,5 mm (max. 105 kartek) plastikowy op=100 szt.</t>
  </si>
  <si>
    <t>Grzbiet do bindowania roz. 10 mm (max. 65 kartek) plastikowy op=100 szt.</t>
  </si>
  <si>
    <t>Grzbiet do bindowania roz. 8 mm (max. 45 kartek) plastikowy op=100 szt.</t>
  </si>
  <si>
    <t xml:space="preserve">Pojemnik (gazetownik) na czasopisma plastikowy format A4 szer. grzbietu 75-80 mm, różne kolory    </t>
  </si>
  <si>
    <t>Folia stretch ręczna, szer. 500mm (+/- 20 mm) przezroczysta, gr. min 23um, rozciągliwość min. 150%, średnica gilzy 50 mm (+/- 5mm), waga rolki ok. 1,5kg</t>
  </si>
  <si>
    <t>Folia do faxu /taśma Panasonic/ KXFA-52</t>
  </si>
  <si>
    <t>Flamaster do pisania na papierze, z atramentem na bazie wody, nietoksyczny, fibrowa końcówka odporna na rozwarstwianie o grubości 1mm, wentylowana skuwka,  kolor czarny, niebieski, czerwony, zielony</t>
  </si>
  <si>
    <t>Filtr do kawy papierowy, rozmiar 4, drobnoporowaty, niebielony, wytrzymały, op=100 szt.</t>
  </si>
  <si>
    <t>Etykiety samoprzylepne uniwersalne białe A4 210x297mm (1 szt. na stronie) op=100 arkuszy</t>
  </si>
  <si>
    <t>Etykiety samoprzylepne białe A4 48,5x25,4mm (40 szt. na stronie) op=100arkuszy</t>
  </si>
  <si>
    <t>Etykiety samoprzylepne białe A4 105x48mm (12 szt. na stronie) op=100arkuszy</t>
  </si>
  <si>
    <t>Etykiety do drukarki Zebra TLP 2824 szer. 50 mm x dł. 30 mm, ilość na rolce 2000 szt.</t>
  </si>
  <si>
    <t>Etykiety cenowe kolorowe samoprzylepne (rolka cenowa) 40mmx30mm 1 szt.=1 rolka</t>
  </si>
  <si>
    <t>Dziurkacz dziurkujący jednorazowo do 30 kartek włącznie papieru o gramaturze 80g/m2, wysuwany ogranicznik strony z opisem formatu, okienko do podglądu formatu, pojemnik na ścinki nie spada przy opróżnianiu</t>
  </si>
  <si>
    <t>Dziennik do korespondencji A4 twarda oprawa, 96-100 kartek</t>
  </si>
  <si>
    <t>Długopis zwykły, korpus plastikowy, tusz szybkoschnący i wodoodporny, zakończenie i wentylowana skuwka w kolorze tuszu, średnica końcówki 0,7mm (+/-0,02mm), grubość linii pisania 0,3 mm (+/-0,02mm), nie zawiera toksyn i metali ciężkich, kolor wkładu niebieski, czarny</t>
  </si>
  <si>
    <t>Datownik, samotuszujący, w ergonomicznej obudowie z tworzywa, wysokość cyfr min. 3,8 mm max. 4,00 mm, data cyfrowa ISO</t>
  </si>
  <si>
    <t>Cienkopis z tuszem na bazie wody, obudowa plastikowa, ergonomiczny uchwyt, tusz na bazie wody, fibrowa końcówka oprawiona w metal, grubość linii pisania 0,4mm; długość lini pisania min 1200 m, wentylowana skuwka, korek w obudowie i skuwka określa kolor tuszu, kolor czarny, niebieski, czerwony, zielony</t>
  </si>
  <si>
    <t xml:space="preserve">Brulion A4/96k, kratka, szyty, oprawa twarda lakierowana lub laminowana, gramatura papieru min. 60-70g/m2 (notatnik akademicki)  </t>
  </si>
  <si>
    <t>Blok notatnikowy A5/100k, kratka, klejony po krótkim boku, okładka tylna z tektury, okładka przednia miękka, gramatura kartek min. 60g/m2</t>
  </si>
  <si>
    <t>Blok notatnikowy A4/100k, kratka, klejony po krótkim boku,  okładka tylna z tektury, okładka przednia miękka, gramatura kartek min. 60g/m2</t>
  </si>
  <si>
    <t>Blok techniczny A4 biały 240 g (10 kartek)</t>
  </si>
  <si>
    <t>Bloczek kartek samoprzylepnych 76x76mm (+/3 mm), 100 kartek w bloczku, kolor żółty</t>
  </si>
  <si>
    <t>Bloczek kartek samoprzylepnych 101x76mm (+/3 mm), 100 kartek w bloczku, kolor żółty</t>
  </si>
  <si>
    <t>Bloczek kartek samoprzylepnych 38x51mm (+/3 mm), 100 kartek w bloczku, opakowanie zawiera 3 bloczki, kolor żółty</t>
  </si>
  <si>
    <t>nowa cena netto wsk.3%</t>
  </si>
  <si>
    <t>Sztywna podkładka A4 wykonana z tektury pokryta folią PVC, mocny klip z mechanizmem sprężynowym oraz gumowymi narożnikami, wyposażona w metalowe oczko umożliwiające zawieszenie deski, bez okładki, mieści min. 80 kartek</t>
  </si>
  <si>
    <t>Sztywna podkładka A4 wykonana z tektury pokryta folią PVC, mocny klip z mechanizmem sprężynowym oraz gumowymi narożnikami, wyposażona w metalowe oczko umożliwiające zawieszenie deski, dodatkowy uchwyt na długopis i transparentna kieszeń na wewnętrznej stronie okładki, mieści min. 80 kartek, z okładką.</t>
  </si>
  <si>
    <t>Długopis z "niklowane srebro" końcówką, z wodoodpornym, nieblaknącym tuszem do używania na dokumentach, przezroczysta obudowa, nasadka posiada silikonową kulkę zabezpieczającą wkład przed wysychaniem. Końcówka 0,7mm wykonana z niklowanego srebra, obudowa posiada wytłoczony prążkowany, zawierający 50 nacięć uchwyt poprawiający jakość pisania. Olejowy rodzaj tuszu, nie zawiera toksyn i metali ciężkich, wymienne wkłady, kolor wkładu niebieski, czarny, czerwony, zielony</t>
  </si>
  <si>
    <t>Papier kserograficzny A3, gramatura 80 ± 2,0, białość CIE 
średnia z obu stron 161 ± 3, kolor biały, 1 ryza = 500 kartek</t>
  </si>
  <si>
    <t>Papier kserograficzny A4, gramatura 80 ± 2,0, białość CIE 
średnia z obu stron 161 ± 3, kolor biały, 1 ryza = 500 kartek</t>
  </si>
  <si>
    <t>Papier kserograficzny A5, gramatura 80 ± 2,0, białość CIE 
średnia z obu stron 161 ± 3, kolor biały, 1 ryza = 500 kartek</t>
  </si>
  <si>
    <t xml:space="preserve">Bloczek samoprzylepny 38mm x 51mm - 3x100 kartek żółty pastel </t>
  </si>
  <si>
    <t>Taurus 48-120081</t>
  </si>
  <si>
    <t xml:space="preserve">Bloczek samoprzylepny 76mm x 101mm - 100 kartek żółty pastel </t>
  </si>
  <si>
    <t>Taurus 48-120084</t>
  </si>
  <si>
    <t xml:space="preserve">Bloczek samoprzylepny 76mm x 76mm - 100 kartek żółty pastel </t>
  </si>
  <si>
    <t>Taurus 48-120083</t>
  </si>
  <si>
    <t xml:space="preserve">Blok techniczny biały A4 10 240g </t>
  </si>
  <si>
    <t>Interdruk 48201030</t>
  </si>
  <si>
    <t xml:space="preserve">Blok notatnikowy A-4/100 </t>
  </si>
  <si>
    <t>Bantex Budget 400116672</t>
  </si>
  <si>
    <t xml:space="preserve">Blok notatnikowy A-5/100 </t>
  </si>
  <si>
    <t>Bantex Budget 400116670</t>
  </si>
  <si>
    <t xml:space="preserve">Brulion A-4 96k.# Top2000 Colors </t>
  </si>
  <si>
    <t>Hamelin 400169203</t>
  </si>
  <si>
    <t>Rystor 403-000/1/2/3</t>
  </si>
  <si>
    <t>Cienkopis Rystor 403-000 RC-04/A 0.4 czarny, czerw,nieb,ziel.</t>
  </si>
  <si>
    <t>Datownik samotuszujący - 4 mm ISO (RRRR-MM-DD)</t>
  </si>
  <si>
    <t>Turus 4011s</t>
  </si>
  <si>
    <t>Panta Plast 0414-0003</t>
  </si>
  <si>
    <t>Panta Plast 0415-0003</t>
  </si>
  <si>
    <t>Teczka z klipsem A-4</t>
  </si>
  <si>
    <t>Deska z klipsem A-4</t>
  </si>
  <si>
    <t>Długopis Bic Orange niebieski 8099221/Długopis Bic Orange czarny 8099231</t>
  </si>
  <si>
    <t>BIC 8099221/8099231</t>
  </si>
  <si>
    <t>Dziennik koresp. Barbara 96 kartek np.1803212 granatowy</t>
  </si>
  <si>
    <t>Barbara 1803212</t>
  </si>
  <si>
    <t>Etykiety sp A-4 Office P. 105/48 a"100 14067215-14</t>
  </si>
  <si>
    <t>Office Product 14067215-14</t>
  </si>
  <si>
    <t>Etykiety sp A-4 Office P. 48.5/25.4  a"100 14062615-14</t>
  </si>
  <si>
    <t>Office Product 14062615-14</t>
  </si>
  <si>
    <t>Etykiety sp A-4 Office P. 210/297 a"100 14068615-14</t>
  </si>
  <si>
    <t>Office Product 14068615-14</t>
  </si>
  <si>
    <t>Filtry Do Kawy Rozmiar 4 100szt Edeka</t>
  </si>
  <si>
    <t>Edeka 22-XX003</t>
  </si>
  <si>
    <t>Etykiety: Papier TTR półbłysk, akryl</t>
  </si>
  <si>
    <t xml:space="preserve">Interlabel </t>
  </si>
  <si>
    <t>Taśma ttr 56,9x74mb wosk czarny ZEBRA  (0,5 cala/out/gilza 57)</t>
  </si>
  <si>
    <t>Zebra 800132-002</t>
  </si>
  <si>
    <t>Flamaster biurowy OFFICE PRODUCTS</t>
  </si>
  <si>
    <t>Office Product  17261112-05</t>
  </si>
  <si>
    <t>Folia do faxu Panasonic KX-FA52</t>
  </si>
  <si>
    <t>Panasonic 5025232386611</t>
  </si>
  <si>
    <t>Zawieszka do kluczy Argo mix kolorów  607160</t>
  </si>
  <si>
    <t>Argo 607160</t>
  </si>
  <si>
    <t>Klipy 19mm (op. 12szt)</t>
  </si>
  <si>
    <t xml:space="preserve"> Taurus BIC9038</t>
  </si>
  <si>
    <t>Taurus BIC9039</t>
  </si>
  <si>
    <t xml:space="preserve">Klips biurowy 25mm a"12 </t>
  </si>
  <si>
    <t xml:space="preserve">Klips biurowy 32mm a"12 </t>
  </si>
  <si>
    <t>Taurus BIC9040</t>
  </si>
  <si>
    <t xml:space="preserve">Klips biurowy 41mm a"12 </t>
  </si>
  <si>
    <t>Taurus BIC9041</t>
  </si>
  <si>
    <t>Klips archiwizacyjny Fellowes a"50</t>
  </si>
  <si>
    <t>Fellowes  0187001</t>
  </si>
  <si>
    <t xml:space="preserve">Koperta opak.B-4 Biała HK a"100 konf.własna </t>
  </si>
  <si>
    <t>NC Koperty 6082</t>
  </si>
  <si>
    <t>Koperta rozszerzana C-4 RBD biała HK</t>
  </si>
  <si>
    <t>NC Koperty 3357</t>
  </si>
  <si>
    <t xml:space="preserve">Koperta opak.C-4 Biała HK a"100 konf.własna </t>
  </si>
  <si>
    <t>Koperta fol.C-5 Biala HK a"50</t>
  </si>
  <si>
    <t>NC Koperty 8291</t>
  </si>
  <si>
    <t>NC Koperty 4754</t>
  </si>
  <si>
    <t xml:space="preserve">Koperta opak.C-6 Biała HK a"100 konf.wlasna </t>
  </si>
  <si>
    <t>NC Koperty 1986</t>
  </si>
  <si>
    <t>Koperta ochronna 12*17,5 A  11, Koperta ochronna 24*35.5 F  16</t>
  </si>
  <si>
    <t>OL-FoL 1630/2412</t>
  </si>
  <si>
    <t>Koperta opak.DL Biała SK okno prawe a"100 konf.wlasna</t>
  </si>
  <si>
    <t>NC Koperty 2140</t>
  </si>
  <si>
    <t>Korektor w taśmie Pentel ZTT15 12m</t>
  </si>
  <si>
    <t>Pentel ZTT15</t>
  </si>
  <si>
    <t xml:space="preserve">Taurus TT00240 </t>
  </si>
  <si>
    <t xml:space="preserve">Identyfikator – holder z taśmą </t>
  </si>
  <si>
    <t>Kalendarz DC biurkowy 140x200 MAXI pionowy 3010</t>
  </si>
  <si>
    <t>DC 3010</t>
  </si>
  <si>
    <t xml:space="preserve">Kalendarz Aniew A-5 dzienny Baladek </t>
  </si>
  <si>
    <t>KALKA OŁÓWKOWA D.RECT A4 FIOL/NIEB 25ark</t>
  </si>
  <si>
    <t>Leviatan 105204</t>
  </si>
  <si>
    <t>Aniew - 5805</t>
  </si>
  <si>
    <t>Druk Mila SM-101 karta drogowa A-5 80 kartek</t>
  </si>
  <si>
    <t>Wyd.Mila SM101</t>
  </si>
  <si>
    <t>Klej w sztyfcie Tetis BG112-B 15g bezbarwny</t>
  </si>
  <si>
    <t>Tetis BG112</t>
  </si>
  <si>
    <t>Kostka klejona Office P. 8.5*8.5*4  biała</t>
  </si>
  <si>
    <t>Office Pr. 14053311-14</t>
  </si>
  <si>
    <t xml:space="preserve">Linijka plastikowa Donau 30cm </t>
  </si>
  <si>
    <t>Donau 7053001PL-00</t>
  </si>
  <si>
    <t>Magnesy Grand 30mm a'10</t>
  </si>
  <si>
    <t>Kw Trade 130-1695</t>
  </si>
  <si>
    <t>Marker MAXIFLO z tłoczkiem i okrągłą końcówką - PERMANENTNY</t>
  </si>
  <si>
    <t>Pentel NFL50</t>
  </si>
  <si>
    <t xml:space="preserve">Marker olejowy Toma czarny </t>
  </si>
  <si>
    <t>Toma TO-44032</t>
  </si>
  <si>
    <t>Rystor 456-220----M</t>
  </si>
  <si>
    <t>MARKER SUCHOŚCIERALNY RMS Zestaw 4 szt.  + gąbka</t>
  </si>
  <si>
    <t>Taurus TT00414</t>
  </si>
  <si>
    <t>Nożyczki 21 cm</t>
  </si>
  <si>
    <t>Farby akrylowe a'10</t>
  </si>
  <si>
    <t>Keyroad KR972248</t>
  </si>
  <si>
    <t>Stożki styropianowe choinki dpCraft - 20 cm</t>
  </si>
  <si>
    <t>Stormplastyczny</t>
  </si>
  <si>
    <t>Stożki styropianowe choinki dpCraft - 15 cm</t>
  </si>
  <si>
    <t>Kule styropianowe bombki dpCraft - 12 cm</t>
  </si>
  <si>
    <t>Kule styropianowe bombki dpCraft - 9 cm</t>
  </si>
  <si>
    <t>Jajko styropianowe 80mm</t>
  </si>
  <si>
    <t>Jajko styropianowe 100mm</t>
  </si>
  <si>
    <t>Sznurek bawełniany NATURALNY 100m 3mm</t>
  </si>
  <si>
    <t>sznurkipolskie</t>
  </si>
  <si>
    <t xml:space="preserve">Grzbiety do bind.8mm/100szt </t>
  </si>
  <si>
    <t>Grzbiety do bind.10mm/100szt</t>
  </si>
  <si>
    <t>Argo np.405082 czarne</t>
  </si>
  <si>
    <t>Argo np. 45102 czarne</t>
  </si>
  <si>
    <t>Grzbiet do bind. 12mm/100szt</t>
  </si>
  <si>
    <t>Of.Pr. Np.20241215-04</t>
  </si>
  <si>
    <t>Skoroszyt wpinany A-4 Bantex pp</t>
  </si>
  <si>
    <t>Hamelin np. 400076707</t>
  </si>
  <si>
    <t xml:space="preserve">Skoroszyt hakowy 1 Barbara 350g </t>
  </si>
  <si>
    <t>Barbara 0820114</t>
  </si>
  <si>
    <t>Skoroszyt tekt.Barbara z listwą 350g</t>
  </si>
  <si>
    <t>Barbara 820010</t>
  </si>
  <si>
    <t>Rozszywacz Taurus z blokadą 202/203</t>
  </si>
  <si>
    <t>Taurus 202/203</t>
  </si>
  <si>
    <t>Kw Trade 150-1188</t>
  </si>
  <si>
    <t>Skorowidz A-4 96k</t>
  </si>
  <si>
    <t xml:space="preserve">Spinacz 28mm okrągły a"100 </t>
  </si>
  <si>
    <t>Yanda 110-1649</t>
  </si>
  <si>
    <t xml:space="preserve">Spinacz 50mm okrągły a"100 </t>
  </si>
  <si>
    <t>Yanda 110-1650</t>
  </si>
  <si>
    <t>Przybornik z siatki 3-częś. czarny</t>
  </si>
  <si>
    <t xml:space="preserve">QConnect KF16572 </t>
  </si>
  <si>
    <t>Szuflada na dok.  transparentna</t>
  </si>
  <si>
    <t>Office P. 18016011-90</t>
  </si>
  <si>
    <t>Koszulka A-4 D.rect a"100 50mic kryst.</t>
  </si>
  <si>
    <t>Leviatan  110040</t>
  </si>
  <si>
    <t xml:space="preserve">Koszulka A-5 QConnect a"100 50mic groszkowa </t>
  </si>
  <si>
    <t>Qconnect KF15634</t>
  </si>
  <si>
    <t xml:space="preserve">Okładka do bind. D.rect 150mic transparentna 100szt </t>
  </si>
  <si>
    <t>Leviatan 008423</t>
  </si>
  <si>
    <t xml:space="preserve">Ofertówka twarda A-4 L Tres 0.20 a"25 </t>
  </si>
  <si>
    <t>Tres FLA4/200</t>
  </si>
  <si>
    <t>Okładka do bind. Office P. delta 100szt niebieski</t>
  </si>
  <si>
    <t>Of.Pr. 20232525-11</t>
  </si>
  <si>
    <t>Rolka kasowa termiczna 57mm*25m  Emerson</t>
  </si>
  <si>
    <t>Tablica korkowa MEMOBE, rama drewniana, 40x30 cm</t>
  </si>
  <si>
    <t>Amex  MTC040030.00.01.10</t>
  </si>
  <si>
    <t xml:space="preserve">Emerson rt02825wkbpaf </t>
  </si>
  <si>
    <t>Rolka kasowa termiczna 28mm*25m emerson</t>
  </si>
  <si>
    <t xml:space="preserve">Emerson rt05725wkbpaf </t>
  </si>
  <si>
    <t>Emerson rt080250wkbpaf</t>
  </si>
  <si>
    <t>Rolka kasowa termiczna 80mm*250mEmerson</t>
  </si>
  <si>
    <t xml:space="preserve">Tablica korkowa 40*50 </t>
  </si>
  <si>
    <t>Bi-Office GMC570012010</t>
  </si>
  <si>
    <t>Of.PR. 20073211-97</t>
  </si>
  <si>
    <t>Tablica korkowa OFFICE PRODUCTS, 60x40cm, rama drewniana</t>
  </si>
  <si>
    <t>Tablica korkowa MEMOBE, rama drewniana, 60x50 cm</t>
  </si>
  <si>
    <t>Amex MTC060050.00.01.10</t>
  </si>
  <si>
    <t>Tablica korkowa MEMOBE, rama drewniana, 70x50 cm</t>
  </si>
  <si>
    <t>Amex MTC070050.00.01.10</t>
  </si>
  <si>
    <t>Taśma klej. 18*30 a'8</t>
  </si>
  <si>
    <t>Grand 130-1936</t>
  </si>
  <si>
    <t>Teczki do akt osobowych bindowane zewnętrznie</t>
  </si>
  <si>
    <t>Konfex T-02</t>
  </si>
  <si>
    <t>Papier xero A-4 QConnect 80g klasa B</t>
  </si>
  <si>
    <t>PBS D00935A</t>
  </si>
  <si>
    <t xml:space="preserve">Papier xero A-3 pollux </t>
  </si>
  <si>
    <t>Papier xero A-5 QConnect 80g klasa B (konf.własna)</t>
  </si>
  <si>
    <t>PBS D00694A</t>
  </si>
  <si>
    <t>Tablica korkowa MEMOBE, rama drewniana, 80x50 cm</t>
  </si>
  <si>
    <t>Amex  MTC080050.00.01.01</t>
  </si>
  <si>
    <t>Tablica korkowa MEMOBE, rama drewniana, 80x60 cm</t>
  </si>
  <si>
    <t>Amex MTC080060.00.01.01</t>
  </si>
  <si>
    <t xml:space="preserve">Tablica korkowa 90*60 </t>
  </si>
  <si>
    <t>2x3 TC69/C</t>
  </si>
  <si>
    <t xml:space="preserve">Tablica korkowa 100*80 </t>
  </si>
  <si>
    <t>Bi-Office GMC160012010</t>
  </si>
  <si>
    <t xml:space="preserve">Tablica korkowa 120*90 </t>
  </si>
  <si>
    <t>2x3 TC129/C</t>
  </si>
  <si>
    <t xml:space="preserve">Tablica korkowa 150*100 MemoBe </t>
  </si>
  <si>
    <t>Amex MTC150100.00.01.51</t>
  </si>
  <si>
    <t>Tablica korkowa MEMOBE, rama drewniana, 180x100 cm</t>
  </si>
  <si>
    <t>Amex MTC180100.00.01.51</t>
  </si>
  <si>
    <t xml:space="preserve">Tablica mag.-suchoś.40*60 </t>
  </si>
  <si>
    <t xml:space="preserve"> 2x3 TSA64/C</t>
  </si>
  <si>
    <t>2x3 TSA96/C ALU23</t>
  </si>
  <si>
    <t xml:space="preserve">Tablica mag.-suchoś.120*90 </t>
  </si>
  <si>
    <t>2x3 TSA129/C ALU23</t>
  </si>
  <si>
    <t>Tablica mag.-suchoś.100*150</t>
  </si>
  <si>
    <t>2x3 TSA1510/C ALU23</t>
  </si>
  <si>
    <t>Grapa AWBNECS70x100</t>
  </si>
  <si>
    <t>Tablica mag.-suchoś. 100*70</t>
  </si>
  <si>
    <t>Tablica mag.-suchoś.90*60</t>
  </si>
  <si>
    <t xml:space="preserve">Taśma pakowa 48mm/50m Grand transparentna </t>
  </si>
  <si>
    <t>Kw Trde 130-1930</t>
  </si>
  <si>
    <t>Teczka do podpisu 1-20 np.  zielona</t>
  </si>
  <si>
    <t>Barbara 1822225</t>
  </si>
  <si>
    <t xml:space="preserve">Teczka wiązana A-4 Biurfol plastikowa </t>
  </si>
  <si>
    <t>Biurfol TW-01-kolor</t>
  </si>
  <si>
    <t>Teczka z gumką Vaupe 1 Eco 319</t>
  </si>
  <si>
    <t>Vaupe 319</t>
  </si>
  <si>
    <t xml:space="preserve">Teczka wiązana Barbara biała 250g </t>
  </si>
  <si>
    <t>Barbara 0821000</t>
  </si>
  <si>
    <t>Teczka z gumką Vaupe Box Caribic 5cm 341</t>
  </si>
  <si>
    <t>Vaupe 341</t>
  </si>
  <si>
    <t>Dziurkacz Leitz 5008 30kart.</t>
  </si>
  <si>
    <t>Leitz 5008</t>
  </si>
  <si>
    <t>Pojemnik na dokumenty DONAU, PP, A4/75mm</t>
  </si>
  <si>
    <t>Donau 3949001PL</t>
  </si>
  <si>
    <t>Of.Pr. Np. 20241415-14</t>
  </si>
  <si>
    <t xml:space="preserve">Grzbiety do bind.19mm/100szt </t>
  </si>
  <si>
    <t>Grzbiet do bind. 14mm/100szt</t>
  </si>
  <si>
    <t>Office P. np. niebieski 20241915-01</t>
  </si>
  <si>
    <t xml:space="preserve">Grzbiety do bind.28.5mm/50szt </t>
  </si>
  <si>
    <t>Of.Pr. Np. 20242815-05</t>
  </si>
  <si>
    <t>Gumka do mazania Pentel ZEH10</t>
  </si>
  <si>
    <t>Pentel ZEH10</t>
  </si>
  <si>
    <t xml:space="preserve">Ołówek techniczny Grand H a"1 </t>
  </si>
  <si>
    <t>Kw Trade 160-1355</t>
  </si>
  <si>
    <t>Donau  7386001PL-99</t>
  </si>
  <si>
    <t>Ołówek Donau HB z gumką</t>
  </si>
  <si>
    <t xml:space="preserve">Pinezki tablicowe a"50 Tetis kolor </t>
  </si>
  <si>
    <t>Tetis GP100-AB</t>
  </si>
  <si>
    <t>Poduszka do stempli nr 2</t>
  </si>
  <si>
    <t>Taurus np. TT00464</t>
  </si>
  <si>
    <t>MM Kwidzyn 30K002D</t>
  </si>
  <si>
    <t>Temperówka metalowa KAMET pojedyńcza</t>
  </si>
  <si>
    <t>Kamet 5903795008396</t>
  </si>
  <si>
    <t xml:space="preserve">Tusz do stempli Noris 110S 25ml </t>
  </si>
  <si>
    <t>Trodat 110s</t>
  </si>
  <si>
    <t xml:space="preserve">Wąsy skoroszytowe Durable a"25 </t>
  </si>
  <si>
    <t>Durable np. 690101 czarne</t>
  </si>
  <si>
    <t xml:space="preserve">Zakładki index 20/50 Office P. pp neon </t>
  </si>
  <si>
    <t>Of.Pr 14223524-99</t>
  </si>
  <si>
    <t>Zakreślacz Office P. 2-5mm</t>
  </si>
  <si>
    <t xml:space="preserve"> Office P. 17055311-kolor</t>
  </si>
  <si>
    <t>folia stretch czarna 1,5kg</t>
  </si>
  <si>
    <t>Marpak -producent-brak kodu</t>
  </si>
  <si>
    <t>Zszywacz Office P. 18062421-05 czarny 30kartek</t>
  </si>
  <si>
    <t>Office P. 18062421-05</t>
  </si>
  <si>
    <t>Blok techniczny A-3 biały 10k. Top2000 Creatinio 400176668</t>
  </si>
  <si>
    <t xml:space="preserve"> Top2000 Creatinio 400176668</t>
  </si>
  <si>
    <t>Kredki ołówkowe 24 kolory Fiorello Soft 170-2188</t>
  </si>
  <si>
    <t>Fiorello Soft 170-2188</t>
  </si>
  <si>
    <t>Farby do malowania palcami KEYROAD, 6x60 ml</t>
  </si>
  <si>
    <t>Keyroad KR972346</t>
  </si>
  <si>
    <t>Pastele suche Master F 2024 - 24 kolorów Maries</t>
  </si>
  <si>
    <t>Kw Trade 170-2091</t>
  </si>
  <si>
    <t>Blok techniczny A-4 kolor 10k. Top2000 Creatinio 400176669</t>
  </si>
  <si>
    <t>Top2000 Creatinio 400176669</t>
  </si>
  <si>
    <t>Plastelina Astra 24 kolory</t>
  </si>
  <si>
    <t>Astra 303110001</t>
  </si>
  <si>
    <t>Farby plakatowe 12 kolorów Fiorello 170-1634</t>
  </si>
  <si>
    <t>Kw Trade 170-1634</t>
  </si>
  <si>
    <t>Wycinanka z papieru A4 kolor 10 kartek Interdruk</t>
  </si>
  <si>
    <t>Interdruk 5902277100016</t>
  </si>
  <si>
    <t>Glina samoutwardzalna Astra 460 g biała</t>
  </si>
  <si>
    <t>Astra 83810908</t>
  </si>
  <si>
    <t>Kamaben 
5906092000155</t>
  </si>
  <si>
    <t>klej magic 45g</t>
  </si>
  <si>
    <t>Brother Taśma TZE-231 12mm biała/czarna</t>
  </si>
  <si>
    <t xml:space="preserve">Brother Taśma TZE-231 </t>
  </si>
  <si>
    <t>Nawilżacz glicerynowy Office P. 30ml 18122011-99</t>
  </si>
  <si>
    <t>Of.Pr. 18122011-99</t>
  </si>
  <si>
    <t xml:space="preserve">Zszywki Grand 24/6 a"1000 </t>
  </si>
  <si>
    <t>Kw trade 110-1388</t>
  </si>
  <si>
    <t>Taurus TT00790</t>
  </si>
  <si>
    <t>Zszywki 23/24 a'1000</t>
  </si>
  <si>
    <t>Taurus TT00786</t>
  </si>
  <si>
    <t>Zszywki 23/13 a'1000</t>
  </si>
  <si>
    <t>Zszywki "10" a'1000</t>
  </si>
  <si>
    <t>Taurus TT00778</t>
  </si>
  <si>
    <t xml:space="preserve">Zszywki  23/10 a"1000 </t>
  </si>
  <si>
    <t>Taurus 83-344020</t>
  </si>
  <si>
    <t>Zszywacz archiwizacyjny Letack HS-260</t>
  </si>
  <si>
    <t>Argo 604021</t>
  </si>
  <si>
    <t>Ramka 210*297</t>
  </si>
  <si>
    <t>Qconnect KF16717</t>
  </si>
  <si>
    <t>Fiksbo 502.956.60</t>
  </si>
  <si>
    <t xml:space="preserve">Ramka 50x40 </t>
  </si>
  <si>
    <t>Fiksbo 502.956.55</t>
  </si>
  <si>
    <t>Blok z motywami A4 - Happy Color - Colors, 80 g, 15 ark.</t>
  </si>
  <si>
    <t>Happy Color HA-38082030-C</t>
  </si>
  <si>
    <t>Nici lniane białe nabłyszczane 60m/50g</t>
  </si>
  <si>
    <t xml:space="preserve">Pasja; brak kodu katalogowego </t>
  </si>
  <si>
    <t xml:space="preserve">Obraz Haft Diamentowy  40/30cm </t>
  </si>
  <si>
    <t>DK Invest SXDMP021</t>
  </si>
  <si>
    <t>Bibuła marszczona krótka 25x200cm tęcza mix 10 kolorów Happy Color</t>
  </si>
  <si>
    <t>Happy Color 5905130010989</t>
  </si>
  <si>
    <t>Pędzle malarskie artystyczne Zestaw 10 sztuk</t>
  </si>
  <si>
    <t>Titanum 00181</t>
  </si>
  <si>
    <t>Pistolet do kleju</t>
  </si>
  <si>
    <t>NEO TOOLS TOOLS 17-090</t>
  </si>
  <si>
    <t>Kalkulator biurowy Vector DK-209</t>
  </si>
  <si>
    <t>Vector DK-209</t>
  </si>
  <si>
    <t>TR-G.220X4.0 </t>
  </si>
  <si>
    <t>Gumki recepturki 220x1,5x4,0</t>
  </si>
  <si>
    <t>Litery samoprzylepne wysokość 3,0 cm/L</t>
  </si>
  <si>
    <t xml:space="preserve">Remi, brak kodu katalogowego </t>
  </si>
  <si>
    <t>Emerson rf21030wdbpaf</t>
  </si>
  <si>
    <t>Papier fax 210/216*30 emerson</t>
  </si>
  <si>
    <t>Papier kolorowy GIMBOO, A4, 100 arkuszy, 80gsm, 10 kolorów </t>
  </si>
  <si>
    <t>Gimbo 14110215-99</t>
  </si>
  <si>
    <t>Prisma FA220P07/A3</t>
  </si>
  <si>
    <t>Papier brystol  220g szary A3 10ark</t>
  </si>
  <si>
    <t>Kalendarz Aniew A-4 dzienny Vivella Classic</t>
  </si>
  <si>
    <t>Aniew A4DV</t>
  </si>
  <si>
    <t>Etykiety termiczne BIAŁE 32x20mm 2000szt</t>
  </si>
  <si>
    <t>IronPack ET-32/20-2000</t>
  </si>
  <si>
    <t>Taśma Barwiąca Oryginalna Epson ERC-38 (C43S015376)</t>
  </si>
  <si>
    <t>Epson ERC-38 (C43S015376)</t>
  </si>
  <si>
    <t>Taśma Asarto do Citizen R3110 | IR-91B | black</t>
  </si>
  <si>
    <t xml:space="preserve">Asarto do Citizen R3110 | IR-91B </t>
  </si>
  <si>
    <t xml:space="preserve">Zeszyt Oxford A5/60k infinium </t>
  </si>
  <si>
    <t>Hamelin 400026700</t>
  </si>
  <si>
    <t xml:space="preserve">Taśma dwustronna 50mm*10m </t>
  </si>
  <si>
    <t>Dalpo TDDU-19B</t>
  </si>
  <si>
    <t>bezalin tex 2000</t>
  </si>
  <si>
    <t>Sznurek polip.biały 2000m</t>
  </si>
  <si>
    <t>SKOROWIDZ A-5 96K BR 55105 ER</t>
  </si>
  <si>
    <t>Koh-i-nor SKO-A596ER-01001</t>
  </si>
  <si>
    <t>SEGREGATOR Z MECHANIZEM ELBA SMART PRO+ 8 CM</t>
  </si>
  <si>
    <t>Elba np. 100202172</t>
  </si>
  <si>
    <t>SEGREGATOR Z MECHANIZEM ELBA SMART PRO+ 5 CM</t>
  </si>
  <si>
    <t>Elba np. 100202107</t>
  </si>
  <si>
    <t>Segregator Esselte No.1 VIVIDA A5 70mm</t>
  </si>
  <si>
    <t>Esselte np. 
468600</t>
  </si>
  <si>
    <t>Happy Color. Podobrazie bawełniane 50x70cm, białe</t>
  </si>
  <si>
    <t>Happy Color 3428030</t>
  </si>
  <si>
    <t>Szpilki krótkie 15mm - 50g GRAND</t>
  </si>
  <si>
    <t>KW Trade 
110-1588</t>
  </si>
  <si>
    <t>Szpilki długie 28mm - 50g GRAND</t>
  </si>
  <si>
    <t>Kw Trade 110-1380</t>
  </si>
  <si>
    <t xml:space="preserve">Wstążka satynowa 6mm zielona 32m </t>
  </si>
  <si>
    <t>Neopak WS8086</t>
  </si>
  <si>
    <t xml:space="preserve">Wstążka satynowa 6mm biała 32m </t>
  </si>
  <si>
    <t>Neopak WS8002</t>
  </si>
  <si>
    <t xml:space="preserve">Wstążka satynowa 6mm szara 32m </t>
  </si>
  <si>
    <t>Neopak WS8140</t>
  </si>
  <si>
    <t xml:space="preserve">Wstążka satynowa 25mm złota 32m </t>
  </si>
  <si>
    <t>Neopak WS8009</t>
  </si>
  <si>
    <t xml:space="preserve">Wstążka satynowa 25mm czerwona 32m </t>
  </si>
  <si>
    <t>Neopak WS8031</t>
  </si>
  <si>
    <t xml:space="preserve">Wstążka satynowa 25mm szara 32m </t>
  </si>
  <si>
    <t xml:space="preserve">Wstążka satynowa 25mm fioletowa 32m </t>
  </si>
  <si>
    <t>Neopak WS8123</t>
  </si>
  <si>
    <t xml:space="preserve">Wstążka satynowa 25mm zielona 32m </t>
  </si>
  <si>
    <t>Foliopis permanentny SCHNEIDER Maxx 220 S, 0,4mm, czarny</t>
  </si>
  <si>
    <t>SCHNEIDER Maxx 220 S</t>
  </si>
  <si>
    <t>Foliopis permanentny SCHNEIDER Maxx 224, M, 1,0mm, czarny</t>
  </si>
  <si>
    <t>SCHNEIDER Maxx 224, M</t>
  </si>
  <si>
    <t>Etykieta cenowa 30/40 fluo</t>
  </si>
  <si>
    <t>Duet 5904133071164</t>
  </si>
  <si>
    <t>Długopis Pentel BK77</t>
  </si>
  <si>
    <t>Zszywacz 102 10k</t>
  </si>
  <si>
    <t>Taurus TT00749</t>
  </si>
  <si>
    <t xml:space="preserve">Korektor w piórze Bic 7ml </t>
  </si>
  <si>
    <t>BIC 996724</t>
  </si>
  <si>
    <t>NÓŻ DUŻY D.RECT 2049 155mm GUMOWY UCHWYT</t>
  </si>
  <si>
    <t>Leviatan 2049</t>
  </si>
  <si>
    <t>Foliopis Staedtler Lumocolor M 317-9 czarny</t>
  </si>
  <si>
    <t>Staedtler Lumocolor M 317-9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</si>
</sst>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zł&quot;_-;\-* #,##0.00\ &quot;zł&quot;_-;_-* &quot;-&quot;??\ &quot;zł&quot;_-;_-@_-"/>
    <numFmt numFmtId="164" formatCode="[$-415]#,##0.00"/>
    <numFmt numFmtId="165" formatCode="[$-415]General"/>
    <numFmt numFmtId="166" formatCode="[$-415]0%"/>
    <numFmt numFmtId="167" formatCode="#,##0.00&quot; &quot;[$zł-415];[Red]&quot;-&quot;#,##0.00&quot; &quot;[$zł-415]"/>
  </numFmts>
  <fonts count="13" x14ac:knownFonts="1"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0"/>
      <color rgb="FF000000"/>
      <name val="Arial CE"/>
      <charset val="238"/>
    </font>
    <font>
      <sz val="11"/>
      <color rgb="FF000000"/>
      <name val="Calibri"/>
      <family val="2"/>
      <charset val="238"/>
    </font>
    <font>
      <b/>
      <i/>
      <sz val="16"/>
      <color theme="1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Arial Narrow"/>
      <family val="2"/>
      <charset val="238"/>
    </font>
    <font>
      <sz val="11"/>
      <color rgb="FF22222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0">
    <xf numFmtId="0" fontId="0" fillId="0" borderId="0"/>
    <xf numFmtId="165" fontId="1" fillId="0" borderId="0"/>
    <xf numFmtId="165" fontId="2" fillId="0" borderId="0"/>
    <xf numFmtId="165" fontId="3" fillId="0" borderId="0"/>
    <xf numFmtId="165" fontId="1" fillId="0" borderId="0"/>
    <xf numFmtId="166" fontId="1" fillId="0" borderId="0"/>
    <xf numFmtId="166" fontId="1" fillId="0" borderId="0"/>
    <xf numFmtId="0" fontId="4" fillId="0" borderId="0">
      <alignment horizontal="center"/>
    </xf>
    <xf numFmtId="165" fontId="5" fillId="0" borderId="0">
      <alignment horizontal="center"/>
    </xf>
    <xf numFmtId="165" fontId="5" fillId="0" borderId="0">
      <alignment horizontal="center"/>
    </xf>
    <xf numFmtId="0" fontId="4" fillId="0" borderId="0">
      <alignment horizontal="center" textRotation="90"/>
    </xf>
    <xf numFmtId="165" fontId="5" fillId="0" borderId="0">
      <alignment horizontal="center" textRotation="90"/>
    </xf>
    <xf numFmtId="165" fontId="5" fillId="0" borderId="0">
      <alignment horizontal="center" textRotation="90"/>
    </xf>
    <xf numFmtId="0" fontId="6" fillId="0" borderId="0"/>
    <xf numFmtId="165" fontId="7" fillId="0" borderId="0"/>
    <xf numFmtId="165" fontId="7" fillId="0" borderId="0"/>
    <xf numFmtId="167" fontId="6" fillId="0" borderId="0"/>
    <xf numFmtId="167" fontId="7" fillId="0" borderId="0"/>
    <xf numFmtId="167" fontId="7" fillId="0" borderId="0"/>
    <xf numFmtId="44" fontId="10" fillId="0" borderId="0" applyFont="0" applyFill="0" applyBorder="0" applyAlignment="0" applyProtection="0"/>
  </cellStyleXfs>
  <cellXfs count="65">
    <xf numFmtId="0" fontId="0" fillId="0" borderId="0" xfId="0"/>
    <xf numFmtId="165" fontId="8" fillId="0" borderId="1" xfId="3" applyFont="1" applyFill="1" applyBorder="1" applyAlignment="1">
      <alignment horizontal="center" vertical="center" wrapText="1"/>
    </xf>
    <xf numFmtId="2" fontId="8" fillId="0" borderId="1" xfId="3" applyNumberFormat="1" applyFont="1" applyFill="1" applyBorder="1" applyAlignment="1">
      <alignment horizontal="center" vertical="center" wrapText="1"/>
    </xf>
    <xf numFmtId="4" fontId="8" fillId="0" borderId="1" xfId="3" applyNumberFormat="1" applyFont="1" applyFill="1" applyBorder="1" applyAlignment="1">
      <alignment horizontal="center" vertical="center" wrapText="1"/>
    </xf>
    <xf numFmtId="166" fontId="1" fillId="0" borderId="1" xfId="5" applyFont="1" applyFill="1" applyBorder="1" applyAlignment="1" applyProtection="1">
      <alignment horizontal="center" vertical="center"/>
    </xf>
    <xf numFmtId="165" fontId="1" fillId="0" borderId="0" xfId="4" applyFont="1"/>
    <xf numFmtId="165" fontId="9" fillId="0" borderId="0" xfId="4" applyFont="1"/>
    <xf numFmtId="165" fontId="8" fillId="0" borderId="1" xfId="2" applyFont="1" applyFill="1" applyBorder="1" applyAlignment="1">
      <alignment horizontal="center" vertical="center" wrapText="1"/>
    </xf>
    <xf numFmtId="165" fontId="8" fillId="0" borderId="2" xfId="2" applyFont="1" applyFill="1" applyBorder="1" applyAlignment="1">
      <alignment horizontal="center" vertical="center" wrapText="1"/>
    </xf>
    <xf numFmtId="165" fontId="8" fillId="0" borderId="1" xfId="3" applyFont="1" applyBorder="1" applyAlignment="1">
      <alignment horizontal="center" vertical="center" wrapText="1"/>
    </xf>
    <xf numFmtId="165" fontId="1" fillId="0" borderId="0" xfId="3" applyFont="1"/>
    <xf numFmtId="165" fontId="1" fillId="0" borderId="1" xfId="2" applyFont="1" applyFill="1" applyBorder="1" applyAlignment="1">
      <alignment horizontal="center" vertical="center"/>
    </xf>
    <xf numFmtId="165" fontId="1" fillId="0" borderId="1" xfId="2" applyFont="1" applyFill="1" applyBorder="1" applyAlignment="1" applyProtection="1">
      <alignment horizontal="left" vertical="center" wrapText="1"/>
    </xf>
    <xf numFmtId="165" fontId="1" fillId="0" borderId="2" xfId="2" applyFont="1" applyFill="1" applyBorder="1" applyAlignment="1">
      <alignment horizontal="center" vertical="center"/>
    </xf>
    <xf numFmtId="165" fontId="1" fillId="2" borderId="2" xfId="3" applyFont="1" applyFill="1" applyBorder="1" applyAlignment="1">
      <alignment vertical="center"/>
    </xf>
    <xf numFmtId="165" fontId="1" fillId="0" borderId="1" xfId="3" applyFont="1" applyBorder="1" applyAlignment="1">
      <alignment horizontal="center" vertical="center"/>
    </xf>
    <xf numFmtId="165" fontId="1" fillId="0" borderId="1" xfId="2" applyFont="1" applyFill="1" applyBorder="1" applyAlignment="1">
      <alignment horizontal="left" vertical="center" wrapText="1"/>
    </xf>
    <xf numFmtId="164" fontId="8" fillId="0" borderId="1" xfId="3" applyNumberFormat="1" applyFont="1" applyBorder="1" applyAlignment="1">
      <alignment horizontal="right" vertical="center"/>
    </xf>
    <xf numFmtId="164" fontId="1" fillId="0" borderId="0" xfId="3" applyNumberFormat="1" applyFont="1" applyAlignment="1">
      <alignment vertical="center"/>
    </xf>
    <xf numFmtId="165" fontId="1" fillId="0" borderId="0" xfId="3" applyFont="1" applyAlignment="1">
      <alignment vertical="center"/>
    </xf>
    <xf numFmtId="166" fontId="8" fillId="0" borderId="1" xfId="5" applyFont="1" applyFill="1" applyBorder="1" applyAlignment="1">
      <alignment horizontal="center" vertical="center" wrapText="1"/>
    </xf>
    <xf numFmtId="165" fontId="0" fillId="0" borderId="1" xfId="2" applyFont="1" applyFill="1" applyBorder="1" applyAlignment="1">
      <alignment horizontal="center" vertical="center"/>
    </xf>
    <xf numFmtId="165" fontId="0" fillId="0" borderId="2" xfId="2" applyFont="1" applyFill="1" applyBorder="1" applyAlignment="1">
      <alignment horizontal="left" vertical="center" wrapText="1"/>
    </xf>
    <xf numFmtId="165" fontId="0" fillId="2" borderId="2" xfId="3" applyFont="1" applyFill="1" applyBorder="1" applyAlignment="1">
      <alignment horizontal="center" vertical="center"/>
    </xf>
    <xf numFmtId="4" fontId="8" fillId="0" borderId="1" xfId="3" applyNumberFormat="1" applyFont="1" applyFill="1" applyBorder="1" applyAlignment="1">
      <alignment horizontal="right" vertical="center"/>
    </xf>
    <xf numFmtId="166" fontId="0" fillId="0" borderId="1" xfId="5" applyFont="1" applyFill="1" applyBorder="1" applyAlignment="1">
      <alignment horizontal="right" vertical="center"/>
    </xf>
    <xf numFmtId="165" fontId="0" fillId="0" borderId="1" xfId="3" applyFont="1" applyFill="1" applyBorder="1" applyAlignment="1"/>
    <xf numFmtId="165" fontId="0" fillId="0" borderId="1" xfId="2" applyFont="1" applyFill="1" applyBorder="1" applyAlignment="1">
      <alignment horizontal="center" vertical="center" wrapText="1"/>
    </xf>
    <xf numFmtId="165" fontId="0" fillId="0" borderId="2" xfId="3" applyFont="1" applyFill="1" applyBorder="1" applyAlignment="1">
      <alignment horizontal="center" vertical="center"/>
    </xf>
    <xf numFmtId="4" fontId="0" fillId="0" borderId="2" xfId="2" applyNumberFormat="1" applyFont="1" applyFill="1" applyBorder="1" applyAlignment="1">
      <alignment horizontal="left" vertical="center" wrapText="1"/>
    </xf>
    <xf numFmtId="165" fontId="0" fillId="0" borderId="2" xfId="3" applyFont="1" applyFill="1" applyBorder="1" applyAlignment="1">
      <alignment vertical="center" wrapText="1"/>
    </xf>
    <xf numFmtId="165" fontId="0" fillId="0" borderId="2" xfId="2" applyFont="1" applyFill="1" applyBorder="1" applyAlignment="1">
      <alignment vertical="center" wrapText="1"/>
    </xf>
    <xf numFmtId="2" fontId="0" fillId="0" borderId="2" xfId="2" applyNumberFormat="1" applyFont="1" applyFill="1" applyBorder="1" applyAlignment="1">
      <alignment horizontal="left" vertical="center" wrapText="1"/>
    </xf>
    <xf numFmtId="1" fontId="0" fillId="0" borderId="1" xfId="2" applyNumberFormat="1" applyFont="1" applyFill="1" applyBorder="1" applyAlignment="1">
      <alignment horizontal="center" vertical="center"/>
    </xf>
    <xf numFmtId="165" fontId="0" fillId="0" borderId="2" xfId="3" applyFont="1" applyFill="1" applyBorder="1" applyAlignment="1">
      <alignment vertical="center"/>
    </xf>
    <xf numFmtId="165" fontId="0" fillId="0" borderId="1" xfId="3" applyFont="1" applyFill="1" applyBorder="1" applyAlignment="1">
      <alignment horizontal="center" vertical="center"/>
    </xf>
    <xf numFmtId="165" fontId="0" fillId="0" borderId="0" xfId="2" applyFont="1" applyFill="1" applyAlignment="1">
      <alignment horizontal="center" vertical="center"/>
    </xf>
    <xf numFmtId="165" fontId="0" fillId="0" borderId="0" xfId="3" applyFont="1" applyFill="1" applyAlignment="1">
      <alignment vertical="center"/>
    </xf>
    <xf numFmtId="165" fontId="0" fillId="0" borderId="0" xfId="3" applyFont="1" applyFill="1" applyAlignment="1">
      <alignment horizontal="center" vertical="center"/>
    </xf>
    <xf numFmtId="165" fontId="8" fillId="0" borderId="0" xfId="4" applyFont="1" applyFill="1" applyAlignment="1">
      <alignment horizontal="center" vertical="center"/>
    </xf>
    <xf numFmtId="4" fontId="0" fillId="0" borderId="0" xfId="5" applyNumberFormat="1" applyFont="1" applyFill="1" applyAlignment="1">
      <alignment horizontal="right"/>
    </xf>
    <xf numFmtId="165" fontId="0" fillId="0" borderId="0" xfId="3" applyFont="1" applyFill="1" applyAlignment="1"/>
    <xf numFmtId="165" fontId="0" fillId="0" borderId="0" xfId="2" applyFont="1" applyFill="1" applyAlignment="1">
      <alignment horizontal="center" vertical="center" wrapText="1"/>
    </xf>
    <xf numFmtId="166" fontId="0" fillId="0" borderId="0" xfId="5" applyFont="1" applyFill="1" applyAlignment="1"/>
    <xf numFmtId="165" fontId="0" fillId="0" borderId="0" xfId="4" applyFont="1" applyFill="1" applyAlignment="1"/>
    <xf numFmtId="165" fontId="9" fillId="0" borderId="0" xfId="4" applyFont="1" applyFill="1" applyAlignment="1"/>
    <xf numFmtId="165" fontId="0" fillId="0" borderId="0" xfId="2" applyFont="1" applyFill="1" applyAlignment="1">
      <alignment horizontal="left" vertical="center" wrapText="1"/>
    </xf>
    <xf numFmtId="165" fontId="0" fillId="0" borderId="0" xfId="1" applyFont="1" applyFill="1" applyAlignment="1"/>
    <xf numFmtId="0" fontId="11" fillId="0" borderId="4" xfId="0" applyFont="1" applyBorder="1" applyAlignment="1">
      <alignment horizontal="left" vertical="center" wrapText="1"/>
    </xf>
    <xf numFmtId="44" fontId="8" fillId="0" borderId="1" xfId="19" applyFont="1" applyFill="1" applyBorder="1" applyAlignment="1">
      <alignment horizontal="center" vertical="center" wrapText="1"/>
    </xf>
    <xf numFmtId="44" fontId="0" fillId="0" borderId="1" xfId="19" applyFont="1" applyFill="1" applyBorder="1" applyAlignment="1">
      <alignment horizontal="right" vertical="center"/>
    </xf>
    <xf numFmtId="44" fontId="0" fillId="0" borderId="0" xfId="19" applyFont="1" applyFill="1" applyAlignment="1"/>
    <xf numFmtId="44" fontId="0" fillId="0" borderId="0" xfId="19" applyFont="1"/>
    <xf numFmtId="165" fontId="0" fillId="0" borderId="1" xfId="3" applyFont="1" applyFill="1" applyBorder="1" applyAlignment="1">
      <alignment wrapText="1"/>
    </xf>
    <xf numFmtId="44" fontId="0" fillId="3" borderId="1" xfId="19" applyFont="1" applyFill="1" applyBorder="1" applyAlignment="1">
      <alignment horizontal="right" vertical="center"/>
    </xf>
    <xf numFmtId="0" fontId="11" fillId="0" borderId="4" xfId="0" applyFont="1" applyBorder="1" applyAlignment="1">
      <alignment horizontal="left" vertical="center"/>
    </xf>
    <xf numFmtId="0" fontId="12" fillId="0" borderId="0" xfId="0" applyFont="1" applyAlignment="1">
      <alignment wrapText="1"/>
    </xf>
    <xf numFmtId="0" fontId="0" fillId="0" borderId="0" xfId="0" applyAlignment="1">
      <alignment wrapText="1"/>
    </xf>
    <xf numFmtId="44" fontId="1" fillId="0" borderId="1" xfId="19" applyFont="1" applyBorder="1" applyAlignment="1">
      <alignment horizontal="right" vertical="center"/>
    </xf>
    <xf numFmtId="44" fontId="1" fillId="0" borderId="0" xfId="19" applyFont="1"/>
    <xf numFmtId="44" fontId="1" fillId="0" borderId="0" xfId="19" applyFont="1" applyAlignment="1">
      <alignment horizontal="right" vertical="center"/>
    </xf>
    <xf numFmtId="165" fontId="1" fillId="0" borderId="1" xfId="3" applyFont="1" applyBorder="1" applyAlignment="1">
      <alignment horizontal="center" vertical="center" wrapText="1"/>
    </xf>
    <xf numFmtId="165" fontId="0" fillId="0" borderId="0" xfId="3" applyFont="1" applyFill="1" applyAlignment="1">
      <alignment wrapText="1"/>
    </xf>
    <xf numFmtId="165" fontId="8" fillId="0" borderId="3" xfId="4" applyFont="1" applyFill="1" applyBorder="1" applyAlignment="1">
      <alignment horizontal="center" vertical="center"/>
    </xf>
    <xf numFmtId="165" fontId="8" fillId="0" borderId="0" xfId="3" applyFont="1" applyFill="1" applyBorder="1" applyAlignment="1">
      <alignment horizontal="center" vertical="center"/>
    </xf>
  </cellXfs>
  <cellStyles count="20">
    <cellStyle name="Excel Built-in Normal" xfId="1"/>
    <cellStyle name="Excel Built-in Normal 1" xfId="2"/>
    <cellStyle name="Excel Built-in Normal 2" xfId="3"/>
    <cellStyle name="Excel Built-in Normal 3" xfId="4"/>
    <cellStyle name="Excel Built-in Percent" xfId="5"/>
    <cellStyle name="Excel Built-in Percent 1" xfId="6"/>
    <cellStyle name="Heading" xfId="7"/>
    <cellStyle name="Heading 1" xfId="8"/>
    <cellStyle name="Heading 2" xfId="9"/>
    <cellStyle name="Heading1" xfId="10"/>
    <cellStyle name="Heading1 1" xfId="11"/>
    <cellStyle name="Heading1 2" xfId="12"/>
    <cellStyle name="Normalny" xfId="0" builtinId="0" customBuiltin="1"/>
    <cellStyle name="Result" xfId="13"/>
    <cellStyle name="Result 1" xfId="14"/>
    <cellStyle name="Result 2" xfId="15"/>
    <cellStyle name="Result2" xfId="16"/>
    <cellStyle name="Result2 1" xfId="17"/>
    <cellStyle name="Result2 2" xfId="18"/>
    <cellStyle name="Walutowy" xfId="19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205"/>
  <sheetViews>
    <sheetView tabSelected="1" view="pageBreakPreview" topLeftCell="B176" zoomScaleNormal="100" zoomScaleSheetLayoutView="100" workbookViewId="0">
      <selection activeCell="B188" sqref="B188"/>
    </sheetView>
  </sheetViews>
  <sheetFormatPr defaultRowHeight="14.25" x14ac:dyDescent="0.2"/>
  <cols>
    <col min="1" max="1" width="4.375" style="36" customWidth="1"/>
    <col min="2" max="2" width="71" style="42" customWidth="1"/>
    <col min="3" max="3" width="5.125" style="36" customWidth="1"/>
    <col min="4" max="4" width="6.125" style="38" customWidth="1"/>
    <col min="5" max="5" width="11.875" style="51" customWidth="1"/>
    <col min="6" max="6" width="15.25" style="41" hidden="1" customWidth="1"/>
    <col min="7" max="7" width="12" style="51" bestFit="1" customWidth="1"/>
    <col min="8" max="8" width="5" style="43" customWidth="1"/>
    <col min="9" max="9" width="11.875" style="51" customWidth="1"/>
    <col min="10" max="10" width="14.5" style="51" customWidth="1"/>
    <col min="11" max="11" width="23.125" style="41" customWidth="1"/>
    <col min="12" max="12" width="19" style="41" customWidth="1"/>
    <col min="13" max="1024" width="8.5" style="47" customWidth="1"/>
    <col min="1025" max="1025" width="9" customWidth="1"/>
  </cols>
  <sheetData>
    <row r="1" spans="1:12" customFormat="1" ht="30" x14ac:dyDescent="0.2">
      <c r="A1" s="7" t="s">
        <v>0</v>
      </c>
      <c r="B1" s="8" t="s">
        <v>1</v>
      </c>
      <c r="C1" s="7" t="s">
        <v>109</v>
      </c>
      <c r="D1" s="1" t="s">
        <v>2</v>
      </c>
      <c r="E1" s="49" t="s">
        <v>3</v>
      </c>
      <c r="F1" s="1" t="s">
        <v>383</v>
      </c>
      <c r="G1" s="49" t="s">
        <v>4</v>
      </c>
      <c r="H1" s="20" t="s">
        <v>5</v>
      </c>
      <c r="I1" s="49" t="s">
        <v>6</v>
      </c>
      <c r="J1" s="49" t="s">
        <v>7</v>
      </c>
      <c r="K1" s="1" t="s">
        <v>110</v>
      </c>
      <c r="L1" s="1" t="s">
        <v>111</v>
      </c>
    </row>
    <row r="2" spans="1:12" customFormat="1" ht="47.25" x14ac:dyDescent="0.2">
      <c r="A2" s="21" t="s">
        <v>8</v>
      </c>
      <c r="B2" s="22" t="s">
        <v>382</v>
      </c>
      <c r="C2" s="21" t="s">
        <v>136</v>
      </c>
      <c r="D2" s="23">
        <v>500</v>
      </c>
      <c r="E2" s="50">
        <v>0.83</v>
      </c>
      <c r="F2" s="24"/>
      <c r="G2" s="50">
        <f>E2*D2</f>
        <v>415</v>
      </c>
      <c r="H2" s="25">
        <v>0.23</v>
      </c>
      <c r="I2" s="50">
        <f>ROUND(E2*1.23,2)</f>
        <v>1.02</v>
      </c>
      <c r="J2" s="50">
        <f>ROUND(I2*D2,2)</f>
        <v>510</v>
      </c>
      <c r="K2" s="48" t="s">
        <v>390</v>
      </c>
      <c r="L2" s="26" t="s">
        <v>391</v>
      </c>
    </row>
    <row r="3" spans="1:12" customFormat="1" ht="47.25" x14ac:dyDescent="0.2">
      <c r="A3" s="21" t="s">
        <v>10</v>
      </c>
      <c r="B3" s="22" t="s">
        <v>381</v>
      </c>
      <c r="C3" s="21" t="s">
        <v>136</v>
      </c>
      <c r="D3" s="23">
        <v>100</v>
      </c>
      <c r="E3" s="50">
        <v>0.85</v>
      </c>
      <c r="F3" s="24"/>
      <c r="G3" s="50">
        <f t="shared" ref="G3:G66" si="0">E3*D3</f>
        <v>85</v>
      </c>
      <c r="H3" s="25">
        <v>0.23</v>
      </c>
      <c r="I3" s="50">
        <f t="shared" ref="I3:I66" si="1">ROUND(E3*1.23,2)</f>
        <v>1.05</v>
      </c>
      <c r="J3" s="50">
        <f t="shared" ref="J3:J66" si="2">ROUND(I3*D3,2)</f>
        <v>105</v>
      </c>
      <c r="K3" s="48" t="s">
        <v>392</v>
      </c>
      <c r="L3" s="26" t="s">
        <v>393</v>
      </c>
    </row>
    <row r="4" spans="1:12" customFormat="1" ht="47.25" x14ac:dyDescent="0.2">
      <c r="A4" s="21" t="s">
        <v>11</v>
      </c>
      <c r="B4" s="22" t="s">
        <v>380</v>
      </c>
      <c r="C4" s="21" t="s">
        <v>136</v>
      </c>
      <c r="D4" s="23">
        <v>500</v>
      </c>
      <c r="E4" s="50">
        <v>0.5</v>
      </c>
      <c r="F4" s="24"/>
      <c r="G4" s="50">
        <f t="shared" si="0"/>
        <v>250</v>
      </c>
      <c r="H4" s="25">
        <v>0.23</v>
      </c>
      <c r="I4" s="50">
        <f t="shared" si="1"/>
        <v>0.62</v>
      </c>
      <c r="J4" s="50">
        <f t="shared" si="2"/>
        <v>310</v>
      </c>
      <c r="K4" s="48" t="s">
        <v>394</v>
      </c>
      <c r="L4" s="26" t="s">
        <v>395</v>
      </c>
    </row>
    <row r="5" spans="1:12" customFormat="1" ht="28.5" x14ac:dyDescent="0.2">
      <c r="A5" s="21" t="s">
        <v>12</v>
      </c>
      <c r="B5" s="22" t="s">
        <v>379</v>
      </c>
      <c r="C5" s="27" t="s">
        <v>9</v>
      </c>
      <c r="D5" s="23">
        <v>100</v>
      </c>
      <c r="E5" s="50">
        <v>2.9</v>
      </c>
      <c r="F5" s="24"/>
      <c r="G5" s="50">
        <f t="shared" si="0"/>
        <v>290</v>
      </c>
      <c r="H5" s="25">
        <v>0.23</v>
      </c>
      <c r="I5" s="50">
        <f t="shared" si="1"/>
        <v>3.57</v>
      </c>
      <c r="J5" s="50">
        <f t="shared" si="2"/>
        <v>357</v>
      </c>
      <c r="K5" s="53" t="s">
        <v>396</v>
      </c>
      <c r="L5" s="26" t="s">
        <v>397</v>
      </c>
    </row>
    <row r="6" spans="1:12" customFormat="1" ht="28.5" x14ac:dyDescent="0.2">
      <c r="A6" s="21" t="s">
        <v>13</v>
      </c>
      <c r="B6" s="22" t="s">
        <v>378</v>
      </c>
      <c r="C6" s="27" t="s">
        <v>9</v>
      </c>
      <c r="D6" s="23">
        <v>60</v>
      </c>
      <c r="E6" s="50">
        <v>3.55</v>
      </c>
      <c r="F6" s="24"/>
      <c r="G6" s="50">
        <f t="shared" si="0"/>
        <v>213</v>
      </c>
      <c r="H6" s="25">
        <v>0.23</v>
      </c>
      <c r="I6" s="50">
        <f t="shared" si="1"/>
        <v>4.37</v>
      </c>
      <c r="J6" s="50">
        <f t="shared" si="2"/>
        <v>262.2</v>
      </c>
      <c r="K6" s="26" t="s">
        <v>398</v>
      </c>
      <c r="L6" s="53" t="s">
        <v>399</v>
      </c>
    </row>
    <row r="7" spans="1:12" customFormat="1" ht="28.5" x14ac:dyDescent="0.2">
      <c r="A7" s="21" t="s">
        <v>14</v>
      </c>
      <c r="B7" s="22" t="s">
        <v>377</v>
      </c>
      <c r="C7" s="27" t="s">
        <v>9</v>
      </c>
      <c r="D7" s="23">
        <v>70</v>
      </c>
      <c r="E7" s="50">
        <v>1.88</v>
      </c>
      <c r="F7" s="24"/>
      <c r="G7" s="50">
        <f t="shared" si="0"/>
        <v>131.6</v>
      </c>
      <c r="H7" s="25">
        <v>0.23</v>
      </c>
      <c r="I7" s="50">
        <f t="shared" si="1"/>
        <v>2.31</v>
      </c>
      <c r="J7" s="50">
        <f t="shared" si="2"/>
        <v>161.69999999999999</v>
      </c>
      <c r="K7" s="26" t="s">
        <v>400</v>
      </c>
      <c r="L7" s="53" t="s">
        <v>401</v>
      </c>
    </row>
    <row r="8" spans="1:12" customFormat="1" ht="28.5" x14ac:dyDescent="0.2">
      <c r="A8" s="21" t="s">
        <v>15</v>
      </c>
      <c r="B8" s="22" t="s">
        <v>376</v>
      </c>
      <c r="C8" s="21" t="s">
        <v>9</v>
      </c>
      <c r="D8" s="23">
        <v>200</v>
      </c>
      <c r="E8" s="50">
        <v>6.69</v>
      </c>
      <c r="F8" s="24"/>
      <c r="G8" s="50">
        <f t="shared" si="0"/>
        <v>1338</v>
      </c>
      <c r="H8" s="25">
        <v>0.23</v>
      </c>
      <c r="I8" s="50">
        <f t="shared" si="1"/>
        <v>8.23</v>
      </c>
      <c r="J8" s="50">
        <f t="shared" si="2"/>
        <v>1646</v>
      </c>
      <c r="K8" s="53" t="s">
        <v>402</v>
      </c>
      <c r="L8" s="26" t="s">
        <v>403</v>
      </c>
    </row>
    <row r="9" spans="1:12" customFormat="1" ht="57" x14ac:dyDescent="0.2">
      <c r="A9" s="21" t="s">
        <v>16</v>
      </c>
      <c r="B9" s="22" t="s">
        <v>375</v>
      </c>
      <c r="C9" s="27" t="s">
        <v>9</v>
      </c>
      <c r="D9" s="23">
        <v>300</v>
      </c>
      <c r="E9" s="50">
        <v>1.41</v>
      </c>
      <c r="F9" s="24"/>
      <c r="G9" s="50">
        <f t="shared" si="0"/>
        <v>423</v>
      </c>
      <c r="H9" s="25">
        <v>0.23</v>
      </c>
      <c r="I9" s="50">
        <f t="shared" si="1"/>
        <v>1.73</v>
      </c>
      <c r="J9" s="50">
        <f t="shared" si="2"/>
        <v>519</v>
      </c>
      <c r="K9" s="53" t="s">
        <v>405</v>
      </c>
      <c r="L9" s="26" t="s">
        <v>404</v>
      </c>
    </row>
    <row r="10" spans="1:12" customFormat="1" ht="31.5" x14ac:dyDescent="0.2">
      <c r="A10" s="21" t="s">
        <v>17</v>
      </c>
      <c r="B10" s="22" t="s">
        <v>374</v>
      </c>
      <c r="C10" s="27" t="s">
        <v>9</v>
      </c>
      <c r="D10" s="23">
        <v>40</v>
      </c>
      <c r="E10" s="50">
        <v>5.22</v>
      </c>
      <c r="F10" s="24"/>
      <c r="G10" s="50">
        <f t="shared" si="0"/>
        <v>208.79999999999998</v>
      </c>
      <c r="H10" s="25">
        <v>0.23</v>
      </c>
      <c r="I10" s="50">
        <f t="shared" si="1"/>
        <v>6.42</v>
      </c>
      <c r="J10" s="50">
        <f t="shared" si="2"/>
        <v>256.8</v>
      </c>
      <c r="K10" s="48" t="s">
        <v>406</v>
      </c>
      <c r="L10" s="26" t="s">
        <v>407</v>
      </c>
    </row>
    <row r="11" spans="1:12" customFormat="1" ht="57" x14ac:dyDescent="0.2">
      <c r="A11" s="21" t="s">
        <v>18</v>
      </c>
      <c r="B11" s="22" t="s">
        <v>384</v>
      </c>
      <c r="C11" s="27" t="s">
        <v>9</v>
      </c>
      <c r="D11" s="23">
        <v>150</v>
      </c>
      <c r="E11" s="50">
        <v>5.4</v>
      </c>
      <c r="F11" s="24"/>
      <c r="G11" s="50">
        <f t="shared" si="0"/>
        <v>810</v>
      </c>
      <c r="H11" s="25">
        <v>0.23</v>
      </c>
      <c r="I11" s="50">
        <f t="shared" si="1"/>
        <v>6.64</v>
      </c>
      <c r="J11" s="50">
        <f t="shared" si="2"/>
        <v>996</v>
      </c>
      <c r="K11" s="26" t="s">
        <v>411</v>
      </c>
      <c r="L11" s="26" t="s">
        <v>409</v>
      </c>
    </row>
    <row r="12" spans="1:12" customFormat="1" ht="71.25" x14ac:dyDescent="0.2">
      <c r="A12" s="21" t="s">
        <v>19</v>
      </c>
      <c r="B12" s="22" t="s">
        <v>385</v>
      </c>
      <c r="C12" s="27" t="s">
        <v>9</v>
      </c>
      <c r="D12" s="23">
        <v>250</v>
      </c>
      <c r="E12" s="50">
        <v>8.57</v>
      </c>
      <c r="F12" s="24"/>
      <c r="G12" s="50">
        <f t="shared" si="0"/>
        <v>2142.5</v>
      </c>
      <c r="H12" s="25">
        <v>0.23</v>
      </c>
      <c r="I12" s="50">
        <f t="shared" si="1"/>
        <v>10.54</v>
      </c>
      <c r="J12" s="50">
        <f t="shared" si="2"/>
        <v>2635</v>
      </c>
      <c r="K12" s="26" t="s">
        <v>410</v>
      </c>
      <c r="L12" s="26" t="s">
        <v>408</v>
      </c>
    </row>
    <row r="13" spans="1:12" customFormat="1" ht="57" x14ac:dyDescent="0.2">
      <c r="A13" s="21" t="s">
        <v>20</v>
      </c>
      <c r="B13" s="22" t="s">
        <v>373</v>
      </c>
      <c r="C13" s="27" t="s">
        <v>9</v>
      </c>
      <c r="D13" s="23">
        <v>4000</v>
      </c>
      <c r="E13" s="50">
        <v>1.1100000000000001</v>
      </c>
      <c r="F13" s="24"/>
      <c r="G13" s="50">
        <f t="shared" si="0"/>
        <v>4440</v>
      </c>
      <c r="H13" s="25">
        <v>0.23</v>
      </c>
      <c r="I13" s="50">
        <f t="shared" si="1"/>
        <v>1.37</v>
      </c>
      <c r="J13" s="50">
        <f t="shared" si="2"/>
        <v>5480</v>
      </c>
      <c r="K13" s="53" t="s">
        <v>412</v>
      </c>
      <c r="L13" s="26" t="s">
        <v>413</v>
      </c>
    </row>
    <row r="14" spans="1:12" customFormat="1" ht="99.75" x14ac:dyDescent="0.2">
      <c r="A14" s="21" t="s">
        <v>21</v>
      </c>
      <c r="B14" s="22" t="s">
        <v>386</v>
      </c>
      <c r="C14" s="21" t="s">
        <v>9</v>
      </c>
      <c r="D14" s="23">
        <v>200</v>
      </c>
      <c r="E14" s="54">
        <v>2.95</v>
      </c>
      <c r="F14" s="24"/>
      <c r="G14" s="50">
        <f t="shared" si="0"/>
        <v>590</v>
      </c>
      <c r="H14" s="25">
        <v>0.23</v>
      </c>
      <c r="I14" s="50">
        <f t="shared" si="1"/>
        <v>3.63</v>
      </c>
      <c r="J14" s="50">
        <f t="shared" si="2"/>
        <v>726</v>
      </c>
      <c r="K14" s="53" t="s">
        <v>740</v>
      </c>
      <c r="L14" s="26"/>
    </row>
    <row r="15" spans="1:12" customFormat="1" ht="42.75" x14ac:dyDescent="0.2">
      <c r="A15" s="21" t="s">
        <v>22</v>
      </c>
      <c r="B15" s="22" t="s">
        <v>372</v>
      </c>
      <c r="C15" s="21" t="s">
        <v>9</v>
      </c>
      <c r="D15" s="28">
        <v>1</v>
      </c>
      <c r="E15" s="50">
        <v>12.76</v>
      </c>
      <c r="F15" s="24"/>
      <c r="G15" s="50">
        <f t="shared" si="0"/>
        <v>12.76</v>
      </c>
      <c r="H15" s="25">
        <v>0.23</v>
      </c>
      <c r="I15" s="50">
        <f t="shared" si="1"/>
        <v>15.69</v>
      </c>
      <c r="J15" s="50">
        <f t="shared" si="2"/>
        <v>15.69</v>
      </c>
      <c r="K15" s="53" t="s">
        <v>414</v>
      </c>
      <c r="L15" s="26" t="s">
        <v>415</v>
      </c>
    </row>
    <row r="16" spans="1:12" customFormat="1" ht="42.75" x14ac:dyDescent="0.2">
      <c r="A16" s="21" t="s">
        <v>23</v>
      </c>
      <c r="B16" s="22" t="s">
        <v>371</v>
      </c>
      <c r="C16" s="27" t="s">
        <v>9</v>
      </c>
      <c r="D16" s="23">
        <v>25</v>
      </c>
      <c r="E16" s="54">
        <v>56</v>
      </c>
      <c r="F16" s="24"/>
      <c r="G16" s="50">
        <f t="shared" si="0"/>
        <v>1400</v>
      </c>
      <c r="H16" s="25">
        <v>0.23</v>
      </c>
      <c r="I16" s="50">
        <f t="shared" si="1"/>
        <v>68.88</v>
      </c>
      <c r="J16" s="50">
        <f t="shared" si="2"/>
        <v>1722</v>
      </c>
      <c r="K16" s="26" t="s">
        <v>592</v>
      </c>
      <c r="L16" s="26" t="s">
        <v>593</v>
      </c>
    </row>
    <row r="17" spans="1:12" customFormat="1" ht="28.5" x14ac:dyDescent="0.2">
      <c r="A17" s="21" t="s">
        <v>24</v>
      </c>
      <c r="B17" s="22" t="s">
        <v>370</v>
      </c>
      <c r="C17" s="21" t="s">
        <v>9</v>
      </c>
      <c r="D17" s="23">
        <v>1300</v>
      </c>
      <c r="E17" s="54">
        <v>3.41</v>
      </c>
      <c r="F17" s="24"/>
      <c r="G17" s="50">
        <f t="shared" si="0"/>
        <v>4433</v>
      </c>
      <c r="H17" s="25">
        <v>0.23</v>
      </c>
      <c r="I17" s="50">
        <f t="shared" si="1"/>
        <v>4.1900000000000004</v>
      </c>
      <c r="J17" s="50">
        <f t="shared" si="2"/>
        <v>5447</v>
      </c>
      <c r="K17" s="26" t="s">
        <v>738</v>
      </c>
      <c r="L17" s="26" t="s">
        <v>739</v>
      </c>
    </row>
    <row r="18" spans="1:12" customFormat="1" ht="28.5" x14ac:dyDescent="0.2">
      <c r="A18" s="21" t="s">
        <v>25</v>
      </c>
      <c r="B18" s="22" t="s">
        <v>369</v>
      </c>
      <c r="C18" s="21" t="s">
        <v>114</v>
      </c>
      <c r="D18" s="23">
        <v>200</v>
      </c>
      <c r="E18" s="54">
        <v>8.77</v>
      </c>
      <c r="F18" s="24"/>
      <c r="G18" s="50">
        <f t="shared" si="0"/>
        <v>1754</v>
      </c>
      <c r="H18" s="25">
        <v>0.23</v>
      </c>
      <c r="I18" s="50">
        <f t="shared" si="1"/>
        <v>10.79</v>
      </c>
      <c r="J18" s="50">
        <f t="shared" si="2"/>
        <v>2158</v>
      </c>
      <c r="K18" s="53" t="s">
        <v>424</v>
      </c>
      <c r="L18" s="26" t="s">
        <v>425</v>
      </c>
    </row>
    <row r="19" spans="1:12" customFormat="1" ht="28.5" x14ac:dyDescent="0.2">
      <c r="A19" s="21" t="s">
        <v>26</v>
      </c>
      <c r="B19" s="22" t="s">
        <v>368</v>
      </c>
      <c r="C19" s="21" t="s">
        <v>136</v>
      </c>
      <c r="D19" s="23">
        <v>70</v>
      </c>
      <c r="E19" s="50">
        <v>14.97</v>
      </c>
      <c r="F19" s="24"/>
      <c r="G19" s="50">
        <f t="shared" si="0"/>
        <v>1047.9000000000001</v>
      </c>
      <c r="H19" s="25">
        <v>0.23</v>
      </c>
      <c r="I19" s="50">
        <f t="shared" si="1"/>
        <v>18.41</v>
      </c>
      <c r="J19" s="50">
        <f t="shared" si="2"/>
        <v>1288.7</v>
      </c>
      <c r="K19" s="53" t="s">
        <v>416</v>
      </c>
      <c r="L19" s="53" t="s">
        <v>417</v>
      </c>
    </row>
    <row r="20" spans="1:12" customFormat="1" ht="42.75" x14ac:dyDescent="0.2">
      <c r="A20" s="21" t="s">
        <v>27</v>
      </c>
      <c r="B20" s="22" t="s">
        <v>367</v>
      </c>
      <c r="C20" s="27" t="s">
        <v>136</v>
      </c>
      <c r="D20" s="23">
        <v>300</v>
      </c>
      <c r="E20" s="50">
        <v>14.97</v>
      </c>
      <c r="F20" s="24"/>
      <c r="G20" s="50">
        <f t="shared" si="0"/>
        <v>4491</v>
      </c>
      <c r="H20" s="25">
        <v>0.23</v>
      </c>
      <c r="I20" s="50">
        <f t="shared" si="1"/>
        <v>18.41</v>
      </c>
      <c r="J20" s="50">
        <f t="shared" si="2"/>
        <v>5523</v>
      </c>
      <c r="K20" s="53" t="s">
        <v>418</v>
      </c>
      <c r="L20" s="53" t="s">
        <v>419</v>
      </c>
    </row>
    <row r="21" spans="1:12" customFormat="1" ht="42.75" x14ac:dyDescent="0.2">
      <c r="A21" s="21" t="s">
        <v>28</v>
      </c>
      <c r="B21" s="22" t="s">
        <v>366</v>
      </c>
      <c r="C21" s="21" t="s">
        <v>136</v>
      </c>
      <c r="D21" s="23">
        <v>50</v>
      </c>
      <c r="E21" s="50">
        <v>14.97</v>
      </c>
      <c r="F21" s="24"/>
      <c r="G21" s="50">
        <f t="shared" si="0"/>
        <v>748.5</v>
      </c>
      <c r="H21" s="25">
        <v>0.23</v>
      </c>
      <c r="I21" s="50">
        <f t="shared" si="1"/>
        <v>18.41</v>
      </c>
      <c r="J21" s="50">
        <f t="shared" si="2"/>
        <v>920.5</v>
      </c>
      <c r="K21" s="53" t="s">
        <v>420</v>
      </c>
      <c r="L21" s="53" t="s">
        <v>421</v>
      </c>
    </row>
    <row r="22" spans="1:12" customFormat="1" ht="28.5" x14ac:dyDescent="0.2">
      <c r="A22" s="21" t="s">
        <v>29</v>
      </c>
      <c r="B22" s="22" t="s">
        <v>365</v>
      </c>
      <c r="C22" s="21" t="s">
        <v>136</v>
      </c>
      <c r="D22" s="23">
        <v>2</v>
      </c>
      <c r="E22" s="50">
        <v>6.74</v>
      </c>
      <c r="F22" s="24"/>
      <c r="G22" s="50">
        <f t="shared" si="0"/>
        <v>13.48</v>
      </c>
      <c r="H22" s="25">
        <v>0.23</v>
      </c>
      <c r="I22" s="50">
        <f t="shared" si="1"/>
        <v>8.2899999999999991</v>
      </c>
      <c r="J22" s="50">
        <f t="shared" si="2"/>
        <v>16.579999999999998</v>
      </c>
      <c r="K22" s="53" t="s">
        <v>422</v>
      </c>
      <c r="L22" s="26" t="s">
        <v>423</v>
      </c>
    </row>
    <row r="23" spans="1:12" customFormat="1" ht="42.75" x14ac:dyDescent="0.2">
      <c r="A23" s="21" t="s">
        <v>30</v>
      </c>
      <c r="B23" s="22" t="s">
        <v>364</v>
      </c>
      <c r="C23" s="21" t="s">
        <v>9</v>
      </c>
      <c r="D23" s="23">
        <v>150</v>
      </c>
      <c r="E23" s="50">
        <v>0.18</v>
      </c>
      <c r="F23" s="24"/>
      <c r="G23" s="50">
        <f t="shared" si="0"/>
        <v>27</v>
      </c>
      <c r="H23" s="25">
        <v>0.23</v>
      </c>
      <c r="I23" s="50">
        <f t="shared" si="1"/>
        <v>0.22</v>
      </c>
      <c r="J23" s="50">
        <f t="shared" si="2"/>
        <v>33</v>
      </c>
      <c r="K23" s="53" t="s">
        <v>428</v>
      </c>
      <c r="L23" s="53" t="s">
        <v>429</v>
      </c>
    </row>
    <row r="24" spans="1:12" customFormat="1" ht="28.5" x14ac:dyDescent="0.2">
      <c r="A24" s="21" t="s">
        <v>31</v>
      </c>
      <c r="B24" s="22" t="s">
        <v>363</v>
      </c>
      <c r="C24" s="27" t="s">
        <v>114</v>
      </c>
      <c r="D24" s="23">
        <v>1</v>
      </c>
      <c r="E24" s="50">
        <v>35</v>
      </c>
      <c r="F24" s="24"/>
      <c r="G24" s="50">
        <f t="shared" si="0"/>
        <v>35</v>
      </c>
      <c r="H24" s="25">
        <v>0.23</v>
      </c>
      <c r="I24" s="50">
        <f t="shared" si="1"/>
        <v>43.05</v>
      </c>
      <c r="J24" s="50">
        <f t="shared" si="2"/>
        <v>43.05</v>
      </c>
      <c r="K24" s="53" t="s">
        <v>430</v>
      </c>
      <c r="L24" s="53" t="s">
        <v>431</v>
      </c>
    </row>
    <row r="25" spans="1:12" customFormat="1" ht="28.5" x14ac:dyDescent="0.2">
      <c r="A25" s="21" t="s">
        <v>32</v>
      </c>
      <c r="B25" s="29" t="s">
        <v>362</v>
      </c>
      <c r="C25" s="21" t="s">
        <v>9</v>
      </c>
      <c r="D25" s="23">
        <v>5</v>
      </c>
      <c r="E25" s="54">
        <v>14.45</v>
      </c>
      <c r="F25" s="24"/>
      <c r="G25" s="50">
        <f t="shared" si="0"/>
        <v>72.25</v>
      </c>
      <c r="H25" s="25">
        <v>0.23</v>
      </c>
      <c r="I25" s="50">
        <f t="shared" si="1"/>
        <v>17.77</v>
      </c>
      <c r="J25" s="50">
        <f t="shared" si="2"/>
        <v>88.85</v>
      </c>
      <c r="K25" s="26" t="s">
        <v>623</v>
      </c>
      <c r="L25" s="53" t="s">
        <v>624</v>
      </c>
    </row>
    <row r="26" spans="1:12" customFormat="1" ht="28.5" x14ac:dyDescent="0.2">
      <c r="A26" s="21" t="s">
        <v>33</v>
      </c>
      <c r="B26" s="22" t="s">
        <v>361</v>
      </c>
      <c r="C26" s="21" t="s">
        <v>9</v>
      </c>
      <c r="D26" s="23">
        <v>20</v>
      </c>
      <c r="E26" s="54">
        <v>9.5399999999999991</v>
      </c>
      <c r="F26" s="24"/>
      <c r="G26" s="50">
        <f t="shared" si="0"/>
        <v>190.79999999999998</v>
      </c>
      <c r="H26" s="25">
        <v>0.23</v>
      </c>
      <c r="I26" s="50">
        <f t="shared" si="1"/>
        <v>11.73</v>
      </c>
      <c r="J26" s="50">
        <f t="shared" si="2"/>
        <v>234.6</v>
      </c>
      <c r="K26" s="53" t="s">
        <v>594</v>
      </c>
      <c r="L26" s="26" t="s">
        <v>595</v>
      </c>
    </row>
    <row r="27" spans="1:12" customFormat="1" ht="28.5" x14ac:dyDescent="0.2">
      <c r="A27" s="21" t="s">
        <v>34</v>
      </c>
      <c r="B27" s="22" t="s">
        <v>360</v>
      </c>
      <c r="C27" s="21" t="s">
        <v>136</v>
      </c>
      <c r="D27" s="23">
        <v>5</v>
      </c>
      <c r="E27" s="54">
        <v>14.3</v>
      </c>
      <c r="F27" s="24"/>
      <c r="G27" s="50">
        <f t="shared" si="0"/>
        <v>71.5</v>
      </c>
      <c r="H27" s="25">
        <v>0.23</v>
      </c>
      <c r="I27" s="50">
        <f t="shared" si="1"/>
        <v>17.59</v>
      </c>
      <c r="J27" s="50">
        <f t="shared" si="2"/>
        <v>87.95</v>
      </c>
      <c r="K27" s="53" t="s">
        <v>497</v>
      </c>
      <c r="L27" s="53" t="s">
        <v>499</v>
      </c>
    </row>
    <row r="28" spans="1:12" customFormat="1" ht="28.5" x14ac:dyDescent="0.2">
      <c r="A28" s="21" t="s">
        <v>36</v>
      </c>
      <c r="B28" s="22" t="s">
        <v>359</v>
      </c>
      <c r="C28" s="21" t="s">
        <v>136</v>
      </c>
      <c r="D28" s="23">
        <v>5</v>
      </c>
      <c r="E28" s="54">
        <v>17.04</v>
      </c>
      <c r="F28" s="24"/>
      <c r="G28" s="50">
        <f t="shared" si="0"/>
        <v>85.199999999999989</v>
      </c>
      <c r="H28" s="25">
        <v>0.23</v>
      </c>
      <c r="I28" s="50">
        <f t="shared" si="1"/>
        <v>20.96</v>
      </c>
      <c r="J28" s="50">
        <f t="shared" si="2"/>
        <v>104.8</v>
      </c>
      <c r="K28" s="53" t="s">
        <v>498</v>
      </c>
      <c r="L28" s="53" t="s">
        <v>500</v>
      </c>
    </row>
    <row r="29" spans="1:12" customFormat="1" ht="28.5" x14ac:dyDescent="0.2">
      <c r="A29" s="21" t="s">
        <v>37</v>
      </c>
      <c r="B29" s="22" t="s">
        <v>358</v>
      </c>
      <c r="C29" s="21" t="s">
        <v>136</v>
      </c>
      <c r="D29" s="23">
        <v>5</v>
      </c>
      <c r="E29" s="54">
        <v>24.74</v>
      </c>
      <c r="F29" s="24"/>
      <c r="G29" s="50">
        <f t="shared" si="0"/>
        <v>123.69999999999999</v>
      </c>
      <c r="H29" s="25">
        <v>0.23</v>
      </c>
      <c r="I29" s="50">
        <f t="shared" si="1"/>
        <v>30.43</v>
      </c>
      <c r="J29" s="50">
        <f t="shared" si="2"/>
        <v>152.15</v>
      </c>
      <c r="K29" s="53" t="s">
        <v>501</v>
      </c>
      <c r="L29" s="53" t="s">
        <v>502</v>
      </c>
    </row>
    <row r="30" spans="1:12" customFormat="1" ht="28.5" x14ac:dyDescent="0.2">
      <c r="A30" s="21" t="s">
        <v>38</v>
      </c>
      <c r="B30" s="22" t="s">
        <v>357</v>
      </c>
      <c r="C30" s="21" t="s">
        <v>136</v>
      </c>
      <c r="D30" s="23">
        <v>5</v>
      </c>
      <c r="E30" s="54">
        <v>25.29</v>
      </c>
      <c r="F30" s="24"/>
      <c r="G30" s="50">
        <f t="shared" si="0"/>
        <v>126.44999999999999</v>
      </c>
      <c r="H30" s="25">
        <v>0.23</v>
      </c>
      <c r="I30" s="50">
        <f t="shared" si="1"/>
        <v>31.11</v>
      </c>
      <c r="J30" s="50">
        <f t="shared" si="2"/>
        <v>155.55000000000001</v>
      </c>
      <c r="K30" s="53" t="s">
        <v>598</v>
      </c>
      <c r="L30" s="53" t="s">
        <v>596</v>
      </c>
    </row>
    <row r="31" spans="1:12" customFormat="1" ht="28.5" x14ac:dyDescent="0.2">
      <c r="A31" s="21" t="s">
        <v>39</v>
      </c>
      <c r="B31" s="22" t="s">
        <v>356</v>
      </c>
      <c r="C31" s="21" t="s">
        <v>136</v>
      </c>
      <c r="D31" s="23">
        <v>5</v>
      </c>
      <c r="E31" s="54">
        <v>39.04</v>
      </c>
      <c r="F31" s="24"/>
      <c r="G31" s="50">
        <f t="shared" si="0"/>
        <v>195.2</v>
      </c>
      <c r="H31" s="25">
        <v>0.23</v>
      </c>
      <c r="I31" s="50">
        <f t="shared" si="1"/>
        <v>48.02</v>
      </c>
      <c r="J31" s="50">
        <f t="shared" si="2"/>
        <v>240.1</v>
      </c>
      <c r="K31" s="53" t="s">
        <v>597</v>
      </c>
      <c r="L31" s="53" t="s">
        <v>599</v>
      </c>
    </row>
    <row r="32" spans="1:12" customFormat="1" ht="28.5" x14ac:dyDescent="0.2">
      <c r="A32" s="21" t="s">
        <v>40</v>
      </c>
      <c r="B32" s="22" t="s">
        <v>355</v>
      </c>
      <c r="C32" s="27" t="s">
        <v>136</v>
      </c>
      <c r="D32" s="23">
        <v>5</v>
      </c>
      <c r="E32" s="54">
        <v>36.840000000000003</v>
      </c>
      <c r="F32" s="24"/>
      <c r="G32" s="50">
        <f t="shared" si="0"/>
        <v>184.20000000000002</v>
      </c>
      <c r="H32" s="25">
        <v>0.23</v>
      </c>
      <c r="I32" s="50">
        <f t="shared" si="1"/>
        <v>45.31</v>
      </c>
      <c r="J32" s="50">
        <f t="shared" si="2"/>
        <v>226.55</v>
      </c>
      <c r="K32" s="53" t="s">
        <v>600</v>
      </c>
      <c r="L32" s="53" t="s">
        <v>601</v>
      </c>
    </row>
    <row r="33" spans="1:12" customFormat="1" ht="28.5" x14ac:dyDescent="0.2">
      <c r="A33" s="21" t="s">
        <v>41</v>
      </c>
      <c r="B33" s="22" t="s">
        <v>354</v>
      </c>
      <c r="C33" s="27" t="s">
        <v>9</v>
      </c>
      <c r="D33" s="23">
        <v>70</v>
      </c>
      <c r="E33" s="50">
        <v>2.09</v>
      </c>
      <c r="F33" s="24"/>
      <c r="G33" s="50">
        <f t="shared" si="0"/>
        <v>146.29999999999998</v>
      </c>
      <c r="H33" s="25">
        <v>0.23</v>
      </c>
      <c r="I33" s="50">
        <f t="shared" si="1"/>
        <v>2.57</v>
      </c>
      <c r="J33" s="50">
        <f t="shared" si="2"/>
        <v>179.9</v>
      </c>
      <c r="K33" s="53" t="s">
        <v>602</v>
      </c>
      <c r="L33" s="26" t="s">
        <v>603</v>
      </c>
    </row>
    <row r="34" spans="1:12" customFormat="1" ht="42.75" x14ac:dyDescent="0.2">
      <c r="A34" s="21" t="s">
        <v>42</v>
      </c>
      <c r="B34" s="22" t="s">
        <v>353</v>
      </c>
      <c r="C34" s="27" t="s">
        <v>136</v>
      </c>
      <c r="D34" s="23">
        <v>2</v>
      </c>
      <c r="E34" s="50">
        <v>44.9</v>
      </c>
      <c r="F34" s="24"/>
      <c r="G34" s="50">
        <f t="shared" si="0"/>
        <v>89.8</v>
      </c>
      <c r="H34" s="25">
        <v>0.23</v>
      </c>
      <c r="I34" s="50">
        <f t="shared" si="1"/>
        <v>55.23</v>
      </c>
      <c r="J34" s="50">
        <f t="shared" si="2"/>
        <v>110.46</v>
      </c>
      <c r="K34" s="53" t="s">
        <v>683</v>
      </c>
      <c r="L34" s="26" t="s">
        <v>682</v>
      </c>
    </row>
    <row r="35" spans="1:12" customFormat="1" ht="42.75" x14ac:dyDescent="0.2">
      <c r="A35" s="21" t="s">
        <v>43</v>
      </c>
      <c r="B35" s="22" t="s">
        <v>352</v>
      </c>
      <c r="C35" s="27" t="s">
        <v>9</v>
      </c>
      <c r="D35" s="23">
        <v>100</v>
      </c>
      <c r="E35" s="50">
        <v>0.22</v>
      </c>
      <c r="F35" s="24"/>
      <c r="G35" s="50">
        <f t="shared" si="0"/>
        <v>22</v>
      </c>
      <c r="H35" s="25">
        <v>0.23</v>
      </c>
      <c r="I35" s="50">
        <f t="shared" si="1"/>
        <v>0.27</v>
      </c>
      <c r="J35" s="50">
        <f t="shared" si="2"/>
        <v>27</v>
      </c>
      <c r="K35" s="53" t="s">
        <v>432</v>
      </c>
      <c r="L35" s="26" t="s">
        <v>433</v>
      </c>
    </row>
    <row r="36" spans="1:12" customFormat="1" ht="28.5" x14ac:dyDescent="0.2">
      <c r="A36" s="21" t="s">
        <v>44</v>
      </c>
      <c r="B36" s="30" t="s">
        <v>351</v>
      </c>
      <c r="C36" s="27" t="s">
        <v>9</v>
      </c>
      <c r="D36" s="23">
        <v>50</v>
      </c>
      <c r="E36" s="54">
        <v>2.09</v>
      </c>
      <c r="F36" s="24"/>
      <c r="G36" s="50">
        <f t="shared" si="0"/>
        <v>104.5</v>
      </c>
      <c r="H36" s="25">
        <v>0.23</v>
      </c>
      <c r="I36" s="50">
        <f t="shared" si="1"/>
        <v>2.57</v>
      </c>
      <c r="J36" s="50">
        <f t="shared" si="2"/>
        <v>128.5</v>
      </c>
      <c r="K36" s="53" t="s">
        <v>602</v>
      </c>
      <c r="L36" s="26" t="s">
        <v>603</v>
      </c>
    </row>
    <row r="37" spans="1:12" customFormat="1" ht="28.5" x14ac:dyDescent="0.2">
      <c r="A37" s="21" t="s">
        <v>45</v>
      </c>
      <c r="B37" s="22" t="s">
        <v>350</v>
      </c>
      <c r="C37" s="27" t="s">
        <v>9</v>
      </c>
      <c r="D37" s="23">
        <v>500</v>
      </c>
      <c r="E37" s="50">
        <v>0.89</v>
      </c>
      <c r="F37" s="24"/>
      <c r="G37" s="50">
        <f t="shared" si="0"/>
        <v>445</v>
      </c>
      <c r="H37" s="25">
        <v>0.23</v>
      </c>
      <c r="I37" s="50">
        <f t="shared" si="1"/>
        <v>1.0900000000000001</v>
      </c>
      <c r="J37" s="50">
        <f t="shared" si="2"/>
        <v>545</v>
      </c>
      <c r="K37" s="53" t="s">
        <v>461</v>
      </c>
      <c r="L37" s="26" t="s">
        <v>460</v>
      </c>
    </row>
    <row r="38" spans="1:12" customFormat="1" ht="42.75" x14ac:dyDescent="0.2">
      <c r="A38" s="21" t="s">
        <v>46</v>
      </c>
      <c r="B38" s="22" t="s">
        <v>349</v>
      </c>
      <c r="C38" s="27" t="s">
        <v>9</v>
      </c>
      <c r="D38" s="23">
        <v>150</v>
      </c>
      <c r="E38" s="50">
        <v>2.64</v>
      </c>
      <c r="F38" s="24"/>
      <c r="G38" s="50">
        <f t="shared" si="0"/>
        <v>396</v>
      </c>
      <c r="H38" s="25">
        <v>0.23</v>
      </c>
      <c r="I38" s="50">
        <f t="shared" si="1"/>
        <v>3.25</v>
      </c>
      <c r="J38" s="50">
        <f t="shared" si="2"/>
        <v>487.5</v>
      </c>
      <c r="K38" s="53" t="s">
        <v>462</v>
      </c>
      <c r="L38" s="41" t="s">
        <v>463</v>
      </c>
    </row>
    <row r="39" spans="1:12" customFormat="1" ht="28.5" x14ac:dyDescent="0.2">
      <c r="A39" s="21" t="s">
        <v>47</v>
      </c>
      <c r="B39" s="22" t="s">
        <v>348</v>
      </c>
      <c r="C39" s="21" t="s">
        <v>9</v>
      </c>
      <c r="D39" s="23">
        <v>150</v>
      </c>
      <c r="E39" s="50">
        <v>10.93</v>
      </c>
      <c r="F39" s="24"/>
      <c r="G39" s="50">
        <f t="shared" si="0"/>
        <v>1639.5</v>
      </c>
      <c r="H39" s="25">
        <v>0.23</v>
      </c>
      <c r="I39" s="50">
        <f t="shared" si="1"/>
        <v>13.44</v>
      </c>
      <c r="J39" s="50">
        <f t="shared" si="2"/>
        <v>2016</v>
      </c>
      <c r="K39" s="53" t="s">
        <v>464</v>
      </c>
      <c r="L39" s="26" t="s">
        <v>467</v>
      </c>
    </row>
    <row r="40" spans="1:12" customFormat="1" ht="42.75" x14ac:dyDescent="0.2">
      <c r="A40" s="21" t="s">
        <v>48</v>
      </c>
      <c r="B40" s="22" t="s">
        <v>347</v>
      </c>
      <c r="C40" s="27" t="s">
        <v>136</v>
      </c>
      <c r="D40" s="23">
        <v>2</v>
      </c>
      <c r="E40" s="50">
        <v>4.07</v>
      </c>
      <c r="F40" s="24"/>
      <c r="G40" s="50">
        <f t="shared" si="0"/>
        <v>8.14</v>
      </c>
      <c r="H40" s="25">
        <v>0.23</v>
      </c>
      <c r="I40" s="50">
        <f t="shared" si="1"/>
        <v>5.01</v>
      </c>
      <c r="J40" s="50">
        <f t="shared" si="2"/>
        <v>10.02</v>
      </c>
      <c r="K40" s="53" t="s">
        <v>465</v>
      </c>
      <c r="L40" s="26" t="s">
        <v>466</v>
      </c>
    </row>
    <row r="41" spans="1:12" customFormat="1" ht="42.75" x14ac:dyDescent="0.2">
      <c r="A41" s="21" t="s">
        <v>49</v>
      </c>
      <c r="B41" s="22" t="s">
        <v>346</v>
      </c>
      <c r="C41" s="27" t="s">
        <v>9</v>
      </c>
      <c r="D41" s="23">
        <v>10</v>
      </c>
      <c r="E41" s="50">
        <v>45.99</v>
      </c>
      <c r="F41" s="24"/>
      <c r="G41" s="50">
        <f t="shared" si="0"/>
        <v>459.90000000000003</v>
      </c>
      <c r="H41" s="25">
        <v>0.23</v>
      </c>
      <c r="I41" s="50">
        <f t="shared" si="1"/>
        <v>56.57</v>
      </c>
      <c r="J41" s="50">
        <f t="shared" si="2"/>
        <v>565.70000000000005</v>
      </c>
      <c r="K41" s="53" t="s">
        <v>680</v>
      </c>
      <c r="L41" s="26" t="s">
        <v>681</v>
      </c>
    </row>
    <row r="42" spans="1:12" customFormat="1" ht="28.5" x14ac:dyDescent="0.2">
      <c r="A42" s="21" t="s">
        <v>50</v>
      </c>
      <c r="B42" s="22" t="s">
        <v>345</v>
      </c>
      <c r="C42" s="21" t="s">
        <v>344</v>
      </c>
      <c r="D42" s="23">
        <v>70</v>
      </c>
      <c r="E42" s="50">
        <v>5.87</v>
      </c>
      <c r="F42" s="24"/>
      <c r="G42" s="50">
        <f t="shared" si="0"/>
        <v>410.90000000000003</v>
      </c>
      <c r="H42" s="25">
        <v>0.23</v>
      </c>
      <c r="I42" s="50">
        <f t="shared" si="1"/>
        <v>7.22</v>
      </c>
      <c r="J42" s="50">
        <f t="shared" si="2"/>
        <v>505.4</v>
      </c>
      <c r="K42" s="53" t="s">
        <v>468</v>
      </c>
      <c r="L42" s="26" t="s">
        <v>469</v>
      </c>
    </row>
    <row r="43" spans="1:12" customFormat="1" ht="28.5" x14ac:dyDescent="0.2">
      <c r="A43" s="21" t="s">
        <v>51</v>
      </c>
      <c r="B43" s="22" t="s">
        <v>343</v>
      </c>
      <c r="C43" s="27" t="s">
        <v>9</v>
      </c>
      <c r="D43" s="23">
        <v>120</v>
      </c>
      <c r="E43" s="50">
        <v>2.9</v>
      </c>
      <c r="F43" s="24"/>
      <c r="G43" s="50">
        <f t="shared" si="0"/>
        <v>348</v>
      </c>
      <c r="H43" s="25">
        <v>0.23</v>
      </c>
      <c r="I43" s="50">
        <f t="shared" si="1"/>
        <v>3.57</v>
      </c>
      <c r="J43" s="50">
        <f t="shared" si="2"/>
        <v>428.4</v>
      </c>
      <c r="K43" s="53" t="s">
        <v>470</v>
      </c>
      <c r="L43" s="26" t="s">
        <v>471</v>
      </c>
    </row>
    <row r="44" spans="1:12" customFormat="1" ht="28.5" x14ac:dyDescent="0.2">
      <c r="A44" s="21" t="s">
        <v>52</v>
      </c>
      <c r="B44" s="22" t="s">
        <v>342</v>
      </c>
      <c r="C44" s="27" t="s">
        <v>136</v>
      </c>
      <c r="D44" s="23">
        <v>70</v>
      </c>
      <c r="E44" s="50">
        <v>0.72</v>
      </c>
      <c r="F44" s="24"/>
      <c r="G44" s="50">
        <f t="shared" si="0"/>
        <v>50.4</v>
      </c>
      <c r="H44" s="25">
        <v>0.23</v>
      </c>
      <c r="I44" s="50">
        <f t="shared" si="1"/>
        <v>0.89</v>
      </c>
      <c r="J44" s="50">
        <f t="shared" si="2"/>
        <v>62.3</v>
      </c>
      <c r="K44" s="55" t="s">
        <v>434</v>
      </c>
      <c r="L44" s="26" t="s">
        <v>435</v>
      </c>
    </row>
    <row r="45" spans="1:12" customFormat="1" ht="28.5" x14ac:dyDescent="0.2">
      <c r="A45" s="21" t="s">
        <v>53</v>
      </c>
      <c r="B45" s="22" t="s">
        <v>341</v>
      </c>
      <c r="C45" s="27" t="s">
        <v>136</v>
      </c>
      <c r="D45" s="23">
        <v>100</v>
      </c>
      <c r="E45" s="50">
        <v>1.07</v>
      </c>
      <c r="F45" s="24"/>
      <c r="G45" s="50">
        <f t="shared" si="0"/>
        <v>107</v>
      </c>
      <c r="H45" s="25">
        <v>0.23</v>
      </c>
      <c r="I45" s="50">
        <f t="shared" si="1"/>
        <v>1.32</v>
      </c>
      <c r="J45" s="50">
        <f t="shared" si="2"/>
        <v>132</v>
      </c>
      <c r="K45" s="26" t="s">
        <v>437</v>
      </c>
      <c r="L45" s="26" t="s">
        <v>436</v>
      </c>
    </row>
    <row r="46" spans="1:12" customFormat="1" ht="28.5" x14ac:dyDescent="0.2">
      <c r="A46" s="21" t="s">
        <v>54</v>
      </c>
      <c r="B46" s="22" t="s">
        <v>340</v>
      </c>
      <c r="C46" s="27" t="s">
        <v>136</v>
      </c>
      <c r="D46" s="23">
        <v>100</v>
      </c>
      <c r="E46" s="50">
        <v>1.5</v>
      </c>
      <c r="F46" s="24"/>
      <c r="G46" s="50">
        <f t="shared" si="0"/>
        <v>150</v>
      </c>
      <c r="H46" s="25">
        <v>0.23</v>
      </c>
      <c r="I46" s="50">
        <f t="shared" si="1"/>
        <v>1.85</v>
      </c>
      <c r="J46" s="50">
        <f t="shared" si="2"/>
        <v>185</v>
      </c>
      <c r="K46" s="26" t="s">
        <v>438</v>
      </c>
      <c r="L46" s="26" t="s">
        <v>439</v>
      </c>
    </row>
    <row r="47" spans="1:12" customFormat="1" ht="28.5" x14ac:dyDescent="0.2">
      <c r="A47" s="21" t="s">
        <v>55</v>
      </c>
      <c r="B47" s="22" t="s">
        <v>339</v>
      </c>
      <c r="C47" s="27" t="s">
        <v>136</v>
      </c>
      <c r="D47" s="23">
        <v>100</v>
      </c>
      <c r="E47" s="50">
        <v>2.33</v>
      </c>
      <c r="F47" s="24"/>
      <c r="G47" s="50">
        <f t="shared" si="0"/>
        <v>233</v>
      </c>
      <c r="H47" s="25">
        <v>0.23</v>
      </c>
      <c r="I47" s="50">
        <f t="shared" si="1"/>
        <v>2.87</v>
      </c>
      <c r="J47" s="50">
        <f t="shared" si="2"/>
        <v>287</v>
      </c>
      <c r="K47" s="26" t="s">
        <v>440</v>
      </c>
      <c r="L47" s="26" t="s">
        <v>441</v>
      </c>
    </row>
    <row r="48" spans="1:12" customFormat="1" ht="57" x14ac:dyDescent="0.2">
      <c r="A48" s="21" t="s">
        <v>56</v>
      </c>
      <c r="B48" s="22" t="s">
        <v>338</v>
      </c>
      <c r="C48" s="27" t="s">
        <v>136</v>
      </c>
      <c r="D48" s="23">
        <v>1</v>
      </c>
      <c r="E48" s="50">
        <v>22.96</v>
      </c>
      <c r="F48" s="24"/>
      <c r="G48" s="50">
        <f t="shared" si="0"/>
        <v>22.96</v>
      </c>
      <c r="H48" s="25">
        <v>0.23</v>
      </c>
      <c r="I48" s="50">
        <f t="shared" si="1"/>
        <v>28.24</v>
      </c>
      <c r="J48" s="50">
        <f t="shared" si="2"/>
        <v>28.24</v>
      </c>
      <c r="K48" s="53" t="s">
        <v>442</v>
      </c>
      <c r="L48" s="26" t="s">
        <v>443</v>
      </c>
    </row>
    <row r="49" spans="1:12" customFormat="1" ht="28.5" x14ac:dyDescent="0.2">
      <c r="A49" s="21" t="s">
        <v>57</v>
      </c>
      <c r="B49" s="22" t="s">
        <v>337</v>
      </c>
      <c r="C49" s="27" t="s">
        <v>136</v>
      </c>
      <c r="D49" s="23">
        <v>400</v>
      </c>
      <c r="E49" s="50">
        <v>28.26</v>
      </c>
      <c r="F49" s="24"/>
      <c r="G49" s="50">
        <f t="shared" si="0"/>
        <v>11304</v>
      </c>
      <c r="H49" s="25">
        <v>0.23</v>
      </c>
      <c r="I49" s="50">
        <f t="shared" si="1"/>
        <v>34.76</v>
      </c>
      <c r="J49" s="50">
        <f t="shared" si="2"/>
        <v>13904</v>
      </c>
      <c r="K49" s="53" t="s">
        <v>444</v>
      </c>
      <c r="L49" s="26" t="s">
        <v>445</v>
      </c>
    </row>
    <row r="50" spans="1:12" customFormat="1" ht="28.5" x14ac:dyDescent="0.2">
      <c r="A50" s="21" t="s">
        <v>58</v>
      </c>
      <c r="B50" s="22" t="s">
        <v>336</v>
      </c>
      <c r="C50" s="21" t="s">
        <v>9</v>
      </c>
      <c r="D50" s="23">
        <v>100</v>
      </c>
      <c r="E50" s="50">
        <v>0.52</v>
      </c>
      <c r="F50" s="24"/>
      <c r="G50" s="50">
        <f t="shared" si="0"/>
        <v>52</v>
      </c>
      <c r="H50" s="25">
        <v>0.23</v>
      </c>
      <c r="I50" s="50">
        <f t="shared" si="1"/>
        <v>0.64</v>
      </c>
      <c r="J50" s="50">
        <f t="shared" si="2"/>
        <v>64</v>
      </c>
      <c r="K50" s="53" t="s">
        <v>446</v>
      </c>
      <c r="L50" s="26" t="s">
        <v>447</v>
      </c>
    </row>
    <row r="51" spans="1:12" customFormat="1" ht="28.5" x14ac:dyDescent="0.2">
      <c r="A51" s="21" t="s">
        <v>59</v>
      </c>
      <c r="B51" s="22" t="s">
        <v>335</v>
      </c>
      <c r="C51" s="27" t="s">
        <v>136</v>
      </c>
      <c r="D51" s="23">
        <v>30</v>
      </c>
      <c r="E51" s="50">
        <v>19.600000000000001</v>
      </c>
      <c r="F51" s="24"/>
      <c r="G51" s="50">
        <f t="shared" si="0"/>
        <v>588</v>
      </c>
      <c r="H51" s="25">
        <v>0.23</v>
      </c>
      <c r="I51" s="50">
        <f t="shared" si="1"/>
        <v>24.11</v>
      </c>
      <c r="J51" s="50">
        <f t="shared" si="2"/>
        <v>723.3</v>
      </c>
      <c r="K51" s="53" t="s">
        <v>448</v>
      </c>
      <c r="L51" s="26" t="s">
        <v>451</v>
      </c>
    </row>
    <row r="52" spans="1:12" customFormat="1" ht="28.5" x14ac:dyDescent="0.2">
      <c r="A52" s="21" t="s">
        <v>60</v>
      </c>
      <c r="B52" s="22" t="s">
        <v>334</v>
      </c>
      <c r="C52" s="27" t="s">
        <v>136</v>
      </c>
      <c r="D52" s="23">
        <v>100</v>
      </c>
      <c r="E52" s="50">
        <v>6.49</v>
      </c>
      <c r="F52" s="24"/>
      <c r="G52" s="50">
        <f t="shared" si="0"/>
        <v>649</v>
      </c>
      <c r="H52" s="25">
        <v>0.23</v>
      </c>
      <c r="I52" s="50">
        <f t="shared" si="1"/>
        <v>7.98</v>
      </c>
      <c r="J52" s="50">
        <f t="shared" si="2"/>
        <v>798</v>
      </c>
      <c r="K52" s="53" t="s">
        <v>449</v>
      </c>
      <c r="L52" s="26" t="s">
        <v>450</v>
      </c>
    </row>
    <row r="53" spans="1:12" customFormat="1" ht="28.5" x14ac:dyDescent="0.2">
      <c r="A53" s="21" t="s">
        <v>61</v>
      </c>
      <c r="B53" s="22" t="s">
        <v>333</v>
      </c>
      <c r="C53" s="21" t="s">
        <v>136</v>
      </c>
      <c r="D53" s="23">
        <v>160</v>
      </c>
      <c r="E53" s="50">
        <v>5.43</v>
      </c>
      <c r="F53" s="24"/>
      <c r="G53" s="50">
        <f t="shared" si="0"/>
        <v>868.8</v>
      </c>
      <c r="H53" s="25">
        <v>0.23</v>
      </c>
      <c r="I53" s="50">
        <f t="shared" si="1"/>
        <v>6.68</v>
      </c>
      <c r="J53" s="50">
        <f t="shared" si="2"/>
        <v>1068.8</v>
      </c>
      <c r="K53" s="53" t="s">
        <v>452</v>
      </c>
      <c r="L53" s="26" t="s">
        <v>453</v>
      </c>
    </row>
    <row r="54" spans="1:12" customFormat="1" ht="42.75" x14ac:dyDescent="0.2">
      <c r="A54" s="21" t="s">
        <v>62</v>
      </c>
      <c r="B54" s="22" t="s">
        <v>332</v>
      </c>
      <c r="C54" s="21" t="s">
        <v>136</v>
      </c>
      <c r="D54" s="23">
        <v>10</v>
      </c>
      <c r="E54" s="50">
        <v>6.25</v>
      </c>
      <c r="F54" s="24"/>
      <c r="G54" s="50">
        <f t="shared" si="0"/>
        <v>62.5</v>
      </c>
      <c r="H54" s="25">
        <v>0.23</v>
      </c>
      <c r="I54" s="50">
        <f t="shared" si="1"/>
        <v>7.69</v>
      </c>
      <c r="J54" s="50">
        <f t="shared" si="2"/>
        <v>76.900000000000006</v>
      </c>
      <c r="K54" s="53" t="s">
        <v>456</v>
      </c>
      <c r="L54" s="26" t="s">
        <v>457</v>
      </c>
    </row>
    <row r="55" spans="1:12" customFormat="1" ht="42.75" x14ac:dyDescent="0.2">
      <c r="A55" s="21" t="s">
        <v>63</v>
      </c>
      <c r="B55" s="22" t="s">
        <v>331</v>
      </c>
      <c r="C55" s="21" t="s">
        <v>9</v>
      </c>
      <c r="D55" s="23">
        <v>20</v>
      </c>
      <c r="E55" s="50">
        <v>0.25</v>
      </c>
      <c r="F55" s="24"/>
      <c r="G55" s="50">
        <f t="shared" si="0"/>
        <v>5</v>
      </c>
      <c r="H55" s="25">
        <v>0.23</v>
      </c>
      <c r="I55" s="50">
        <f t="shared" si="1"/>
        <v>0.31</v>
      </c>
      <c r="J55" s="50">
        <f t="shared" si="2"/>
        <v>6.2</v>
      </c>
      <c r="K55" s="53" t="s">
        <v>454</v>
      </c>
      <c r="L55" s="26" t="s">
        <v>455</v>
      </c>
    </row>
    <row r="56" spans="1:12" customFormat="1" ht="42.75" x14ac:dyDescent="0.2">
      <c r="A56" s="21" t="s">
        <v>64</v>
      </c>
      <c r="B56" s="22" t="s">
        <v>330</v>
      </c>
      <c r="C56" s="21" t="s">
        <v>9</v>
      </c>
      <c r="D56" s="23">
        <v>20</v>
      </c>
      <c r="E56" s="50">
        <v>4.4000000000000004</v>
      </c>
      <c r="F56" s="24"/>
      <c r="G56" s="50">
        <f t="shared" si="0"/>
        <v>88</v>
      </c>
      <c r="H56" s="25"/>
      <c r="I56" s="50">
        <f t="shared" si="1"/>
        <v>5.41</v>
      </c>
      <c r="J56" s="50">
        <f t="shared" si="2"/>
        <v>108.2</v>
      </c>
      <c r="K56" s="53" t="s">
        <v>743</v>
      </c>
      <c r="L56" s="26" t="s">
        <v>744</v>
      </c>
    </row>
    <row r="57" spans="1:12" customFormat="1" ht="42.75" x14ac:dyDescent="0.2">
      <c r="A57" s="21" t="s">
        <v>65</v>
      </c>
      <c r="B57" s="22" t="s">
        <v>329</v>
      </c>
      <c r="C57" s="21" t="s">
        <v>9</v>
      </c>
      <c r="D57" s="23">
        <v>230</v>
      </c>
      <c r="E57" s="50">
        <v>5.45</v>
      </c>
      <c r="F57" s="24"/>
      <c r="G57" s="50">
        <f>E57*D57</f>
        <v>1253.5</v>
      </c>
      <c r="H57" s="25">
        <v>0.23</v>
      </c>
      <c r="I57" s="50">
        <f>ROUND(E57*1.23,2)</f>
        <v>6.7</v>
      </c>
      <c r="J57" s="50">
        <f>ROUND(I57*D57,2)</f>
        <v>1541</v>
      </c>
      <c r="K57" s="53" t="s">
        <v>458</v>
      </c>
      <c r="L57" s="26" t="s">
        <v>459</v>
      </c>
    </row>
    <row r="58" spans="1:12" customFormat="1" ht="28.5" x14ac:dyDescent="0.2">
      <c r="A58" s="21" t="s">
        <v>66</v>
      </c>
      <c r="B58" s="22" t="s">
        <v>328</v>
      </c>
      <c r="C58" s="21" t="s">
        <v>9</v>
      </c>
      <c r="D58" s="23">
        <v>500</v>
      </c>
      <c r="E58" s="50">
        <v>2.4700000000000002</v>
      </c>
      <c r="F58" s="24"/>
      <c r="G58" s="50">
        <f t="shared" si="0"/>
        <v>1235</v>
      </c>
      <c r="H58" s="25">
        <v>0.23</v>
      </c>
      <c r="I58" s="50">
        <f t="shared" si="1"/>
        <v>3.04</v>
      </c>
      <c r="J58" s="50">
        <f t="shared" si="2"/>
        <v>1520</v>
      </c>
      <c r="K58" s="53" t="s">
        <v>472</v>
      </c>
      <c r="L58" s="53" t="s">
        <v>473</v>
      </c>
    </row>
    <row r="59" spans="1:12" customFormat="1" ht="42.75" x14ac:dyDescent="0.2">
      <c r="A59" s="21" t="s">
        <v>67</v>
      </c>
      <c r="B59" s="22" t="s">
        <v>327</v>
      </c>
      <c r="C59" s="21" t="s">
        <v>9</v>
      </c>
      <c r="D59" s="23">
        <v>50</v>
      </c>
      <c r="E59" s="50">
        <v>0.54</v>
      </c>
      <c r="F59" s="24"/>
      <c r="G59" s="50">
        <f t="shared" si="0"/>
        <v>27</v>
      </c>
      <c r="H59" s="25">
        <v>0.23</v>
      </c>
      <c r="I59" s="50">
        <f t="shared" si="1"/>
        <v>0.66</v>
      </c>
      <c r="J59" s="50">
        <f t="shared" si="2"/>
        <v>33</v>
      </c>
      <c r="K59" s="53" t="s">
        <v>474</v>
      </c>
      <c r="L59" s="26" t="s">
        <v>475</v>
      </c>
    </row>
    <row r="60" spans="1:12" customFormat="1" ht="28.5" x14ac:dyDescent="0.2">
      <c r="A60" s="21" t="s">
        <v>68</v>
      </c>
      <c r="B60" s="22" t="s">
        <v>326</v>
      </c>
      <c r="C60" s="21" t="s">
        <v>325</v>
      </c>
      <c r="D60" s="23">
        <v>3</v>
      </c>
      <c r="E60" s="50">
        <v>2.5</v>
      </c>
      <c r="F60" s="24"/>
      <c r="G60" s="50">
        <f t="shared" si="0"/>
        <v>7.5</v>
      </c>
      <c r="H60" s="25">
        <v>0.23</v>
      </c>
      <c r="I60" s="50">
        <f t="shared" si="1"/>
        <v>3.08</v>
      </c>
      <c r="J60" s="50">
        <f t="shared" si="2"/>
        <v>9.24</v>
      </c>
      <c r="K60" s="53" t="s">
        <v>684</v>
      </c>
      <c r="L60" s="53" t="s">
        <v>685</v>
      </c>
    </row>
    <row r="61" spans="1:12" customFormat="1" ht="28.5" x14ac:dyDescent="0.2">
      <c r="A61" s="21" t="s">
        <v>69</v>
      </c>
      <c r="B61" s="22" t="s">
        <v>324</v>
      </c>
      <c r="C61" s="21" t="s">
        <v>136</v>
      </c>
      <c r="D61" s="23">
        <v>25</v>
      </c>
      <c r="E61" s="50">
        <v>0.64</v>
      </c>
      <c r="F61" s="24"/>
      <c r="G61" s="50">
        <f t="shared" si="0"/>
        <v>16</v>
      </c>
      <c r="H61" s="25">
        <v>0.23</v>
      </c>
      <c r="I61" s="50">
        <f t="shared" si="1"/>
        <v>0.79</v>
      </c>
      <c r="J61" s="50">
        <f t="shared" si="2"/>
        <v>19.75</v>
      </c>
      <c r="K61" s="26" t="s">
        <v>476</v>
      </c>
      <c r="L61" s="26" t="s">
        <v>477</v>
      </c>
    </row>
    <row r="62" spans="1:12" customFormat="1" ht="42.75" x14ac:dyDescent="0.2">
      <c r="A62" s="21" t="s">
        <v>70</v>
      </c>
      <c r="B62" s="22" t="s">
        <v>323</v>
      </c>
      <c r="C62" s="27" t="s">
        <v>9</v>
      </c>
      <c r="D62" s="23">
        <v>200</v>
      </c>
      <c r="E62" s="54">
        <v>3.6</v>
      </c>
      <c r="F62" s="24"/>
      <c r="G62" s="50">
        <f t="shared" si="0"/>
        <v>720</v>
      </c>
      <c r="H62" s="25">
        <v>0.23</v>
      </c>
      <c r="I62" s="50">
        <f t="shared" si="1"/>
        <v>4.43</v>
      </c>
      <c r="J62" s="50">
        <f t="shared" si="2"/>
        <v>886</v>
      </c>
      <c r="K62" s="53" t="s">
        <v>736</v>
      </c>
      <c r="L62" s="53" t="s">
        <v>737</v>
      </c>
    </row>
    <row r="63" spans="1:12" customFormat="1" ht="42.75" x14ac:dyDescent="0.2">
      <c r="A63" s="21" t="s">
        <v>71</v>
      </c>
      <c r="B63" s="22" t="s">
        <v>322</v>
      </c>
      <c r="C63" s="27" t="s">
        <v>9</v>
      </c>
      <c r="D63" s="23">
        <v>150</v>
      </c>
      <c r="E63" s="54">
        <v>3.6</v>
      </c>
      <c r="F63" s="24"/>
      <c r="G63" s="50">
        <f t="shared" si="0"/>
        <v>540</v>
      </c>
      <c r="H63" s="25">
        <v>0.23</v>
      </c>
      <c r="I63" s="50">
        <f t="shared" si="1"/>
        <v>4.43</v>
      </c>
      <c r="J63" s="50">
        <f t="shared" si="2"/>
        <v>664.5</v>
      </c>
      <c r="K63" s="53" t="s">
        <v>734</v>
      </c>
      <c r="L63" s="53" t="s">
        <v>735</v>
      </c>
    </row>
    <row r="64" spans="1:12" customFormat="1" ht="42.75" x14ac:dyDescent="0.2">
      <c r="A64" s="21" t="s">
        <v>72</v>
      </c>
      <c r="B64" s="22" t="s">
        <v>321</v>
      </c>
      <c r="C64" s="21" t="s">
        <v>9</v>
      </c>
      <c r="D64" s="23">
        <v>5</v>
      </c>
      <c r="E64" s="50">
        <v>4.91</v>
      </c>
      <c r="F64" s="24"/>
      <c r="G64" s="50">
        <f t="shared" si="0"/>
        <v>24.55</v>
      </c>
      <c r="H64" s="25">
        <v>0.23</v>
      </c>
      <c r="I64" s="50">
        <f t="shared" si="1"/>
        <v>6.04</v>
      </c>
      <c r="J64" s="50">
        <f t="shared" si="2"/>
        <v>30.2</v>
      </c>
      <c r="K64" s="53" t="s">
        <v>480</v>
      </c>
      <c r="L64" s="26" t="s">
        <v>481</v>
      </c>
    </row>
    <row r="65" spans="1:12" customFormat="1" ht="57" x14ac:dyDescent="0.2">
      <c r="A65" s="21" t="s">
        <v>73</v>
      </c>
      <c r="B65" s="22" t="s">
        <v>320</v>
      </c>
      <c r="C65" s="27" t="s">
        <v>9</v>
      </c>
      <c r="D65" s="23">
        <v>2000</v>
      </c>
      <c r="E65" s="50">
        <v>3.71</v>
      </c>
      <c r="F65" s="24"/>
      <c r="G65" s="50">
        <f t="shared" si="0"/>
        <v>7420</v>
      </c>
      <c r="H65" s="25">
        <v>0.23</v>
      </c>
      <c r="I65" s="50">
        <f t="shared" si="1"/>
        <v>4.5599999999999996</v>
      </c>
      <c r="J65" s="50">
        <f t="shared" si="2"/>
        <v>9120</v>
      </c>
      <c r="K65" s="53" t="s">
        <v>478</v>
      </c>
      <c r="L65" s="26" t="s">
        <v>479</v>
      </c>
    </row>
    <row r="66" spans="1:12" customFormat="1" ht="42.75" x14ac:dyDescent="0.2">
      <c r="A66" s="21" t="s">
        <v>74</v>
      </c>
      <c r="B66" s="31" t="s">
        <v>319</v>
      </c>
      <c r="C66" s="21" t="s">
        <v>35</v>
      </c>
      <c r="D66" s="23">
        <v>60</v>
      </c>
      <c r="E66" s="50">
        <v>18.350000000000001</v>
      </c>
      <c r="F66" s="24"/>
      <c r="G66" s="50">
        <f t="shared" si="0"/>
        <v>1101</v>
      </c>
      <c r="H66" s="25">
        <v>0.23</v>
      </c>
      <c r="I66" s="50">
        <f t="shared" si="1"/>
        <v>22.57</v>
      </c>
      <c r="J66" s="50">
        <f t="shared" si="2"/>
        <v>1354.2</v>
      </c>
      <c r="K66" s="53" t="s">
        <v>483</v>
      </c>
      <c r="L66" s="26" t="s">
        <v>482</v>
      </c>
    </row>
    <row r="67" spans="1:12" customFormat="1" ht="28.5" x14ac:dyDescent="0.2">
      <c r="A67" s="21" t="s">
        <v>75</v>
      </c>
      <c r="B67" s="22" t="s">
        <v>318</v>
      </c>
      <c r="C67" s="21" t="s">
        <v>9</v>
      </c>
      <c r="D67" s="23">
        <v>200</v>
      </c>
      <c r="E67" s="50">
        <v>2.0499999999999998</v>
      </c>
      <c r="F67" s="24"/>
      <c r="G67" s="50">
        <f t="shared" ref="G67:G130" si="3">E67*D67</f>
        <v>409.99999999999994</v>
      </c>
      <c r="H67" s="25">
        <v>0.23</v>
      </c>
      <c r="I67" s="50">
        <f t="shared" ref="I67:I130" si="4">ROUND(E67*1.23,2)</f>
        <v>2.52</v>
      </c>
      <c r="J67" s="50">
        <f t="shared" ref="J67:J130" si="5">ROUND(I67*D67,2)</f>
        <v>504</v>
      </c>
      <c r="K67" s="26" t="s">
        <v>485</v>
      </c>
      <c r="L67" s="26" t="s">
        <v>484</v>
      </c>
    </row>
    <row r="68" spans="1:12" customFormat="1" ht="57" x14ac:dyDescent="0.2">
      <c r="A68" s="21" t="s">
        <v>76</v>
      </c>
      <c r="B68" s="22" t="s">
        <v>317</v>
      </c>
      <c r="C68" s="21" t="s">
        <v>9</v>
      </c>
      <c r="D68" s="23">
        <v>30</v>
      </c>
      <c r="E68" s="50">
        <v>13.3</v>
      </c>
      <c r="F68" s="24"/>
      <c r="G68" s="50">
        <f t="shared" si="3"/>
        <v>399</v>
      </c>
      <c r="H68" s="25">
        <v>0.23</v>
      </c>
      <c r="I68" s="50">
        <f t="shared" si="4"/>
        <v>16.36</v>
      </c>
      <c r="J68" s="50">
        <f t="shared" si="5"/>
        <v>490.8</v>
      </c>
      <c r="K68" s="53" t="s">
        <v>745</v>
      </c>
      <c r="L68" s="26" t="s">
        <v>746</v>
      </c>
    </row>
    <row r="69" spans="1:12" customFormat="1" ht="28.5" x14ac:dyDescent="0.2">
      <c r="A69" s="21" t="s">
        <v>77</v>
      </c>
      <c r="B69" s="32" t="s">
        <v>316</v>
      </c>
      <c r="C69" s="21" t="s">
        <v>136</v>
      </c>
      <c r="D69" s="23">
        <v>500</v>
      </c>
      <c r="E69" s="50">
        <v>5.88</v>
      </c>
      <c r="F69" s="24"/>
      <c r="G69" s="50">
        <f t="shared" si="3"/>
        <v>2940</v>
      </c>
      <c r="H69" s="25">
        <v>0.23</v>
      </c>
      <c r="I69" s="50">
        <f t="shared" si="4"/>
        <v>7.23</v>
      </c>
      <c r="J69" s="50">
        <f t="shared" si="5"/>
        <v>3615</v>
      </c>
      <c r="K69" s="53" t="s">
        <v>521</v>
      </c>
      <c r="L69" s="26" t="s">
        <v>522</v>
      </c>
    </row>
    <row r="70" spans="1:12" customFormat="1" ht="28.5" x14ac:dyDescent="0.2">
      <c r="A70" s="21" t="s">
        <v>78</v>
      </c>
      <c r="B70" s="22" t="s">
        <v>315</v>
      </c>
      <c r="C70" s="21" t="s">
        <v>136</v>
      </c>
      <c r="D70" s="23">
        <v>30</v>
      </c>
      <c r="E70" s="50">
        <v>4.05</v>
      </c>
      <c r="F70" s="24"/>
      <c r="G70" s="50">
        <f t="shared" si="3"/>
        <v>121.5</v>
      </c>
      <c r="H70" s="25">
        <v>0.23</v>
      </c>
      <c r="I70" s="50">
        <f t="shared" si="4"/>
        <v>4.9800000000000004</v>
      </c>
      <c r="J70" s="50">
        <f t="shared" si="5"/>
        <v>149.4</v>
      </c>
      <c r="K70" s="53" t="s">
        <v>523</v>
      </c>
      <c r="L70" s="26" t="s">
        <v>524</v>
      </c>
    </row>
    <row r="71" spans="1:12" customFormat="1" ht="28.5" x14ac:dyDescent="0.2">
      <c r="A71" s="21" t="s">
        <v>79</v>
      </c>
      <c r="B71" s="22" t="s">
        <v>314</v>
      </c>
      <c r="C71" s="21" t="s">
        <v>136</v>
      </c>
      <c r="D71" s="23">
        <v>10</v>
      </c>
      <c r="E71" s="50">
        <v>15.26</v>
      </c>
      <c r="F71" s="24"/>
      <c r="G71" s="50">
        <f t="shared" si="3"/>
        <v>152.6</v>
      </c>
      <c r="H71" s="25">
        <v>0.23</v>
      </c>
      <c r="I71" s="50">
        <f t="shared" si="4"/>
        <v>18.77</v>
      </c>
      <c r="J71" s="50">
        <f t="shared" si="5"/>
        <v>187.7</v>
      </c>
      <c r="K71" s="53" t="s">
        <v>527</v>
      </c>
      <c r="L71" s="26" t="s">
        <v>528</v>
      </c>
    </row>
    <row r="72" spans="1:12" customFormat="1" ht="42.75" x14ac:dyDescent="0.2">
      <c r="A72" s="21" t="s">
        <v>80</v>
      </c>
      <c r="B72" s="22" t="s">
        <v>313</v>
      </c>
      <c r="C72" s="27" t="s">
        <v>136</v>
      </c>
      <c r="D72" s="23">
        <v>5</v>
      </c>
      <c r="E72" s="50">
        <v>13.99</v>
      </c>
      <c r="F72" s="24"/>
      <c r="G72" s="50">
        <f t="shared" si="3"/>
        <v>69.95</v>
      </c>
      <c r="H72" s="25">
        <v>0.23</v>
      </c>
      <c r="I72" s="50">
        <f t="shared" si="4"/>
        <v>17.21</v>
      </c>
      <c r="J72" s="50">
        <f t="shared" si="5"/>
        <v>86.05</v>
      </c>
      <c r="K72" s="53" t="s">
        <v>525</v>
      </c>
      <c r="L72" s="26" t="s">
        <v>526</v>
      </c>
    </row>
    <row r="73" spans="1:12" customFormat="1" ht="28.5" x14ac:dyDescent="0.2">
      <c r="A73" s="21" t="s">
        <v>81</v>
      </c>
      <c r="B73" s="22" t="s">
        <v>312</v>
      </c>
      <c r="C73" s="27" t="s">
        <v>136</v>
      </c>
      <c r="D73" s="23">
        <v>12</v>
      </c>
      <c r="E73" s="50">
        <v>15.15</v>
      </c>
      <c r="F73" s="24"/>
      <c r="G73" s="50">
        <f t="shared" si="3"/>
        <v>181.8</v>
      </c>
      <c r="H73" s="25">
        <v>0.23</v>
      </c>
      <c r="I73" s="50">
        <f t="shared" si="4"/>
        <v>18.63</v>
      </c>
      <c r="J73" s="50">
        <f t="shared" si="5"/>
        <v>223.56</v>
      </c>
      <c r="K73" s="53" t="s">
        <v>529</v>
      </c>
      <c r="L73" s="26" t="s">
        <v>530</v>
      </c>
    </row>
    <row r="74" spans="1:12" customFormat="1" ht="28.5" x14ac:dyDescent="0.2">
      <c r="A74" s="21" t="s">
        <v>82</v>
      </c>
      <c r="B74" s="22" t="s">
        <v>311</v>
      </c>
      <c r="C74" s="27" t="s">
        <v>9</v>
      </c>
      <c r="D74" s="23">
        <v>200</v>
      </c>
      <c r="E74" s="50">
        <v>0.43</v>
      </c>
      <c r="F74" s="24"/>
      <c r="G74" s="50">
        <f t="shared" si="3"/>
        <v>86</v>
      </c>
      <c r="H74" s="25">
        <v>0.23</v>
      </c>
      <c r="I74" s="50">
        <f t="shared" si="4"/>
        <v>0.53</v>
      </c>
      <c r="J74" s="50">
        <f t="shared" si="5"/>
        <v>106</v>
      </c>
      <c r="K74" s="53" t="s">
        <v>604</v>
      </c>
      <c r="L74" s="26" t="s">
        <v>605</v>
      </c>
    </row>
    <row r="75" spans="1:12" customFormat="1" ht="42.75" x14ac:dyDescent="0.2">
      <c r="A75" s="21" t="s">
        <v>83</v>
      </c>
      <c r="B75" s="32" t="s">
        <v>310</v>
      </c>
      <c r="C75" s="21" t="s">
        <v>9</v>
      </c>
      <c r="D75" s="23">
        <v>200</v>
      </c>
      <c r="E75" s="50">
        <v>0.21</v>
      </c>
      <c r="F75" s="24"/>
      <c r="G75" s="50">
        <f t="shared" si="3"/>
        <v>42</v>
      </c>
      <c r="H75" s="25">
        <v>0.23</v>
      </c>
      <c r="I75" s="50">
        <f t="shared" si="4"/>
        <v>0.26</v>
      </c>
      <c r="J75" s="50">
        <f t="shared" si="5"/>
        <v>52</v>
      </c>
      <c r="K75" s="26" t="s">
        <v>607</v>
      </c>
      <c r="L75" s="26" t="s">
        <v>606</v>
      </c>
    </row>
    <row r="76" spans="1:12" customFormat="1" ht="28.5" x14ac:dyDescent="0.2">
      <c r="A76" s="21" t="s">
        <v>84</v>
      </c>
      <c r="B76" s="22" t="s">
        <v>309</v>
      </c>
      <c r="C76" s="21" t="s">
        <v>136</v>
      </c>
      <c r="D76" s="23">
        <v>20</v>
      </c>
      <c r="E76" s="50">
        <v>1.98</v>
      </c>
      <c r="F76" s="24"/>
      <c r="G76" s="50">
        <f t="shared" si="3"/>
        <v>39.6</v>
      </c>
      <c r="H76" s="25">
        <v>0.23</v>
      </c>
      <c r="I76" s="50">
        <f t="shared" si="4"/>
        <v>2.44</v>
      </c>
      <c r="J76" s="50">
        <f t="shared" si="5"/>
        <v>48.8</v>
      </c>
      <c r="K76" s="53" t="s">
        <v>608</v>
      </c>
      <c r="L76" s="26" t="s">
        <v>609</v>
      </c>
    </row>
    <row r="77" spans="1:12" customFormat="1" ht="28.5" x14ac:dyDescent="0.2">
      <c r="A77" s="21" t="s">
        <v>85</v>
      </c>
      <c r="B77" s="22" t="s">
        <v>308</v>
      </c>
      <c r="C77" s="21" t="s">
        <v>9</v>
      </c>
      <c r="D77" s="23">
        <v>5</v>
      </c>
      <c r="E77" s="50">
        <v>2.2000000000000002</v>
      </c>
      <c r="F77" s="24"/>
      <c r="G77" s="50">
        <f t="shared" si="3"/>
        <v>11</v>
      </c>
      <c r="H77" s="25">
        <v>0.23</v>
      </c>
      <c r="I77" s="50">
        <f t="shared" si="4"/>
        <v>2.71</v>
      </c>
      <c r="J77" s="50">
        <f t="shared" si="5"/>
        <v>13.55</v>
      </c>
      <c r="K77" s="26" t="s">
        <v>610</v>
      </c>
      <c r="L77" s="26" t="s">
        <v>611</v>
      </c>
    </row>
    <row r="78" spans="1:12" customFormat="1" ht="42.75" x14ac:dyDescent="0.2">
      <c r="A78" s="21" t="s">
        <v>86</v>
      </c>
      <c r="B78" s="22" t="s">
        <v>307</v>
      </c>
      <c r="C78" s="21" t="s">
        <v>9</v>
      </c>
      <c r="D78" s="23">
        <v>100</v>
      </c>
      <c r="E78" s="50">
        <v>3.79</v>
      </c>
      <c r="F78" s="24"/>
      <c r="G78" s="50">
        <f t="shared" si="3"/>
        <v>379</v>
      </c>
      <c r="H78" s="25">
        <v>0.23</v>
      </c>
      <c r="I78" s="50">
        <f t="shared" si="4"/>
        <v>4.66</v>
      </c>
      <c r="J78" s="50">
        <f t="shared" si="5"/>
        <v>466</v>
      </c>
      <c r="K78" s="53" t="s">
        <v>519</v>
      </c>
      <c r="L78" s="53" t="s">
        <v>520</v>
      </c>
    </row>
    <row r="79" spans="1:12" customFormat="1" ht="42.75" x14ac:dyDescent="0.2">
      <c r="A79" s="21" t="s">
        <v>87</v>
      </c>
      <c r="B79" s="22" t="s">
        <v>306</v>
      </c>
      <c r="C79" s="21" t="s">
        <v>9</v>
      </c>
      <c r="D79" s="23">
        <v>10</v>
      </c>
      <c r="E79" s="50">
        <v>6.31</v>
      </c>
      <c r="F79" s="24"/>
      <c r="G79" s="50">
        <f t="shared" si="3"/>
        <v>63.099999999999994</v>
      </c>
      <c r="H79" s="25">
        <v>0.23</v>
      </c>
      <c r="I79" s="50">
        <f t="shared" si="4"/>
        <v>7.76</v>
      </c>
      <c r="J79" s="50">
        <f t="shared" si="5"/>
        <v>77.599999999999994</v>
      </c>
      <c r="K79" s="53" t="s">
        <v>517</v>
      </c>
      <c r="L79" s="26" t="s">
        <v>518</v>
      </c>
    </row>
    <row r="80" spans="1:12" customFormat="1" ht="28.5" x14ac:dyDescent="0.2">
      <c r="A80" s="21" t="s">
        <v>88</v>
      </c>
      <c r="B80" s="32" t="s">
        <v>305</v>
      </c>
      <c r="C80" s="21" t="s">
        <v>9</v>
      </c>
      <c r="D80" s="23">
        <v>2</v>
      </c>
      <c r="E80" s="50">
        <v>5.15</v>
      </c>
      <c r="F80" s="24"/>
      <c r="G80" s="50">
        <f t="shared" si="3"/>
        <v>10.3</v>
      </c>
      <c r="H80" s="25">
        <v>0.23</v>
      </c>
      <c r="I80" s="50">
        <f t="shared" si="4"/>
        <v>6.33</v>
      </c>
      <c r="J80" s="50">
        <f t="shared" si="5"/>
        <v>12.66</v>
      </c>
      <c r="K80" s="26" t="s">
        <v>687</v>
      </c>
      <c r="L80" s="26" t="s">
        <v>686</v>
      </c>
    </row>
    <row r="81" spans="1:12" customFormat="1" ht="57" x14ac:dyDescent="0.2">
      <c r="A81" s="21" t="s">
        <v>89</v>
      </c>
      <c r="B81" s="22" t="s">
        <v>304</v>
      </c>
      <c r="C81" s="21" t="s">
        <v>9</v>
      </c>
      <c r="D81" s="23">
        <v>10</v>
      </c>
      <c r="E81" s="50">
        <v>0.86</v>
      </c>
      <c r="F81" s="24"/>
      <c r="G81" s="50">
        <f t="shared" si="3"/>
        <v>8.6</v>
      </c>
      <c r="H81" s="25">
        <v>0.23</v>
      </c>
      <c r="I81" s="50">
        <f t="shared" si="4"/>
        <v>1.06</v>
      </c>
      <c r="J81" s="50">
        <f t="shared" si="5"/>
        <v>10.6</v>
      </c>
      <c r="K81" s="53" t="s">
        <v>535</v>
      </c>
      <c r="L81" s="57" t="s">
        <v>534</v>
      </c>
    </row>
    <row r="82" spans="1:12" customFormat="1" ht="57" x14ac:dyDescent="0.2">
      <c r="A82" s="21" t="s">
        <v>90</v>
      </c>
      <c r="B82" s="22" t="s">
        <v>303</v>
      </c>
      <c r="C82" s="21" t="s">
        <v>9</v>
      </c>
      <c r="D82" s="23">
        <v>1000</v>
      </c>
      <c r="E82" s="50">
        <v>0.8</v>
      </c>
      <c r="F82" s="24"/>
      <c r="G82" s="50">
        <f t="shared" si="3"/>
        <v>800</v>
      </c>
      <c r="H82" s="25">
        <v>0.23</v>
      </c>
      <c r="I82" s="50">
        <f t="shared" si="4"/>
        <v>0.98</v>
      </c>
      <c r="J82" s="50">
        <f t="shared" si="5"/>
        <v>980</v>
      </c>
      <c r="K82" s="53" t="s">
        <v>531</v>
      </c>
      <c r="L82" s="53" t="s">
        <v>536</v>
      </c>
    </row>
    <row r="83" spans="1:12" customFormat="1" ht="57" x14ac:dyDescent="0.2">
      <c r="A83" s="21" t="s">
        <v>91</v>
      </c>
      <c r="B83" s="22" t="s">
        <v>302</v>
      </c>
      <c r="C83" s="21" t="s">
        <v>9</v>
      </c>
      <c r="D83" s="23">
        <v>10</v>
      </c>
      <c r="E83" s="50">
        <v>19.25</v>
      </c>
      <c r="F83" s="24"/>
      <c r="G83" s="50">
        <f t="shared" si="3"/>
        <v>192.5</v>
      </c>
      <c r="H83" s="25">
        <v>0.23</v>
      </c>
      <c r="I83" s="50">
        <f t="shared" si="4"/>
        <v>23.68</v>
      </c>
      <c r="J83" s="50">
        <f t="shared" si="5"/>
        <v>236.8</v>
      </c>
      <c r="K83" s="53" t="s">
        <v>538</v>
      </c>
      <c r="L83" s="53" t="s">
        <v>537</v>
      </c>
    </row>
    <row r="84" spans="1:12" customFormat="1" ht="28.5" x14ac:dyDescent="0.2">
      <c r="A84" s="21" t="s">
        <v>92</v>
      </c>
      <c r="B84" s="22" t="s">
        <v>301</v>
      </c>
      <c r="C84" s="21" t="s">
        <v>9</v>
      </c>
      <c r="D84" s="23">
        <v>30</v>
      </c>
      <c r="E84" s="50">
        <v>1.22</v>
      </c>
      <c r="F84" s="24"/>
      <c r="G84" s="50">
        <f t="shared" si="3"/>
        <v>36.6</v>
      </c>
      <c r="H84" s="25">
        <v>0.23</v>
      </c>
      <c r="I84" s="50">
        <f t="shared" si="4"/>
        <v>1.5</v>
      </c>
      <c r="J84" s="50">
        <f t="shared" si="5"/>
        <v>45</v>
      </c>
      <c r="K84" s="53" t="s">
        <v>509</v>
      </c>
      <c r="L84" s="26" t="s">
        <v>510</v>
      </c>
    </row>
    <row r="85" spans="1:12" customFormat="1" ht="71.25" x14ac:dyDescent="0.2">
      <c r="A85" s="21" t="s">
        <v>93</v>
      </c>
      <c r="B85" s="22" t="s">
        <v>300</v>
      </c>
      <c r="C85" s="21" t="s">
        <v>9</v>
      </c>
      <c r="D85" s="23">
        <v>50</v>
      </c>
      <c r="E85" s="54">
        <v>10.28</v>
      </c>
      <c r="F85" s="24"/>
      <c r="G85" s="50">
        <f t="shared" si="3"/>
        <v>514</v>
      </c>
      <c r="H85" s="25">
        <v>0.23</v>
      </c>
      <c r="I85" s="50">
        <f t="shared" si="4"/>
        <v>12.64</v>
      </c>
      <c r="J85" s="50">
        <f t="shared" si="5"/>
        <v>632</v>
      </c>
      <c r="K85" s="53" t="s">
        <v>710</v>
      </c>
      <c r="L85" s="26" t="s">
        <v>711</v>
      </c>
    </row>
    <row r="86" spans="1:12" customFormat="1" ht="71.25" x14ac:dyDescent="0.2">
      <c r="A86" s="21" t="s">
        <v>94</v>
      </c>
      <c r="B86" s="22" t="s">
        <v>299</v>
      </c>
      <c r="C86" s="21" t="s">
        <v>9</v>
      </c>
      <c r="D86" s="23">
        <v>100</v>
      </c>
      <c r="E86" s="54">
        <v>10.28</v>
      </c>
      <c r="F86" s="24"/>
      <c r="G86" s="50">
        <f t="shared" si="3"/>
        <v>1028</v>
      </c>
      <c r="H86" s="25">
        <v>0.23</v>
      </c>
      <c r="I86" s="50">
        <f t="shared" si="4"/>
        <v>12.64</v>
      </c>
      <c r="J86" s="50">
        <f t="shared" si="5"/>
        <v>1264</v>
      </c>
      <c r="K86" s="53" t="s">
        <v>708</v>
      </c>
      <c r="L86" s="26" t="s">
        <v>709</v>
      </c>
    </row>
    <row r="87" spans="1:12" customFormat="1" ht="71.25" x14ac:dyDescent="0.2">
      <c r="A87" s="21" t="s">
        <v>95</v>
      </c>
      <c r="B87" s="22" t="s">
        <v>298</v>
      </c>
      <c r="C87" s="21" t="s">
        <v>9</v>
      </c>
      <c r="D87" s="23">
        <v>30</v>
      </c>
      <c r="E87" s="54">
        <v>12.6</v>
      </c>
      <c r="F87" s="24"/>
      <c r="G87" s="50">
        <f t="shared" si="3"/>
        <v>378</v>
      </c>
      <c r="H87" s="25">
        <v>0.23</v>
      </c>
      <c r="I87" s="50">
        <f t="shared" si="4"/>
        <v>15.5</v>
      </c>
      <c r="J87" s="50">
        <f t="shared" si="5"/>
        <v>465</v>
      </c>
      <c r="K87" s="53" t="s">
        <v>712</v>
      </c>
      <c r="L87" s="53" t="s">
        <v>713</v>
      </c>
    </row>
    <row r="88" spans="1:12" customFormat="1" ht="28.5" x14ac:dyDescent="0.2">
      <c r="A88" s="21" t="s">
        <v>96</v>
      </c>
      <c r="B88" s="22" t="s">
        <v>297</v>
      </c>
      <c r="C88" s="21" t="s">
        <v>9</v>
      </c>
      <c r="D88" s="23">
        <v>100</v>
      </c>
      <c r="E88" s="50">
        <v>0.8</v>
      </c>
      <c r="F88" s="24"/>
      <c r="G88" s="50">
        <f t="shared" si="3"/>
        <v>80</v>
      </c>
      <c r="H88" s="25">
        <v>0.23</v>
      </c>
      <c r="I88" s="50">
        <f t="shared" si="4"/>
        <v>0.98</v>
      </c>
      <c r="J88" s="50">
        <f t="shared" si="5"/>
        <v>98</v>
      </c>
      <c r="K88" s="53" t="s">
        <v>507</v>
      </c>
      <c r="L88" s="26" t="s">
        <v>508</v>
      </c>
    </row>
    <row r="89" spans="1:12" customFormat="1" ht="28.5" x14ac:dyDescent="0.2">
      <c r="A89" s="21" t="s">
        <v>97</v>
      </c>
      <c r="B89" s="32" t="s">
        <v>296</v>
      </c>
      <c r="C89" s="21" t="s">
        <v>9</v>
      </c>
      <c r="D89" s="23">
        <v>200</v>
      </c>
      <c r="E89" s="50">
        <v>1.1000000000000001</v>
      </c>
      <c r="F89" s="24"/>
      <c r="G89" s="50">
        <f t="shared" si="3"/>
        <v>220.00000000000003</v>
      </c>
      <c r="H89" s="25">
        <v>0.23</v>
      </c>
      <c r="I89" s="50">
        <f t="shared" si="4"/>
        <v>1.35</v>
      </c>
      <c r="J89" s="50">
        <f t="shared" si="5"/>
        <v>270</v>
      </c>
      <c r="K89" s="53" t="s">
        <v>505</v>
      </c>
      <c r="L89" s="26" t="s">
        <v>506</v>
      </c>
    </row>
    <row r="90" spans="1:12" customFormat="1" ht="42.75" x14ac:dyDescent="0.2">
      <c r="A90" s="21" t="s">
        <v>98</v>
      </c>
      <c r="B90" s="22" t="s">
        <v>295</v>
      </c>
      <c r="C90" s="21" t="s">
        <v>9</v>
      </c>
      <c r="D90" s="23">
        <v>1500</v>
      </c>
      <c r="E90" s="50">
        <v>0.39</v>
      </c>
      <c r="F90" s="24"/>
      <c r="G90" s="50">
        <f t="shared" si="3"/>
        <v>585</v>
      </c>
      <c r="H90" s="25">
        <v>0.23</v>
      </c>
      <c r="I90" s="50">
        <f t="shared" si="4"/>
        <v>0.48</v>
      </c>
      <c r="J90" s="50">
        <f t="shared" si="5"/>
        <v>720</v>
      </c>
      <c r="K90" s="53" t="s">
        <v>503</v>
      </c>
      <c r="L90" s="53" t="s">
        <v>504</v>
      </c>
    </row>
    <row r="91" spans="1:12" customFormat="1" ht="28.5" x14ac:dyDescent="0.2">
      <c r="A91" s="21" t="s">
        <v>99</v>
      </c>
      <c r="B91" s="22" t="s">
        <v>294</v>
      </c>
      <c r="C91" s="21" t="s">
        <v>9</v>
      </c>
      <c r="D91" s="23">
        <v>2</v>
      </c>
      <c r="E91" s="50">
        <v>9.3800000000000008</v>
      </c>
      <c r="F91" s="24"/>
      <c r="G91" s="50">
        <f t="shared" si="3"/>
        <v>18.760000000000002</v>
      </c>
      <c r="H91" s="25">
        <v>0.23</v>
      </c>
      <c r="I91" s="50">
        <f t="shared" si="4"/>
        <v>11.54</v>
      </c>
      <c r="J91" s="50">
        <f t="shared" si="5"/>
        <v>23.08</v>
      </c>
      <c r="K91" s="26" t="s">
        <v>512</v>
      </c>
      <c r="L91" s="26" t="s">
        <v>511</v>
      </c>
    </row>
    <row r="92" spans="1:12" customFormat="1" ht="28.5" x14ac:dyDescent="0.2">
      <c r="A92" s="21" t="s">
        <v>100</v>
      </c>
      <c r="B92" s="22" t="s">
        <v>293</v>
      </c>
      <c r="C92" s="21" t="s">
        <v>9</v>
      </c>
      <c r="D92" s="23">
        <v>2</v>
      </c>
      <c r="E92" s="54">
        <v>19.899999999999999</v>
      </c>
      <c r="F92" s="24"/>
      <c r="G92" s="50">
        <f t="shared" si="3"/>
        <v>39.799999999999997</v>
      </c>
      <c r="H92" s="25">
        <v>0.23</v>
      </c>
      <c r="I92" s="50">
        <f t="shared" si="4"/>
        <v>24.48</v>
      </c>
      <c r="J92" s="50">
        <f t="shared" si="5"/>
        <v>48.96</v>
      </c>
      <c r="K92" s="53" t="s">
        <v>706</v>
      </c>
      <c r="L92" s="53" t="s">
        <v>707</v>
      </c>
    </row>
    <row r="93" spans="1:12" customFormat="1" ht="28.5" x14ac:dyDescent="0.2">
      <c r="A93" s="21" t="s">
        <v>101</v>
      </c>
      <c r="B93" s="22" t="s">
        <v>292</v>
      </c>
      <c r="C93" s="21" t="s">
        <v>9</v>
      </c>
      <c r="D93" s="23">
        <v>200</v>
      </c>
      <c r="E93" s="50">
        <v>0.36</v>
      </c>
      <c r="F93" s="24"/>
      <c r="G93" s="50">
        <f t="shared" si="3"/>
        <v>72</v>
      </c>
      <c r="H93" s="25">
        <v>0.23</v>
      </c>
      <c r="I93" s="50">
        <f t="shared" si="4"/>
        <v>0.44</v>
      </c>
      <c r="J93" s="50">
        <f t="shared" si="5"/>
        <v>88</v>
      </c>
      <c r="K93" s="53" t="s">
        <v>513</v>
      </c>
      <c r="L93" s="26" t="s">
        <v>514</v>
      </c>
    </row>
    <row r="94" spans="1:12" customFormat="1" ht="28.5" x14ac:dyDescent="0.2">
      <c r="A94" s="21" t="s">
        <v>102</v>
      </c>
      <c r="B94" s="22" t="s">
        <v>291</v>
      </c>
      <c r="C94" s="21" t="s">
        <v>136</v>
      </c>
      <c r="D94" s="23">
        <v>100</v>
      </c>
      <c r="E94" s="50">
        <v>1.05</v>
      </c>
      <c r="F94" s="24"/>
      <c r="G94" s="50">
        <f t="shared" si="3"/>
        <v>105</v>
      </c>
      <c r="H94" s="25">
        <v>0.23</v>
      </c>
      <c r="I94" s="50">
        <f t="shared" si="4"/>
        <v>1.29</v>
      </c>
      <c r="J94" s="50">
        <f t="shared" si="5"/>
        <v>129</v>
      </c>
      <c r="K94" s="53" t="s">
        <v>515</v>
      </c>
      <c r="L94" s="26" t="s">
        <v>516</v>
      </c>
    </row>
    <row r="95" spans="1:12" customFormat="1" ht="15" x14ac:dyDescent="0.2">
      <c r="A95" s="21" t="s">
        <v>103</v>
      </c>
      <c r="B95" s="22" t="s">
        <v>290</v>
      </c>
      <c r="C95" s="21" t="s">
        <v>9</v>
      </c>
      <c r="D95" s="23">
        <v>3</v>
      </c>
      <c r="E95" s="54">
        <v>49</v>
      </c>
      <c r="F95" s="24"/>
      <c r="G95" s="50">
        <f t="shared" si="3"/>
        <v>147</v>
      </c>
      <c r="H95" s="25">
        <v>0.23</v>
      </c>
      <c r="I95" s="50">
        <f t="shared" si="4"/>
        <v>60.27</v>
      </c>
      <c r="J95" s="50">
        <f t="shared" si="5"/>
        <v>180.81</v>
      </c>
      <c r="K95" s="26" t="s">
        <v>705</v>
      </c>
      <c r="L95" s="26" t="s">
        <v>704</v>
      </c>
    </row>
    <row r="96" spans="1:12" customFormat="1" ht="42.75" x14ac:dyDescent="0.2">
      <c r="A96" s="21" t="s">
        <v>104</v>
      </c>
      <c r="B96" s="22" t="s">
        <v>289</v>
      </c>
      <c r="C96" s="21" t="s">
        <v>9</v>
      </c>
      <c r="D96" s="23">
        <v>2</v>
      </c>
      <c r="E96" s="50">
        <v>9.93</v>
      </c>
      <c r="F96" s="24"/>
      <c r="G96" s="50">
        <f t="shared" si="3"/>
        <v>19.86</v>
      </c>
      <c r="H96" s="25">
        <v>0.23</v>
      </c>
      <c r="I96" s="50">
        <f t="shared" si="4"/>
        <v>12.21</v>
      </c>
      <c r="J96" s="50">
        <f t="shared" si="5"/>
        <v>24.42</v>
      </c>
      <c r="K96" s="53" t="s">
        <v>532</v>
      </c>
      <c r="L96" s="53" t="s">
        <v>533</v>
      </c>
    </row>
    <row r="97" spans="1:12" customFormat="1" ht="42.75" x14ac:dyDescent="0.2">
      <c r="A97" s="21" t="s">
        <v>105</v>
      </c>
      <c r="B97" s="22" t="s">
        <v>287</v>
      </c>
      <c r="C97" s="21" t="s">
        <v>9</v>
      </c>
      <c r="D97" s="23">
        <v>2</v>
      </c>
      <c r="E97" s="50">
        <v>17.190000000000001</v>
      </c>
      <c r="F97" s="24"/>
      <c r="G97" s="50">
        <f t="shared" si="3"/>
        <v>34.380000000000003</v>
      </c>
      <c r="H97" s="25">
        <v>0.23</v>
      </c>
      <c r="I97" s="50">
        <f t="shared" si="4"/>
        <v>21.14</v>
      </c>
      <c r="J97" s="50">
        <f t="shared" si="5"/>
        <v>42.28</v>
      </c>
      <c r="K97" s="26" t="s">
        <v>539</v>
      </c>
      <c r="L97" s="53" t="s">
        <v>540</v>
      </c>
    </row>
    <row r="98" spans="1:12" customFormat="1" ht="42.75" x14ac:dyDescent="0.2">
      <c r="A98" s="21" t="s">
        <v>288</v>
      </c>
      <c r="B98" s="22" t="s">
        <v>285</v>
      </c>
      <c r="C98" s="21" t="s">
        <v>9</v>
      </c>
      <c r="D98" s="23">
        <v>2</v>
      </c>
      <c r="E98" s="50">
        <v>11.93</v>
      </c>
      <c r="F98" s="24"/>
      <c r="G98" s="50">
        <f t="shared" si="3"/>
        <v>23.86</v>
      </c>
      <c r="H98" s="25">
        <v>0.23</v>
      </c>
      <c r="I98" s="50">
        <f t="shared" si="4"/>
        <v>14.67</v>
      </c>
      <c r="J98" s="50">
        <f t="shared" si="5"/>
        <v>29.34</v>
      </c>
      <c r="K98" s="53" t="s">
        <v>542</v>
      </c>
      <c r="L98" s="26" t="s">
        <v>541</v>
      </c>
    </row>
    <row r="99" spans="1:12" customFormat="1" ht="42.75" x14ac:dyDescent="0.2">
      <c r="A99" s="21" t="s">
        <v>286</v>
      </c>
      <c r="B99" s="22" t="s">
        <v>283</v>
      </c>
      <c r="C99" s="21" t="s">
        <v>9</v>
      </c>
      <c r="D99" s="23">
        <v>4</v>
      </c>
      <c r="E99" s="50">
        <v>18.25</v>
      </c>
      <c r="F99" s="24"/>
      <c r="G99" s="50">
        <f t="shared" si="3"/>
        <v>73</v>
      </c>
      <c r="H99" s="25">
        <v>0.23</v>
      </c>
      <c r="I99" s="50">
        <f t="shared" si="4"/>
        <v>22.45</v>
      </c>
      <c r="J99" s="50">
        <f t="shared" si="5"/>
        <v>89.8</v>
      </c>
      <c r="K99" s="53" t="s">
        <v>543</v>
      </c>
      <c r="L99" s="53" t="s">
        <v>544</v>
      </c>
    </row>
    <row r="100" spans="1:12" customFormat="1" ht="42.75" x14ac:dyDescent="0.2">
      <c r="A100" s="21" t="s">
        <v>284</v>
      </c>
      <c r="B100" s="22" t="s">
        <v>281</v>
      </c>
      <c r="C100" s="21" t="s">
        <v>9</v>
      </c>
      <c r="D100" s="23">
        <v>4</v>
      </c>
      <c r="E100" s="50">
        <v>23.92</v>
      </c>
      <c r="F100" s="24"/>
      <c r="G100" s="50">
        <f t="shared" si="3"/>
        <v>95.68</v>
      </c>
      <c r="H100" s="25">
        <v>0.23</v>
      </c>
      <c r="I100" s="50">
        <f t="shared" si="4"/>
        <v>29.42</v>
      </c>
      <c r="J100" s="50">
        <f t="shared" si="5"/>
        <v>117.68</v>
      </c>
      <c r="K100" s="53" t="s">
        <v>545</v>
      </c>
      <c r="L100" s="53" t="s">
        <v>546</v>
      </c>
    </row>
    <row r="101" spans="1:12" customFormat="1" ht="42.75" x14ac:dyDescent="0.2">
      <c r="A101" s="21" t="s">
        <v>282</v>
      </c>
      <c r="B101" s="22" t="s">
        <v>279</v>
      </c>
      <c r="C101" s="21" t="s">
        <v>9</v>
      </c>
      <c r="D101" s="23">
        <v>4</v>
      </c>
      <c r="E101" s="50">
        <v>29.9</v>
      </c>
      <c r="F101" s="24"/>
      <c r="G101" s="50">
        <f t="shared" si="3"/>
        <v>119.6</v>
      </c>
      <c r="H101" s="25">
        <v>0.23</v>
      </c>
      <c r="I101" s="50">
        <f t="shared" si="4"/>
        <v>36.78</v>
      </c>
      <c r="J101" s="50">
        <f t="shared" si="5"/>
        <v>147.12</v>
      </c>
      <c r="K101" s="53" t="s">
        <v>556</v>
      </c>
      <c r="L101" s="53" t="s">
        <v>557</v>
      </c>
    </row>
    <row r="102" spans="1:12" customFormat="1" ht="42.75" x14ac:dyDescent="0.2">
      <c r="A102" s="21" t="s">
        <v>280</v>
      </c>
      <c r="B102" s="22" t="s">
        <v>277</v>
      </c>
      <c r="C102" s="21" t="s">
        <v>9</v>
      </c>
      <c r="D102" s="23">
        <v>4</v>
      </c>
      <c r="E102" s="50">
        <v>29.29</v>
      </c>
      <c r="F102" s="24"/>
      <c r="G102" s="50">
        <f t="shared" si="3"/>
        <v>117.16</v>
      </c>
      <c r="H102" s="25">
        <v>0.23</v>
      </c>
      <c r="I102" s="50">
        <f t="shared" si="4"/>
        <v>36.03</v>
      </c>
      <c r="J102" s="50">
        <f t="shared" si="5"/>
        <v>144.12</v>
      </c>
      <c r="K102" s="53" t="s">
        <v>558</v>
      </c>
      <c r="L102" s="53" t="s">
        <v>559</v>
      </c>
    </row>
    <row r="103" spans="1:12" customFormat="1" ht="42.75" x14ac:dyDescent="0.2">
      <c r="A103" s="21" t="s">
        <v>278</v>
      </c>
      <c r="B103" s="22" t="s">
        <v>275</v>
      </c>
      <c r="C103" s="21" t="s">
        <v>9</v>
      </c>
      <c r="D103" s="23">
        <v>4</v>
      </c>
      <c r="E103" s="50">
        <v>18.93</v>
      </c>
      <c r="F103" s="24"/>
      <c r="G103" s="50">
        <f t="shared" si="3"/>
        <v>75.72</v>
      </c>
      <c r="H103" s="25">
        <v>0.23</v>
      </c>
      <c r="I103" s="50">
        <f t="shared" si="4"/>
        <v>23.28</v>
      </c>
      <c r="J103" s="50">
        <f t="shared" si="5"/>
        <v>93.12</v>
      </c>
      <c r="K103" s="53" t="s">
        <v>560</v>
      </c>
      <c r="L103" s="26" t="s">
        <v>561</v>
      </c>
    </row>
    <row r="104" spans="1:12" customFormat="1" ht="42.75" x14ac:dyDescent="0.2">
      <c r="A104" s="21" t="s">
        <v>276</v>
      </c>
      <c r="B104" s="22" t="s">
        <v>273</v>
      </c>
      <c r="C104" s="21" t="s">
        <v>9</v>
      </c>
      <c r="D104" s="23">
        <v>2</v>
      </c>
      <c r="E104" s="50">
        <v>68.790000000000006</v>
      </c>
      <c r="F104" s="24"/>
      <c r="G104" s="50">
        <f t="shared" si="3"/>
        <v>137.58000000000001</v>
      </c>
      <c r="H104" s="25">
        <v>0.23</v>
      </c>
      <c r="I104" s="50">
        <f t="shared" si="4"/>
        <v>84.61</v>
      </c>
      <c r="J104" s="50">
        <f t="shared" si="5"/>
        <v>169.22</v>
      </c>
      <c r="K104" s="26" t="s">
        <v>562</v>
      </c>
      <c r="L104" s="53" t="s">
        <v>563</v>
      </c>
    </row>
    <row r="105" spans="1:12" customFormat="1" ht="42.75" x14ac:dyDescent="0.2">
      <c r="A105" s="21" t="s">
        <v>274</v>
      </c>
      <c r="B105" s="22" t="s">
        <v>271</v>
      </c>
      <c r="C105" s="21" t="s">
        <v>9</v>
      </c>
      <c r="D105" s="23">
        <v>2</v>
      </c>
      <c r="E105" s="50">
        <v>42.25</v>
      </c>
      <c r="F105" s="24"/>
      <c r="G105" s="50">
        <f t="shared" si="3"/>
        <v>84.5</v>
      </c>
      <c r="H105" s="25">
        <v>0.23</v>
      </c>
      <c r="I105" s="50">
        <f t="shared" si="4"/>
        <v>51.97</v>
      </c>
      <c r="J105" s="50">
        <f t="shared" si="5"/>
        <v>103.94</v>
      </c>
      <c r="K105" s="26" t="s">
        <v>564</v>
      </c>
      <c r="L105" s="26" t="s">
        <v>565</v>
      </c>
    </row>
    <row r="106" spans="1:12" customFormat="1" ht="42.75" x14ac:dyDescent="0.2">
      <c r="A106" s="21" t="s">
        <v>272</v>
      </c>
      <c r="B106" s="22" t="s">
        <v>269</v>
      </c>
      <c r="C106" s="21" t="s">
        <v>9</v>
      </c>
      <c r="D106" s="23">
        <v>2</v>
      </c>
      <c r="E106" s="50">
        <v>69.13</v>
      </c>
      <c r="F106" s="24"/>
      <c r="G106" s="50">
        <f t="shared" si="3"/>
        <v>138.26</v>
      </c>
      <c r="H106" s="25">
        <v>0.23</v>
      </c>
      <c r="I106" s="50">
        <f t="shared" si="4"/>
        <v>85.03</v>
      </c>
      <c r="J106" s="50">
        <f t="shared" si="5"/>
        <v>170.06</v>
      </c>
      <c r="K106" s="53" t="s">
        <v>566</v>
      </c>
      <c r="L106" s="53" t="s">
        <v>567</v>
      </c>
    </row>
    <row r="107" spans="1:12" customFormat="1" ht="42.75" x14ac:dyDescent="0.2">
      <c r="A107" s="21" t="s">
        <v>270</v>
      </c>
      <c r="B107" s="22" t="s">
        <v>267</v>
      </c>
      <c r="C107" s="21" t="s">
        <v>9</v>
      </c>
      <c r="D107" s="23">
        <v>2</v>
      </c>
      <c r="E107" s="50">
        <v>169</v>
      </c>
      <c r="F107" s="24"/>
      <c r="G107" s="50">
        <f t="shared" si="3"/>
        <v>338</v>
      </c>
      <c r="H107" s="25">
        <v>0.23</v>
      </c>
      <c r="I107" s="50">
        <f t="shared" si="4"/>
        <v>207.87</v>
      </c>
      <c r="J107" s="50">
        <f t="shared" si="5"/>
        <v>415.74</v>
      </c>
      <c r="K107" s="53" t="s">
        <v>568</v>
      </c>
      <c r="L107" s="53" t="s">
        <v>569</v>
      </c>
    </row>
    <row r="108" spans="1:12" customFormat="1" ht="28.5" x14ac:dyDescent="0.2">
      <c r="A108" s="21" t="s">
        <v>268</v>
      </c>
      <c r="B108" s="22" t="s">
        <v>265</v>
      </c>
      <c r="C108" s="21" t="s">
        <v>9</v>
      </c>
      <c r="D108" s="23">
        <v>2</v>
      </c>
      <c r="E108" s="50">
        <v>38.81</v>
      </c>
      <c r="F108" s="24"/>
      <c r="G108" s="50">
        <f t="shared" si="3"/>
        <v>77.62</v>
      </c>
      <c r="H108" s="25">
        <v>0.23</v>
      </c>
      <c r="I108" s="50">
        <f t="shared" si="4"/>
        <v>47.74</v>
      </c>
      <c r="J108" s="50">
        <f t="shared" si="5"/>
        <v>95.48</v>
      </c>
      <c r="K108" s="26" t="s">
        <v>570</v>
      </c>
      <c r="L108" s="26" t="s">
        <v>571</v>
      </c>
    </row>
    <row r="109" spans="1:12" customFormat="1" ht="28.5" x14ac:dyDescent="0.2">
      <c r="A109" s="21" t="s">
        <v>266</v>
      </c>
      <c r="B109" s="22" t="s">
        <v>263</v>
      </c>
      <c r="C109" s="21" t="s">
        <v>9</v>
      </c>
      <c r="D109" s="23">
        <v>2</v>
      </c>
      <c r="E109" s="50">
        <v>51</v>
      </c>
      <c r="F109" s="24"/>
      <c r="G109" s="50">
        <f t="shared" si="3"/>
        <v>102</v>
      </c>
      <c r="H109" s="25">
        <v>0.23</v>
      </c>
      <c r="I109" s="50">
        <f t="shared" si="4"/>
        <v>62.73</v>
      </c>
      <c r="J109" s="50">
        <f t="shared" si="5"/>
        <v>125.46</v>
      </c>
      <c r="K109" s="53" t="s">
        <v>579</v>
      </c>
      <c r="L109" s="26" t="s">
        <v>572</v>
      </c>
    </row>
    <row r="110" spans="1:12" customFormat="1" ht="28.5" x14ac:dyDescent="0.2">
      <c r="A110" s="21" t="s">
        <v>264</v>
      </c>
      <c r="B110" s="22" t="s">
        <v>261</v>
      </c>
      <c r="C110" s="21" t="s">
        <v>9</v>
      </c>
      <c r="D110" s="23">
        <v>1</v>
      </c>
      <c r="E110" s="50">
        <v>149</v>
      </c>
      <c r="F110" s="24"/>
      <c r="G110" s="50">
        <f>E110*D110</f>
        <v>149</v>
      </c>
      <c r="H110" s="25">
        <v>0.23</v>
      </c>
      <c r="I110" s="50">
        <f>ROUND(E110*1.23,2)</f>
        <v>183.27</v>
      </c>
      <c r="J110" s="50">
        <f>ROUND(I110*D110,2)</f>
        <v>183.27</v>
      </c>
      <c r="K110" s="53" t="s">
        <v>578</v>
      </c>
      <c r="L110" s="53" t="s">
        <v>577</v>
      </c>
    </row>
    <row r="111" spans="1:12" customFormat="1" ht="28.5" x14ac:dyDescent="0.2">
      <c r="A111" s="21" t="s">
        <v>262</v>
      </c>
      <c r="B111" s="22" t="s">
        <v>259</v>
      </c>
      <c r="C111" s="21" t="s">
        <v>9</v>
      </c>
      <c r="D111" s="23">
        <v>1</v>
      </c>
      <c r="E111" s="50">
        <v>99</v>
      </c>
      <c r="F111" s="24"/>
      <c r="G111" s="50">
        <f t="shared" si="3"/>
        <v>99</v>
      </c>
      <c r="H111" s="25">
        <v>0.23</v>
      </c>
      <c r="I111" s="50">
        <f t="shared" si="4"/>
        <v>121.77</v>
      </c>
      <c r="J111" s="50">
        <f t="shared" si="5"/>
        <v>121.77</v>
      </c>
      <c r="K111" s="53" t="s">
        <v>573</v>
      </c>
      <c r="L111" s="26" t="s">
        <v>574</v>
      </c>
    </row>
    <row r="112" spans="1:12" customFormat="1" ht="28.5" x14ac:dyDescent="0.2">
      <c r="A112" s="21" t="s">
        <v>260</v>
      </c>
      <c r="B112" s="22" t="s">
        <v>257</v>
      </c>
      <c r="C112" s="21" t="s">
        <v>9</v>
      </c>
      <c r="D112" s="23">
        <v>1</v>
      </c>
      <c r="E112" s="50">
        <v>169</v>
      </c>
      <c r="F112" s="24"/>
      <c r="G112" s="50">
        <f t="shared" si="3"/>
        <v>169</v>
      </c>
      <c r="H112" s="25">
        <v>0.23</v>
      </c>
      <c r="I112" s="50">
        <f t="shared" si="4"/>
        <v>207.87</v>
      </c>
      <c r="J112" s="50">
        <f t="shared" si="5"/>
        <v>207.87</v>
      </c>
      <c r="K112" s="53" t="s">
        <v>575</v>
      </c>
      <c r="L112" s="53" t="s">
        <v>576</v>
      </c>
    </row>
    <row r="113" spans="1:12" customFormat="1" ht="42.75" x14ac:dyDescent="0.2">
      <c r="A113" s="21" t="s">
        <v>258</v>
      </c>
      <c r="B113" s="32" t="s">
        <v>255</v>
      </c>
      <c r="C113" s="21" t="s">
        <v>9</v>
      </c>
      <c r="D113" s="23">
        <v>200</v>
      </c>
      <c r="E113" s="50">
        <v>9.77</v>
      </c>
      <c r="F113" s="24"/>
      <c r="G113" s="50">
        <f t="shared" si="3"/>
        <v>1954</v>
      </c>
      <c r="H113" s="25">
        <v>0.23</v>
      </c>
      <c r="I113" s="50">
        <f t="shared" si="4"/>
        <v>12.02</v>
      </c>
      <c r="J113" s="50">
        <f t="shared" si="5"/>
        <v>2404</v>
      </c>
      <c r="K113" s="53" t="s">
        <v>426</v>
      </c>
      <c r="L113" s="26" t="s">
        <v>427</v>
      </c>
    </row>
    <row r="114" spans="1:12" customFormat="1" ht="28.5" x14ac:dyDescent="0.2">
      <c r="A114" s="21" t="s">
        <v>256</v>
      </c>
      <c r="B114" s="22" t="s">
        <v>253</v>
      </c>
      <c r="C114" s="21" t="s">
        <v>9</v>
      </c>
      <c r="D114" s="23">
        <v>100</v>
      </c>
      <c r="E114" s="54">
        <v>3.82</v>
      </c>
      <c r="F114" s="24"/>
      <c r="G114" s="50">
        <f t="shared" si="3"/>
        <v>382</v>
      </c>
      <c r="H114" s="25">
        <v>0.23</v>
      </c>
      <c r="I114" s="50">
        <f t="shared" si="4"/>
        <v>4.7</v>
      </c>
      <c r="J114" s="50">
        <f t="shared" si="5"/>
        <v>470</v>
      </c>
      <c r="K114" s="53" t="s">
        <v>702</v>
      </c>
      <c r="L114" s="26" t="s">
        <v>703</v>
      </c>
    </row>
    <row r="115" spans="1:12" customFormat="1" ht="42.75" x14ac:dyDescent="0.2">
      <c r="A115" s="21" t="s">
        <v>254</v>
      </c>
      <c r="B115" s="22" t="s">
        <v>251</v>
      </c>
      <c r="C115" s="33" t="s">
        <v>9</v>
      </c>
      <c r="D115" s="23">
        <v>200</v>
      </c>
      <c r="E115" s="50">
        <v>1.22</v>
      </c>
      <c r="F115" s="24"/>
      <c r="G115" s="50">
        <f t="shared" si="3"/>
        <v>244</v>
      </c>
      <c r="H115" s="25">
        <v>0.23</v>
      </c>
      <c r="I115" s="50">
        <f t="shared" si="4"/>
        <v>1.5</v>
      </c>
      <c r="J115" s="50">
        <f t="shared" si="5"/>
        <v>300</v>
      </c>
      <c r="K115" s="53" t="s">
        <v>580</v>
      </c>
      <c r="L115" s="26" t="s">
        <v>581</v>
      </c>
    </row>
    <row r="116" spans="1:12" customFormat="1" ht="28.5" x14ac:dyDescent="0.2">
      <c r="A116" s="21" t="s">
        <v>252</v>
      </c>
      <c r="B116" s="22" t="s">
        <v>249</v>
      </c>
      <c r="C116" s="21" t="s">
        <v>136</v>
      </c>
      <c r="D116" s="23">
        <v>100</v>
      </c>
      <c r="E116" s="50">
        <v>3.2</v>
      </c>
      <c r="F116" s="24"/>
      <c r="G116" s="50">
        <f t="shared" si="3"/>
        <v>320</v>
      </c>
      <c r="H116" s="25">
        <v>0.23</v>
      </c>
      <c r="I116" s="50">
        <f t="shared" si="4"/>
        <v>3.94</v>
      </c>
      <c r="J116" s="50">
        <f t="shared" si="5"/>
        <v>394</v>
      </c>
      <c r="K116" s="26" t="s">
        <v>547</v>
      </c>
      <c r="L116" s="26" t="s">
        <v>548</v>
      </c>
    </row>
    <row r="117" spans="1:12" customFormat="1" ht="71.25" x14ac:dyDescent="0.2">
      <c r="A117" s="21" t="s">
        <v>250</v>
      </c>
      <c r="B117" s="22" t="s">
        <v>247</v>
      </c>
      <c r="C117" s="21" t="s">
        <v>9</v>
      </c>
      <c r="D117" s="23">
        <v>5</v>
      </c>
      <c r="E117" s="50">
        <v>13</v>
      </c>
      <c r="F117" s="24"/>
      <c r="G117" s="50">
        <f t="shared" si="3"/>
        <v>65</v>
      </c>
      <c r="H117" s="25">
        <v>0.23</v>
      </c>
      <c r="I117" s="50">
        <f t="shared" si="4"/>
        <v>15.99</v>
      </c>
      <c r="J117" s="50">
        <f t="shared" si="5"/>
        <v>79.95</v>
      </c>
      <c r="K117" s="53" t="s">
        <v>549</v>
      </c>
      <c r="L117" s="26" t="s">
        <v>550</v>
      </c>
    </row>
    <row r="118" spans="1:12" customFormat="1" ht="28.5" x14ac:dyDescent="0.2">
      <c r="A118" s="21" t="s">
        <v>248</v>
      </c>
      <c r="B118" s="22" t="s">
        <v>245</v>
      </c>
      <c r="C118" s="21" t="s">
        <v>9</v>
      </c>
      <c r="D118" s="23">
        <v>2</v>
      </c>
      <c r="E118" s="50">
        <v>34.1</v>
      </c>
      <c r="F118" s="24"/>
      <c r="G118" s="50">
        <f t="shared" si="3"/>
        <v>68.2</v>
      </c>
      <c r="H118" s="25">
        <v>0.23</v>
      </c>
      <c r="I118" s="50">
        <f t="shared" si="4"/>
        <v>41.94</v>
      </c>
      <c r="J118" s="50">
        <f t="shared" si="5"/>
        <v>83.88</v>
      </c>
      <c r="K118" s="53" t="s">
        <v>582</v>
      </c>
      <c r="L118" s="26" t="s">
        <v>583</v>
      </c>
    </row>
    <row r="119" spans="1:12" customFormat="1" ht="57" x14ac:dyDescent="0.2">
      <c r="A119" s="21" t="s">
        <v>246</v>
      </c>
      <c r="B119" s="22" t="s">
        <v>243</v>
      </c>
      <c r="C119" s="21" t="s">
        <v>9</v>
      </c>
      <c r="D119" s="23">
        <v>20</v>
      </c>
      <c r="E119" s="50">
        <v>2.78</v>
      </c>
      <c r="F119" s="24"/>
      <c r="G119" s="50">
        <f t="shared" si="3"/>
        <v>55.599999999999994</v>
      </c>
      <c r="H119" s="25">
        <v>0.23</v>
      </c>
      <c r="I119" s="50">
        <f t="shared" si="4"/>
        <v>3.42</v>
      </c>
      <c r="J119" s="50">
        <f t="shared" si="5"/>
        <v>68.400000000000006</v>
      </c>
      <c r="K119" s="53" t="s">
        <v>584</v>
      </c>
      <c r="L119" s="26" t="s">
        <v>585</v>
      </c>
    </row>
    <row r="120" spans="1:12" customFormat="1" ht="42.75" x14ac:dyDescent="0.2">
      <c r="A120" s="21" t="s">
        <v>244</v>
      </c>
      <c r="B120" s="22" t="s">
        <v>241</v>
      </c>
      <c r="C120" s="21" t="s">
        <v>9</v>
      </c>
      <c r="D120" s="23">
        <v>500</v>
      </c>
      <c r="E120" s="50">
        <v>1.75</v>
      </c>
      <c r="F120" s="24"/>
      <c r="G120" s="50">
        <f t="shared" si="3"/>
        <v>875</v>
      </c>
      <c r="H120" s="25">
        <v>0.23</v>
      </c>
      <c r="I120" s="50">
        <f t="shared" si="4"/>
        <v>2.15</v>
      </c>
      <c r="J120" s="50">
        <f t="shared" si="5"/>
        <v>1075</v>
      </c>
      <c r="K120" s="53" t="s">
        <v>586</v>
      </c>
      <c r="L120" s="26" t="s">
        <v>587</v>
      </c>
    </row>
    <row r="121" spans="1:12" customFormat="1" ht="28.5" x14ac:dyDescent="0.2">
      <c r="A121" s="21" t="s">
        <v>242</v>
      </c>
      <c r="B121" s="22" t="s">
        <v>239</v>
      </c>
      <c r="C121" s="21" t="s">
        <v>9</v>
      </c>
      <c r="D121" s="23">
        <v>1500</v>
      </c>
      <c r="E121" s="50">
        <v>0.66</v>
      </c>
      <c r="F121" s="24"/>
      <c r="G121" s="50">
        <f t="shared" si="3"/>
        <v>990</v>
      </c>
      <c r="H121" s="25">
        <v>0.23</v>
      </c>
      <c r="I121" s="50">
        <f t="shared" si="4"/>
        <v>0.81</v>
      </c>
      <c r="J121" s="50">
        <f t="shared" si="5"/>
        <v>1215</v>
      </c>
      <c r="K121" s="53" t="s">
        <v>588</v>
      </c>
      <c r="L121" s="26" t="s">
        <v>589</v>
      </c>
    </row>
    <row r="122" spans="1:12" customFormat="1" ht="28.5" x14ac:dyDescent="0.2">
      <c r="A122" s="21" t="s">
        <v>240</v>
      </c>
      <c r="B122" s="22" t="s">
        <v>237</v>
      </c>
      <c r="C122" s="21" t="s">
        <v>9</v>
      </c>
      <c r="D122" s="23">
        <v>5</v>
      </c>
      <c r="E122" s="50">
        <v>9.99</v>
      </c>
      <c r="F122" s="24"/>
      <c r="G122" s="50">
        <f t="shared" si="3"/>
        <v>49.95</v>
      </c>
      <c r="H122" s="25">
        <v>0.23</v>
      </c>
      <c r="I122" s="50">
        <f t="shared" si="4"/>
        <v>12.29</v>
      </c>
      <c r="J122" s="50">
        <f t="shared" si="5"/>
        <v>61.45</v>
      </c>
      <c r="K122" s="53" t="s">
        <v>590</v>
      </c>
      <c r="L122" s="26" t="s">
        <v>591</v>
      </c>
    </row>
    <row r="123" spans="1:12" customFormat="1" ht="28.5" x14ac:dyDescent="0.2">
      <c r="A123" s="21" t="s">
        <v>238</v>
      </c>
      <c r="B123" s="22" t="s">
        <v>235</v>
      </c>
      <c r="C123" s="21" t="s">
        <v>9</v>
      </c>
      <c r="D123" s="23">
        <v>50</v>
      </c>
      <c r="E123" s="50">
        <v>1</v>
      </c>
      <c r="F123" s="24"/>
      <c r="G123" s="50">
        <f t="shared" si="3"/>
        <v>50</v>
      </c>
      <c r="H123" s="25">
        <v>0.23</v>
      </c>
      <c r="I123" s="50">
        <f t="shared" si="4"/>
        <v>1.23</v>
      </c>
      <c r="J123" s="50">
        <f t="shared" si="5"/>
        <v>61.5</v>
      </c>
      <c r="K123" s="53" t="s">
        <v>613</v>
      </c>
      <c r="L123" s="53" t="s">
        <v>614</v>
      </c>
    </row>
    <row r="124" spans="1:12" customFormat="1" ht="42.75" x14ac:dyDescent="0.2">
      <c r="A124" s="21" t="s">
        <v>236</v>
      </c>
      <c r="B124" s="22" t="s">
        <v>233</v>
      </c>
      <c r="C124" s="21" t="s">
        <v>9</v>
      </c>
      <c r="D124" s="23">
        <v>130</v>
      </c>
      <c r="E124" s="50">
        <v>5.28</v>
      </c>
      <c r="F124" s="24"/>
      <c r="G124" s="50">
        <f t="shared" si="3"/>
        <v>686.4</v>
      </c>
      <c r="H124" s="25">
        <v>0.23</v>
      </c>
      <c r="I124" s="50">
        <f t="shared" si="4"/>
        <v>6.49</v>
      </c>
      <c r="J124" s="50">
        <f t="shared" si="5"/>
        <v>843.7</v>
      </c>
      <c r="K124" s="53" t="s">
        <v>615</v>
      </c>
      <c r="L124" s="26" t="s">
        <v>616</v>
      </c>
    </row>
    <row r="125" spans="1:12" customFormat="1" ht="28.5" x14ac:dyDescent="0.2">
      <c r="A125" s="21" t="s">
        <v>234</v>
      </c>
      <c r="B125" s="22" t="s">
        <v>231</v>
      </c>
      <c r="C125" s="21" t="s">
        <v>136</v>
      </c>
      <c r="D125" s="23">
        <v>2</v>
      </c>
      <c r="E125" s="50">
        <v>2.0499999999999998</v>
      </c>
      <c r="F125" s="24"/>
      <c r="G125" s="50">
        <f t="shared" si="3"/>
        <v>4.0999999999999996</v>
      </c>
      <c r="H125" s="25">
        <v>0.23</v>
      </c>
      <c r="I125" s="50">
        <f t="shared" si="4"/>
        <v>2.52</v>
      </c>
      <c r="J125" s="50">
        <f t="shared" si="5"/>
        <v>5.04</v>
      </c>
      <c r="K125" s="53" t="s">
        <v>617</v>
      </c>
      <c r="L125" s="53" t="s">
        <v>618</v>
      </c>
    </row>
    <row r="126" spans="1:12" customFormat="1" ht="28.5" x14ac:dyDescent="0.2">
      <c r="A126" s="21" t="s">
        <v>232</v>
      </c>
      <c r="B126" s="22" t="s">
        <v>229</v>
      </c>
      <c r="C126" s="21" t="s">
        <v>9</v>
      </c>
      <c r="D126" s="23">
        <v>150</v>
      </c>
      <c r="E126" s="50">
        <v>2.85</v>
      </c>
      <c r="F126" s="24"/>
      <c r="G126" s="50">
        <f t="shared" si="3"/>
        <v>427.5</v>
      </c>
      <c r="H126" s="25">
        <v>0.23</v>
      </c>
      <c r="I126" s="50">
        <f t="shared" si="4"/>
        <v>3.51</v>
      </c>
      <c r="J126" s="50">
        <f t="shared" si="5"/>
        <v>526.5</v>
      </c>
      <c r="K126" s="53" t="s">
        <v>619</v>
      </c>
      <c r="L126" s="26" t="s">
        <v>620</v>
      </c>
    </row>
    <row r="127" spans="1:12" customFormat="1" ht="28.5" x14ac:dyDescent="0.2">
      <c r="A127" s="21" t="s">
        <v>230</v>
      </c>
      <c r="B127" s="22" t="s">
        <v>227</v>
      </c>
      <c r="C127" s="21" t="s">
        <v>9</v>
      </c>
      <c r="D127" s="23">
        <v>600</v>
      </c>
      <c r="E127" s="50">
        <v>0.59</v>
      </c>
      <c r="F127" s="24"/>
      <c r="G127" s="50">
        <f t="shared" si="3"/>
        <v>354</v>
      </c>
      <c r="H127" s="25">
        <v>0.23</v>
      </c>
      <c r="I127" s="50">
        <f t="shared" si="4"/>
        <v>0.73</v>
      </c>
      <c r="J127" s="50">
        <f t="shared" si="5"/>
        <v>438</v>
      </c>
      <c r="K127" s="53" t="s">
        <v>621</v>
      </c>
      <c r="L127" s="53" t="s">
        <v>622</v>
      </c>
    </row>
    <row r="128" spans="1:12" customFormat="1" ht="28.5" x14ac:dyDescent="0.2">
      <c r="A128" s="21" t="s">
        <v>228</v>
      </c>
      <c r="B128" s="22" t="s">
        <v>225</v>
      </c>
      <c r="C128" s="21" t="s">
        <v>9</v>
      </c>
      <c r="D128" s="23">
        <v>250</v>
      </c>
      <c r="E128" s="54">
        <v>8.49</v>
      </c>
      <c r="F128" s="24"/>
      <c r="G128" s="50">
        <f t="shared" si="3"/>
        <v>2122.5</v>
      </c>
      <c r="H128" s="25">
        <v>0.23</v>
      </c>
      <c r="I128" s="50">
        <f t="shared" si="4"/>
        <v>10.44</v>
      </c>
      <c r="J128" s="50">
        <f t="shared" si="5"/>
        <v>2610</v>
      </c>
      <c r="K128" s="53" t="s">
        <v>700</v>
      </c>
      <c r="L128" s="26" t="s">
        <v>701</v>
      </c>
    </row>
    <row r="129" spans="1:12" customFormat="1" ht="28.5" x14ac:dyDescent="0.2">
      <c r="A129" s="21" t="s">
        <v>226</v>
      </c>
      <c r="B129" s="22" t="s">
        <v>223</v>
      </c>
      <c r="C129" s="21" t="s">
        <v>9</v>
      </c>
      <c r="D129" s="23">
        <v>20</v>
      </c>
      <c r="E129" s="54">
        <v>3.22</v>
      </c>
      <c r="F129" s="24"/>
      <c r="G129" s="50">
        <f t="shared" si="3"/>
        <v>64.400000000000006</v>
      </c>
      <c r="H129" s="25">
        <v>0.23</v>
      </c>
      <c r="I129" s="50">
        <f t="shared" si="4"/>
        <v>3.96</v>
      </c>
      <c r="J129" s="50">
        <f t="shared" si="5"/>
        <v>79.2</v>
      </c>
      <c r="K129" s="53" t="s">
        <v>741</v>
      </c>
      <c r="L129" s="26" t="s">
        <v>742</v>
      </c>
    </row>
    <row r="130" spans="1:12" customFormat="1" ht="57" x14ac:dyDescent="0.2">
      <c r="A130" s="21" t="s">
        <v>224</v>
      </c>
      <c r="B130" s="22" t="s">
        <v>221</v>
      </c>
      <c r="C130" s="21" t="s">
        <v>9</v>
      </c>
      <c r="D130" s="23">
        <v>60</v>
      </c>
      <c r="E130" s="50">
        <v>7.09</v>
      </c>
      <c r="F130" s="24"/>
      <c r="G130" s="50">
        <f t="shared" si="3"/>
        <v>425.4</v>
      </c>
      <c r="H130" s="25">
        <v>0.23</v>
      </c>
      <c r="I130" s="50">
        <f t="shared" si="4"/>
        <v>8.7200000000000006</v>
      </c>
      <c r="J130" s="50">
        <f t="shared" si="5"/>
        <v>523.20000000000005</v>
      </c>
      <c r="K130" s="53" t="s">
        <v>625</v>
      </c>
      <c r="L130" s="53" t="s">
        <v>626</v>
      </c>
    </row>
    <row r="131" spans="1:12" customFormat="1" ht="42.75" x14ac:dyDescent="0.2">
      <c r="A131" s="21" t="s">
        <v>222</v>
      </c>
      <c r="B131" s="22" t="s">
        <v>219</v>
      </c>
      <c r="C131" s="21" t="s">
        <v>9</v>
      </c>
      <c r="D131" s="23">
        <v>7</v>
      </c>
      <c r="E131" s="50">
        <v>122</v>
      </c>
      <c r="F131" s="24"/>
      <c r="G131" s="50">
        <f t="shared" ref="G131:G183" si="6">E131*D131</f>
        <v>854</v>
      </c>
      <c r="H131" s="25">
        <v>0.23</v>
      </c>
      <c r="I131" s="50">
        <f t="shared" ref="I131:I183" si="7">ROUND(E131*1.23,2)</f>
        <v>150.06</v>
      </c>
      <c r="J131" s="50">
        <f t="shared" ref="J131:J183" si="8">ROUND(I131*D131,2)</f>
        <v>1050.42</v>
      </c>
      <c r="K131" s="53" t="s">
        <v>661</v>
      </c>
      <c r="L131" s="26" t="s">
        <v>662</v>
      </c>
    </row>
    <row r="132" spans="1:12" customFormat="1" ht="15" x14ac:dyDescent="0.2">
      <c r="A132" s="21" t="s">
        <v>220</v>
      </c>
      <c r="B132" s="22" t="s">
        <v>217</v>
      </c>
      <c r="C132" s="21" t="s">
        <v>136</v>
      </c>
      <c r="D132" s="23">
        <v>500</v>
      </c>
      <c r="E132" s="50">
        <v>0.32</v>
      </c>
      <c r="F132" s="24"/>
      <c r="G132" s="50">
        <f t="shared" si="6"/>
        <v>160</v>
      </c>
      <c r="H132" s="25">
        <v>0.23</v>
      </c>
      <c r="I132" s="50">
        <f t="shared" si="7"/>
        <v>0.39</v>
      </c>
      <c r="J132" s="50">
        <f t="shared" si="8"/>
        <v>195</v>
      </c>
      <c r="K132" s="26" t="s">
        <v>657</v>
      </c>
      <c r="L132" s="26" t="s">
        <v>658</v>
      </c>
    </row>
    <row r="133" spans="1:12" customFormat="1" ht="15" x14ac:dyDescent="0.2">
      <c r="A133" s="21" t="s">
        <v>218</v>
      </c>
      <c r="B133" s="22" t="s">
        <v>215</v>
      </c>
      <c r="C133" s="21" t="s">
        <v>136</v>
      </c>
      <c r="D133" s="23">
        <v>30</v>
      </c>
      <c r="E133" s="50">
        <v>1.49</v>
      </c>
      <c r="F133" s="24"/>
      <c r="G133" s="50">
        <f t="shared" si="6"/>
        <v>44.7</v>
      </c>
      <c r="H133" s="25">
        <v>0.23</v>
      </c>
      <c r="I133" s="50">
        <f t="shared" si="7"/>
        <v>1.83</v>
      </c>
      <c r="J133" s="50">
        <f t="shared" si="8"/>
        <v>54.9</v>
      </c>
      <c r="K133" s="26" t="s">
        <v>659</v>
      </c>
      <c r="L133" s="26" t="s">
        <v>660</v>
      </c>
    </row>
    <row r="134" spans="1:12" customFormat="1" ht="15" x14ac:dyDescent="0.2">
      <c r="A134" s="21" t="s">
        <v>216</v>
      </c>
      <c r="B134" s="22" t="s">
        <v>213</v>
      </c>
      <c r="C134" s="21" t="s">
        <v>136</v>
      </c>
      <c r="D134" s="23">
        <v>30</v>
      </c>
      <c r="E134" s="50">
        <v>1.84</v>
      </c>
      <c r="F134" s="24"/>
      <c r="G134" s="50">
        <f t="shared" si="6"/>
        <v>55.2</v>
      </c>
      <c r="H134" s="25">
        <v>0.23</v>
      </c>
      <c r="I134" s="50">
        <f t="shared" si="7"/>
        <v>2.2599999999999998</v>
      </c>
      <c r="J134" s="50">
        <f t="shared" si="8"/>
        <v>67.8</v>
      </c>
      <c r="K134" s="26" t="s">
        <v>656</v>
      </c>
      <c r="L134" s="26" t="s">
        <v>655</v>
      </c>
    </row>
    <row r="135" spans="1:12" customFormat="1" ht="15" x14ac:dyDescent="0.2">
      <c r="A135" s="21" t="s">
        <v>214</v>
      </c>
      <c r="B135" s="22" t="s">
        <v>211</v>
      </c>
      <c r="C135" s="21" t="s">
        <v>136</v>
      </c>
      <c r="D135" s="23">
        <v>30</v>
      </c>
      <c r="E135" s="50">
        <v>3.19</v>
      </c>
      <c r="F135" s="24"/>
      <c r="G135" s="50">
        <f t="shared" si="6"/>
        <v>95.7</v>
      </c>
      <c r="H135" s="25">
        <v>0.23</v>
      </c>
      <c r="I135" s="50">
        <f t="shared" si="7"/>
        <v>3.92</v>
      </c>
      <c r="J135" s="50">
        <f t="shared" si="8"/>
        <v>117.6</v>
      </c>
      <c r="K135" s="26" t="s">
        <v>654</v>
      </c>
      <c r="L135" s="26" t="s">
        <v>653</v>
      </c>
    </row>
    <row r="136" spans="1:12" customFormat="1" ht="15" x14ac:dyDescent="0.2">
      <c r="A136" s="21" t="s">
        <v>212</v>
      </c>
      <c r="B136" s="22" t="s">
        <v>209</v>
      </c>
      <c r="C136" s="21" t="s">
        <v>136</v>
      </c>
      <c r="D136" s="23">
        <v>700</v>
      </c>
      <c r="E136" s="50">
        <v>0.55000000000000004</v>
      </c>
      <c r="F136" s="24"/>
      <c r="G136" s="50">
        <f t="shared" si="6"/>
        <v>385.00000000000006</v>
      </c>
      <c r="H136" s="25">
        <v>0.23</v>
      </c>
      <c r="I136" s="50">
        <f t="shared" si="7"/>
        <v>0.68</v>
      </c>
      <c r="J136" s="50">
        <f t="shared" si="8"/>
        <v>476</v>
      </c>
      <c r="K136" s="26" t="s">
        <v>651</v>
      </c>
      <c r="L136" s="26" t="s">
        <v>652</v>
      </c>
    </row>
    <row r="137" spans="1:12" customFormat="1" ht="42.75" x14ac:dyDescent="0.2">
      <c r="A137" s="21" t="s">
        <v>210</v>
      </c>
      <c r="B137" s="30" t="s">
        <v>207</v>
      </c>
      <c r="C137" s="21" t="s">
        <v>9</v>
      </c>
      <c r="D137" s="23">
        <v>20</v>
      </c>
      <c r="E137" s="50">
        <v>2.2000000000000002</v>
      </c>
      <c r="F137" s="24"/>
      <c r="G137" s="50">
        <f t="shared" si="6"/>
        <v>44</v>
      </c>
      <c r="H137" s="25">
        <v>0.23</v>
      </c>
      <c r="I137" s="50">
        <f t="shared" si="7"/>
        <v>2.71</v>
      </c>
      <c r="J137" s="50">
        <f t="shared" si="8"/>
        <v>54.2</v>
      </c>
      <c r="K137" s="53" t="s">
        <v>649</v>
      </c>
      <c r="L137" s="26" t="s">
        <v>650</v>
      </c>
    </row>
    <row r="138" spans="1:12" customFormat="1" ht="28.5" x14ac:dyDescent="0.2">
      <c r="A138" s="21" t="s">
        <v>208</v>
      </c>
      <c r="B138" s="34" t="s">
        <v>205</v>
      </c>
      <c r="C138" s="35" t="s">
        <v>9</v>
      </c>
      <c r="D138" s="23">
        <v>10</v>
      </c>
      <c r="E138" s="50">
        <v>6.99</v>
      </c>
      <c r="F138" s="24"/>
      <c r="G138" s="50">
        <f t="shared" si="6"/>
        <v>69.900000000000006</v>
      </c>
      <c r="H138" s="25">
        <v>0.23</v>
      </c>
      <c r="I138" s="50">
        <f t="shared" si="7"/>
        <v>8.6</v>
      </c>
      <c r="J138" s="50">
        <f t="shared" si="8"/>
        <v>86</v>
      </c>
      <c r="K138" s="53" t="s">
        <v>698</v>
      </c>
      <c r="L138" s="53" t="s">
        <v>699</v>
      </c>
    </row>
    <row r="139" spans="1:12" customFormat="1" ht="42.75" x14ac:dyDescent="0.2">
      <c r="A139" s="21" t="s">
        <v>206</v>
      </c>
      <c r="B139" s="34" t="s">
        <v>203</v>
      </c>
      <c r="C139" s="35" t="s">
        <v>9</v>
      </c>
      <c r="D139" s="23">
        <v>60</v>
      </c>
      <c r="E139" s="50">
        <v>17.5</v>
      </c>
      <c r="F139" s="24"/>
      <c r="G139" s="50">
        <f t="shared" si="6"/>
        <v>1050</v>
      </c>
      <c r="H139" s="25">
        <v>0.23</v>
      </c>
      <c r="I139" s="50">
        <f t="shared" si="7"/>
        <v>21.53</v>
      </c>
      <c r="J139" s="50">
        <f t="shared" si="8"/>
        <v>1291.8</v>
      </c>
      <c r="K139" s="53" t="s">
        <v>696</v>
      </c>
      <c r="L139" s="53" t="s">
        <v>697</v>
      </c>
    </row>
    <row r="140" spans="1:12" customFormat="1" ht="28.5" x14ac:dyDescent="0.2">
      <c r="A140" s="21" t="s">
        <v>204</v>
      </c>
      <c r="B140" s="34" t="s">
        <v>201</v>
      </c>
      <c r="C140" s="35" t="s">
        <v>9</v>
      </c>
      <c r="D140" s="23">
        <v>10</v>
      </c>
      <c r="E140" s="50">
        <v>41.9</v>
      </c>
      <c r="F140" s="24"/>
      <c r="G140" s="50">
        <f t="shared" si="6"/>
        <v>419</v>
      </c>
      <c r="H140" s="25">
        <v>0.23</v>
      </c>
      <c r="I140" s="50">
        <f t="shared" si="7"/>
        <v>51.54</v>
      </c>
      <c r="J140" s="50">
        <f t="shared" si="8"/>
        <v>515.4</v>
      </c>
      <c r="K140" s="53" t="s">
        <v>647</v>
      </c>
      <c r="L140" s="53" t="s">
        <v>648</v>
      </c>
    </row>
    <row r="141" spans="1:12" customFormat="1" ht="42.75" x14ac:dyDescent="0.2">
      <c r="A141" s="21" t="s">
        <v>202</v>
      </c>
      <c r="B141" s="30" t="s">
        <v>199</v>
      </c>
      <c r="C141" s="35" t="s">
        <v>9</v>
      </c>
      <c r="D141" s="23">
        <v>24</v>
      </c>
      <c r="E141" s="54">
        <v>5.99</v>
      </c>
      <c r="F141" s="24"/>
      <c r="G141" s="50">
        <f t="shared" si="6"/>
        <v>143.76</v>
      </c>
      <c r="H141" s="25">
        <v>0.23</v>
      </c>
      <c r="I141" s="50">
        <f t="shared" si="7"/>
        <v>7.37</v>
      </c>
      <c r="J141" s="50">
        <f t="shared" si="8"/>
        <v>176.88</v>
      </c>
      <c r="K141" s="53" t="s">
        <v>747</v>
      </c>
      <c r="L141" s="53" t="s">
        <v>748</v>
      </c>
    </row>
    <row r="142" spans="1:12" customFormat="1" ht="28.5" x14ac:dyDescent="0.2">
      <c r="A142" s="21" t="s">
        <v>200</v>
      </c>
      <c r="B142" s="30" t="s">
        <v>197</v>
      </c>
      <c r="C142" s="35" t="s">
        <v>9</v>
      </c>
      <c r="D142" s="23">
        <v>50</v>
      </c>
      <c r="E142" s="54">
        <v>6.5</v>
      </c>
      <c r="F142" s="24"/>
      <c r="G142" s="50">
        <f t="shared" si="6"/>
        <v>325</v>
      </c>
      <c r="H142" s="25">
        <v>0.23</v>
      </c>
      <c r="I142" s="50">
        <f t="shared" si="7"/>
        <v>8</v>
      </c>
      <c r="J142" s="50">
        <f t="shared" si="8"/>
        <v>400</v>
      </c>
      <c r="K142" s="53" t="s">
        <v>694</v>
      </c>
      <c r="L142" s="53" t="s">
        <v>695</v>
      </c>
    </row>
    <row r="143" spans="1:12" customFormat="1" ht="28.5" x14ac:dyDescent="0.2">
      <c r="A143" s="21" t="s">
        <v>198</v>
      </c>
      <c r="B143" s="30" t="s">
        <v>195</v>
      </c>
      <c r="C143" s="35" t="s">
        <v>9</v>
      </c>
      <c r="D143" s="23">
        <v>10</v>
      </c>
      <c r="E143" s="54">
        <v>38.5</v>
      </c>
      <c r="F143" s="24"/>
      <c r="G143" s="50">
        <f t="shared" si="6"/>
        <v>385</v>
      </c>
      <c r="H143" s="25">
        <v>0.23</v>
      </c>
      <c r="I143" s="50">
        <f t="shared" si="7"/>
        <v>47.36</v>
      </c>
      <c r="J143" s="50">
        <f t="shared" si="8"/>
        <v>473.6</v>
      </c>
      <c r="K143" s="53" t="s">
        <v>692</v>
      </c>
      <c r="L143" s="26" t="s">
        <v>693</v>
      </c>
    </row>
    <row r="144" spans="1:12" customFormat="1" ht="28.5" x14ac:dyDescent="0.2">
      <c r="A144" s="21" t="s">
        <v>196</v>
      </c>
      <c r="B144" s="30" t="s">
        <v>193</v>
      </c>
      <c r="C144" s="35" t="s">
        <v>9</v>
      </c>
      <c r="D144" s="23">
        <v>3</v>
      </c>
      <c r="E144" s="50">
        <v>23.2</v>
      </c>
      <c r="F144" s="24"/>
      <c r="G144" s="50">
        <f t="shared" si="6"/>
        <v>69.599999999999994</v>
      </c>
      <c r="H144" s="25">
        <v>0.23</v>
      </c>
      <c r="I144" s="50">
        <f t="shared" si="7"/>
        <v>28.54</v>
      </c>
      <c r="J144" s="50">
        <f t="shared" si="8"/>
        <v>85.62</v>
      </c>
      <c r="K144" s="26" t="s">
        <v>678</v>
      </c>
      <c r="L144" s="53" t="s">
        <v>679</v>
      </c>
    </row>
    <row r="145" spans="1:12" customFormat="1" ht="42.75" x14ac:dyDescent="0.2">
      <c r="A145" s="21" t="s">
        <v>194</v>
      </c>
      <c r="B145" s="30" t="s">
        <v>191</v>
      </c>
      <c r="C145" s="35" t="s">
        <v>9</v>
      </c>
      <c r="D145" s="23">
        <v>2</v>
      </c>
      <c r="E145" s="50">
        <v>19.899999999999999</v>
      </c>
      <c r="F145" s="24"/>
      <c r="G145" s="50">
        <f t="shared" si="6"/>
        <v>39.799999999999997</v>
      </c>
      <c r="H145" s="25">
        <v>0.23</v>
      </c>
      <c r="I145" s="50">
        <f t="shared" si="7"/>
        <v>24.48</v>
      </c>
      <c r="J145" s="50">
        <f t="shared" si="8"/>
        <v>48.96</v>
      </c>
      <c r="K145" s="53" t="s">
        <v>676</v>
      </c>
      <c r="L145" s="26" t="s">
        <v>677</v>
      </c>
    </row>
    <row r="146" spans="1:12" customFormat="1" ht="28.5" x14ac:dyDescent="0.2">
      <c r="A146" s="21" t="s">
        <v>192</v>
      </c>
      <c r="B146" s="30" t="s">
        <v>189</v>
      </c>
      <c r="C146" s="35" t="s">
        <v>9</v>
      </c>
      <c r="D146" s="23">
        <v>5</v>
      </c>
      <c r="E146" s="50">
        <v>9.19</v>
      </c>
      <c r="F146" s="24"/>
      <c r="G146" s="50">
        <f t="shared" si="6"/>
        <v>45.949999999999996</v>
      </c>
      <c r="H146" s="25">
        <v>0.23</v>
      </c>
      <c r="I146" s="50">
        <f t="shared" si="7"/>
        <v>11.3</v>
      </c>
      <c r="J146" s="50">
        <f t="shared" si="8"/>
        <v>56.5</v>
      </c>
      <c r="K146" s="53" t="s">
        <v>639</v>
      </c>
      <c r="L146" s="26" t="s">
        <v>640</v>
      </c>
    </row>
    <row r="147" spans="1:12" customFormat="1" ht="28.5" x14ac:dyDescent="0.2">
      <c r="A147" s="21" t="s">
        <v>190</v>
      </c>
      <c r="B147" s="30" t="s">
        <v>187</v>
      </c>
      <c r="C147" s="35" t="s">
        <v>9</v>
      </c>
      <c r="D147" s="23">
        <v>10</v>
      </c>
      <c r="E147" s="50">
        <v>5.9</v>
      </c>
      <c r="F147" s="24"/>
      <c r="G147" s="50">
        <f t="shared" si="6"/>
        <v>59</v>
      </c>
      <c r="H147" s="25">
        <v>0.23</v>
      </c>
      <c r="I147" s="50">
        <f t="shared" si="7"/>
        <v>7.26</v>
      </c>
      <c r="J147" s="50">
        <f t="shared" si="8"/>
        <v>72.599999999999994</v>
      </c>
      <c r="K147" s="26" t="s">
        <v>646</v>
      </c>
      <c r="L147" s="53" t="s">
        <v>645</v>
      </c>
    </row>
    <row r="148" spans="1:12" customFormat="1" ht="15" x14ac:dyDescent="0.2">
      <c r="A148" s="21" t="s">
        <v>188</v>
      </c>
      <c r="B148" s="30" t="s">
        <v>185</v>
      </c>
      <c r="C148" s="35" t="s">
        <v>9</v>
      </c>
      <c r="D148" s="23">
        <v>5</v>
      </c>
      <c r="E148" s="54">
        <v>22.9</v>
      </c>
      <c r="F148" s="24"/>
      <c r="G148" s="50">
        <f t="shared" si="6"/>
        <v>114.5</v>
      </c>
      <c r="H148" s="25">
        <v>0.23</v>
      </c>
      <c r="I148" s="50">
        <f t="shared" si="7"/>
        <v>28.17</v>
      </c>
      <c r="J148" s="50">
        <f t="shared" si="8"/>
        <v>140.85</v>
      </c>
      <c r="K148" s="26" t="s">
        <v>691</v>
      </c>
      <c r="L148" s="26" t="s">
        <v>690</v>
      </c>
    </row>
    <row r="149" spans="1:12" customFormat="1" ht="15" x14ac:dyDescent="0.2">
      <c r="A149" s="21" t="s">
        <v>186</v>
      </c>
      <c r="B149" s="30" t="s">
        <v>183</v>
      </c>
      <c r="C149" s="35" t="s">
        <v>9</v>
      </c>
      <c r="D149" s="23">
        <v>5</v>
      </c>
      <c r="E149" s="50">
        <v>17.190000000000001</v>
      </c>
      <c r="F149" s="24"/>
      <c r="G149" s="50">
        <f t="shared" si="6"/>
        <v>85.95</v>
      </c>
      <c r="H149" s="25">
        <v>0.23</v>
      </c>
      <c r="I149" s="50">
        <f t="shared" si="7"/>
        <v>21.14</v>
      </c>
      <c r="J149" s="50">
        <f t="shared" si="8"/>
        <v>105.7</v>
      </c>
      <c r="K149" s="26" t="s">
        <v>637</v>
      </c>
      <c r="L149" s="26" t="s">
        <v>638</v>
      </c>
    </row>
    <row r="150" spans="1:12" customFormat="1" ht="42.75" x14ac:dyDescent="0.2">
      <c r="A150" s="21" t="s">
        <v>184</v>
      </c>
      <c r="B150" s="30" t="s">
        <v>181</v>
      </c>
      <c r="C150" s="35" t="s">
        <v>9</v>
      </c>
      <c r="D150" s="23">
        <v>5</v>
      </c>
      <c r="E150" s="54">
        <v>9.27</v>
      </c>
      <c r="F150" s="24"/>
      <c r="G150" s="50">
        <f t="shared" si="6"/>
        <v>46.349999999999994</v>
      </c>
      <c r="H150" s="25">
        <v>0.23</v>
      </c>
      <c r="I150" s="50">
        <f t="shared" si="7"/>
        <v>11.4</v>
      </c>
      <c r="J150" s="50">
        <f t="shared" si="8"/>
        <v>57</v>
      </c>
      <c r="K150" s="53" t="s">
        <v>688</v>
      </c>
      <c r="L150" s="26" t="s">
        <v>689</v>
      </c>
    </row>
    <row r="151" spans="1:12" customFormat="1" ht="42.75" x14ac:dyDescent="0.2">
      <c r="A151" s="21" t="s">
        <v>182</v>
      </c>
      <c r="B151" s="30" t="s">
        <v>179</v>
      </c>
      <c r="C151" s="35" t="s">
        <v>9</v>
      </c>
      <c r="D151" s="23">
        <v>5</v>
      </c>
      <c r="E151" s="50">
        <v>2.99</v>
      </c>
      <c r="F151" s="24"/>
      <c r="G151" s="50">
        <f t="shared" si="6"/>
        <v>14.950000000000001</v>
      </c>
      <c r="H151" s="25">
        <v>0.23</v>
      </c>
      <c r="I151" s="50">
        <f t="shared" si="7"/>
        <v>3.68</v>
      </c>
      <c r="J151" s="50">
        <f t="shared" si="8"/>
        <v>18.399999999999999</v>
      </c>
      <c r="K151" s="53" t="s">
        <v>635</v>
      </c>
      <c r="L151" s="53" t="s">
        <v>636</v>
      </c>
    </row>
    <row r="152" spans="1:12" customFormat="1" ht="28.5" x14ac:dyDescent="0.2">
      <c r="A152" s="21" t="s">
        <v>180</v>
      </c>
      <c r="B152" s="30" t="s">
        <v>177</v>
      </c>
      <c r="C152" s="35" t="s">
        <v>9</v>
      </c>
      <c r="D152" s="23">
        <v>3</v>
      </c>
      <c r="E152" s="50">
        <v>13.3</v>
      </c>
      <c r="F152" s="24"/>
      <c r="G152" s="50">
        <f t="shared" si="6"/>
        <v>39.900000000000006</v>
      </c>
      <c r="H152" s="25">
        <v>0.23</v>
      </c>
      <c r="I152" s="50">
        <f t="shared" si="7"/>
        <v>16.36</v>
      </c>
      <c r="J152" s="50">
        <f t="shared" si="8"/>
        <v>49.08</v>
      </c>
      <c r="K152" s="53" t="s">
        <v>643</v>
      </c>
      <c r="L152" s="26" t="s">
        <v>644</v>
      </c>
    </row>
    <row r="153" spans="1:12" customFormat="1" ht="42.75" x14ac:dyDescent="0.2">
      <c r="A153" s="21" t="s">
        <v>178</v>
      </c>
      <c r="B153" s="30" t="s">
        <v>175</v>
      </c>
      <c r="C153" s="35" t="s">
        <v>9</v>
      </c>
      <c r="D153" s="23">
        <v>5</v>
      </c>
      <c r="E153" s="50">
        <v>17.899999999999999</v>
      </c>
      <c r="F153" s="24"/>
      <c r="G153" s="50">
        <f t="shared" si="6"/>
        <v>89.5</v>
      </c>
      <c r="H153" s="25">
        <v>0.23</v>
      </c>
      <c r="I153" s="50">
        <f t="shared" si="7"/>
        <v>22.02</v>
      </c>
      <c r="J153" s="50">
        <f t="shared" si="8"/>
        <v>110.1</v>
      </c>
      <c r="K153" s="53" t="s">
        <v>631</v>
      </c>
      <c r="L153" s="26" t="s">
        <v>632</v>
      </c>
    </row>
    <row r="154" spans="1:12" customFormat="1" ht="28.5" x14ac:dyDescent="0.2">
      <c r="A154" s="21" t="s">
        <v>176</v>
      </c>
      <c r="B154" s="30" t="s">
        <v>173</v>
      </c>
      <c r="C154" s="35" t="s">
        <v>9</v>
      </c>
      <c r="D154" s="23">
        <v>5</v>
      </c>
      <c r="E154" s="50">
        <v>25.9</v>
      </c>
      <c r="F154" s="24"/>
      <c r="G154" s="50">
        <f t="shared" si="6"/>
        <v>129.5</v>
      </c>
      <c r="H154" s="25">
        <v>0.23</v>
      </c>
      <c r="I154" s="50">
        <f t="shared" si="7"/>
        <v>31.86</v>
      </c>
      <c r="J154" s="50">
        <f t="shared" si="8"/>
        <v>159.30000000000001</v>
      </c>
      <c r="K154" s="53" t="s">
        <v>633</v>
      </c>
      <c r="L154" s="26" t="s">
        <v>634</v>
      </c>
    </row>
    <row r="155" spans="1:12" customFormat="1" ht="42.75" x14ac:dyDescent="0.2">
      <c r="A155" s="21" t="s">
        <v>174</v>
      </c>
      <c r="B155" s="30" t="s">
        <v>171</v>
      </c>
      <c r="C155" s="35" t="s">
        <v>9</v>
      </c>
      <c r="D155" s="23">
        <v>10</v>
      </c>
      <c r="E155" s="50">
        <v>11.05</v>
      </c>
      <c r="F155" s="24"/>
      <c r="G155" s="50">
        <f t="shared" si="6"/>
        <v>110.5</v>
      </c>
      <c r="H155" s="25">
        <v>0.23</v>
      </c>
      <c r="I155" s="50">
        <f t="shared" si="7"/>
        <v>13.59</v>
      </c>
      <c r="J155" s="50">
        <f t="shared" si="8"/>
        <v>135.9</v>
      </c>
      <c r="K155" s="53" t="s">
        <v>674</v>
      </c>
      <c r="L155" s="53" t="s">
        <v>675</v>
      </c>
    </row>
    <row r="156" spans="1:12" customFormat="1" ht="28.5" x14ac:dyDescent="0.2">
      <c r="A156" s="21" t="s">
        <v>172</v>
      </c>
      <c r="B156" s="30" t="s">
        <v>169</v>
      </c>
      <c r="C156" s="35" t="s">
        <v>9</v>
      </c>
      <c r="D156" s="23">
        <v>20</v>
      </c>
      <c r="E156" s="50">
        <v>2.2000000000000002</v>
      </c>
      <c r="F156" s="24"/>
      <c r="G156" s="50">
        <f t="shared" si="6"/>
        <v>44</v>
      </c>
      <c r="H156" s="25">
        <v>0.23</v>
      </c>
      <c r="I156" s="50">
        <f t="shared" si="7"/>
        <v>2.71</v>
      </c>
      <c r="J156" s="50">
        <f t="shared" si="8"/>
        <v>54.2</v>
      </c>
      <c r="K156" s="53" t="s">
        <v>641</v>
      </c>
      <c r="L156" s="53" t="s">
        <v>642</v>
      </c>
    </row>
    <row r="157" spans="1:12" customFormat="1" ht="28.5" x14ac:dyDescent="0.2">
      <c r="A157" s="21" t="s">
        <v>170</v>
      </c>
      <c r="B157" s="30" t="s">
        <v>167</v>
      </c>
      <c r="C157" s="35" t="s">
        <v>9</v>
      </c>
      <c r="D157" s="23">
        <v>3</v>
      </c>
      <c r="E157" s="50">
        <v>13.12</v>
      </c>
      <c r="F157" s="24"/>
      <c r="G157" s="50">
        <f t="shared" si="6"/>
        <v>39.36</v>
      </c>
      <c r="H157" s="25">
        <v>0.23</v>
      </c>
      <c r="I157" s="50">
        <f t="shared" si="7"/>
        <v>16.14</v>
      </c>
      <c r="J157" s="50">
        <f t="shared" si="8"/>
        <v>48.42</v>
      </c>
      <c r="K157" s="53" t="s">
        <v>629</v>
      </c>
      <c r="L157" s="26" t="s">
        <v>630</v>
      </c>
    </row>
    <row r="158" spans="1:12" customFormat="1" ht="28.5" x14ac:dyDescent="0.2">
      <c r="A158" s="21" t="s">
        <v>168</v>
      </c>
      <c r="B158" s="30" t="s">
        <v>165</v>
      </c>
      <c r="C158" s="35" t="s">
        <v>9</v>
      </c>
      <c r="D158" s="23">
        <v>20</v>
      </c>
      <c r="E158" s="50">
        <v>11.9</v>
      </c>
      <c r="F158" s="24"/>
      <c r="G158" s="50">
        <f t="shared" si="6"/>
        <v>238</v>
      </c>
      <c r="H158" s="25">
        <v>0.23</v>
      </c>
      <c r="I158" s="50">
        <f t="shared" si="7"/>
        <v>14.64</v>
      </c>
      <c r="J158" s="50">
        <f t="shared" si="8"/>
        <v>292.8</v>
      </c>
      <c r="K158" s="53" t="s">
        <v>672</v>
      </c>
      <c r="L158" s="26" t="s">
        <v>673</v>
      </c>
    </row>
    <row r="159" spans="1:12" customFormat="1" ht="42.75" x14ac:dyDescent="0.2">
      <c r="A159" s="21" t="s">
        <v>166</v>
      </c>
      <c r="B159" s="30" t="s">
        <v>163</v>
      </c>
      <c r="C159" s="35" t="s">
        <v>9</v>
      </c>
      <c r="D159" s="23">
        <v>5</v>
      </c>
      <c r="E159" s="50">
        <v>4.0999999999999996</v>
      </c>
      <c r="F159" s="24"/>
      <c r="G159" s="50">
        <f t="shared" si="6"/>
        <v>20.5</v>
      </c>
      <c r="H159" s="25">
        <v>0.23</v>
      </c>
      <c r="I159" s="50">
        <f t="shared" si="7"/>
        <v>5.04</v>
      </c>
      <c r="J159" s="50">
        <f t="shared" si="8"/>
        <v>25.2</v>
      </c>
      <c r="K159" s="53" t="s">
        <v>627</v>
      </c>
      <c r="L159" s="53" t="s">
        <v>628</v>
      </c>
    </row>
    <row r="160" spans="1:12" customFormat="1" ht="42.75" x14ac:dyDescent="0.2">
      <c r="A160" s="21" t="s">
        <v>164</v>
      </c>
      <c r="B160" s="30" t="s">
        <v>161</v>
      </c>
      <c r="C160" s="35" t="s">
        <v>9</v>
      </c>
      <c r="D160" s="23">
        <v>5</v>
      </c>
      <c r="E160" s="50">
        <v>10.5</v>
      </c>
      <c r="F160" s="24"/>
      <c r="G160" s="50">
        <f t="shared" si="6"/>
        <v>52.5</v>
      </c>
      <c r="H160" s="25">
        <v>0.23</v>
      </c>
      <c r="I160" s="50">
        <f t="shared" si="7"/>
        <v>12.92</v>
      </c>
      <c r="J160" s="50">
        <f t="shared" si="8"/>
        <v>64.599999999999994</v>
      </c>
      <c r="K160" s="53" t="s">
        <v>668</v>
      </c>
      <c r="L160" s="53" t="s">
        <v>669</v>
      </c>
    </row>
    <row r="161" spans="1:12" customFormat="1" ht="28.5" x14ac:dyDescent="0.2">
      <c r="A161" s="21" t="s">
        <v>162</v>
      </c>
      <c r="B161" s="30" t="s">
        <v>159</v>
      </c>
      <c r="C161" s="35" t="s">
        <v>9</v>
      </c>
      <c r="D161" s="23">
        <v>5</v>
      </c>
      <c r="E161" s="50">
        <v>9.9</v>
      </c>
      <c r="F161" s="24"/>
      <c r="G161" s="50">
        <f t="shared" si="6"/>
        <v>49.5</v>
      </c>
      <c r="H161" s="25">
        <v>0.23</v>
      </c>
      <c r="I161" s="50">
        <f t="shared" si="7"/>
        <v>12.18</v>
      </c>
      <c r="J161" s="50">
        <f t="shared" si="8"/>
        <v>60.9</v>
      </c>
      <c r="K161" s="53" t="s">
        <v>670</v>
      </c>
      <c r="L161" s="53" t="s">
        <v>671</v>
      </c>
    </row>
    <row r="162" spans="1:12" customFormat="1" ht="28.5" x14ac:dyDescent="0.2">
      <c r="A162" s="21" t="s">
        <v>160</v>
      </c>
      <c r="B162" s="30" t="s">
        <v>157</v>
      </c>
      <c r="C162" s="35" t="s">
        <v>9</v>
      </c>
      <c r="D162" s="23">
        <v>5</v>
      </c>
      <c r="E162" s="50">
        <v>8.5</v>
      </c>
      <c r="F162" s="24"/>
      <c r="G162" s="50">
        <f t="shared" si="6"/>
        <v>42.5</v>
      </c>
      <c r="H162" s="25">
        <v>0.23</v>
      </c>
      <c r="I162" s="50">
        <f t="shared" si="7"/>
        <v>10.46</v>
      </c>
      <c r="J162" s="50">
        <f t="shared" si="8"/>
        <v>52.3</v>
      </c>
      <c r="K162" s="53" t="s">
        <v>495</v>
      </c>
      <c r="L162" s="26" t="s">
        <v>496</v>
      </c>
    </row>
    <row r="163" spans="1:12" customFormat="1" ht="28.5" x14ac:dyDescent="0.2">
      <c r="A163" s="21" t="s">
        <v>158</v>
      </c>
      <c r="B163" s="30" t="s">
        <v>155</v>
      </c>
      <c r="C163" s="35" t="s">
        <v>9</v>
      </c>
      <c r="D163" s="23">
        <v>20</v>
      </c>
      <c r="E163" s="50">
        <v>2.66</v>
      </c>
      <c r="F163" s="24"/>
      <c r="G163" s="50">
        <f t="shared" si="6"/>
        <v>53.2</v>
      </c>
      <c r="H163" s="25">
        <v>0.23</v>
      </c>
      <c r="I163" s="50">
        <f t="shared" si="7"/>
        <v>3.27</v>
      </c>
      <c r="J163" s="50">
        <f t="shared" si="8"/>
        <v>65.400000000000006</v>
      </c>
      <c r="K163" s="56" t="s">
        <v>490</v>
      </c>
      <c r="L163" s="41" t="s">
        <v>489</v>
      </c>
    </row>
    <row r="164" spans="1:12" customFormat="1" ht="28.5" x14ac:dyDescent="0.2">
      <c r="A164" s="21" t="s">
        <v>156</v>
      </c>
      <c r="B164" s="30" t="s">
        <v>153</v>
      </c>
      <c r="C164" s="35" t="s">
        <v>9</v>
      </c>
      <c r="D164" s="23">
        <v>20</v>
      </c>
      <c r="E164" s="50">
        <v>3.52</v>
      </c>
      <c r="F164" s="24"/>
      <c r="G164" s="50">
        <f t="shared" si="6"/>
        <v>70.400000000000006</v>
      </c>
      <c r="H164" s="25">
        <v>0.23</v>
      </c>
      <c r="I164" s="50">
        <f t="shared" si="7"/>
        <v>4.33</v>
      </c>
      <c r="J164" s="50">
        <f t="shared" si="8"/>
        <v>86.6</v>
      </c>
      <c r="K164" s="53" t="s">
        <v>488</v>
      </c>
      <c r="L164" s="26" t="s">
        <v>489</v>
      </c>
    </row>
    <row r="165" spans="1:12" customFormat="1" ht="28.5" x14ac:dyDescent="0.2">
      <c r="A165" s="21" t="s">
        <v>154</v>
      </c>
      <c r="B165" s="30" t="s">
        <v>151</v>
      </c>
      <c r="C165" s="35" t="s">
        <v>9</v>
      </c>
      <c r="D165" s="23">
        <v>20</v>
      </c>
      <c r="E165" s="50">
        <v>1.62</v>
      </c>
      <c r="F165" s="24"/>
      <c r="G165" s="50">
        <f t="shared" si="6"/>
        <v>32.400000000000006</v>
      </c>
      <c r="H165" s="25">
        <v>0.23</v>
      </c>
      <c r="I165" s="50">
        <f t="shared" si="7"/>
        <v>1.99</v>
      </c>
      <c r="J165" s="50">
        <f t="shared" si="8"/>
        <v>39.799999999999997</v>
      </c>
      <c r="K165" s="53" t="s">
        <v>492</v>
      </c>
      <c r="L165" s="26" t="s">
        <v>489</v>
      </c>
    </row>
    <row r="166" spans="1:12" customFormat="1" ht="28.5" x14ac:dyDescent="0.2">
      <c r="A166" s="21" t="s">
        <v>152</v>
      </c>
      <c r="B166" s="30" t="s">
        <v>149</v>
      </c>
      <c r="C166" s="35" t="s">
        <v>9</v>
      </c>
      <c r="D166" s="23">
        <v>20</v>
      </c>
      <c r="E166" s="50">
        <v>3.53</v>
      </c>
      <c r="F166" s="24"/>
      <c r="G166" s="50">
        <f t="shared" si="6"/>
        <v>70.599999999999994</v>
      </c>
      <c r="H166" s="25">
        <v>0.23</v>
      </c>
      <c r="I166" s="50">
        <f t="shared" si="7"/>
        <v>4.34</v>
      </c>
      <c r="J166" s="50">
        <f t="shared" si="8"/>
        <v>86.8</v>
      </c>
      <c r="K166" s="53" t="s">
        <v>491</v>
      </c>
      <c r="L166" s="26" t="s">
        <v>489</v>
      </c>
    </row>
    <row r="167" spans="1:12" customFormat="1" ht="15" x14ac:dyDescent="0.2">
      <c r="A167" s="21" t="s">
        <v>150</v>
      </c>
      <c r="B167" s="30" t="s">
        <v>147</v>
      </c>
      <c r="C167" s="35" t="s">
        <v>9</v>
      </c>
      <c r="D167" s="23">
        <v>20</v>
      </c>
      <c r="E167" s="50">
        <v>1.58</v>
      </c>
      <c r="F167" s="24"/>
      <c r="G167" s="50">
        <f t="shared" si="6"/>
        <v>31.6</v>
      </c>
      <c r="H167" s="25">
        <v>0.23</v>
      </c>
      <c r="I167" s="50">
        <f t="shared" si="7"/>
        <v>1.94</v>
      </c>
      <c r="J167" s="50">
        <f t="shared" si="8"/>
        <v>38.799999999999997</v>
      </c>
      <c r="K167" s="26" t="s">
        <v>493</v>
      </c>
      <c r="L167" s="26" t="s">
        <v>489</v>
      </c>
    </row>
    <row r="168" spans="1:12" customFormat="1" ht="15" x14ac:dyDescent="0.2">
      <c r="A168" s="21" t="s">
        <v>148</v>
      </c>
      <c r="B168" s="34" t="s">
        <v>145</v>
      </c>
      <c r="C168" s="35" t="s">
        <v>9</v>
      </c>
      <c r="D168" s="23">
        <v>20</v>
      </c>
      <c r="E168" s="50">
        <v>2.14</v>
      </c>
      <c r="F168" s="24"/>
      <c r="G168" s="50">
        <f t="shared" si="6"/>
        <v>42.800000000000004</v>
      </c>
      <c r="H168" s="25">
        <v>0.23</v>
      </c>
      <c r="I168" s="50">
        <f t="shared" si="7"/>
        <v>2.63</v>
      </c>
      <c r="J168" s="50">
        <f t="shared" si="8"/>
        <v>52.6</v>
      </c>
      <c r="K168" s="26" t="s">
        <v>494</v>
      </c>
      <c r="L168" s="26" t="s">
        <v>489</v>
      </c>
    </row>
    <row r="169" spans="1:12" customFormat="1" ht="15" x14ac:dyDescent="0.2">
      <c r="A169" s="21" t="s">
        <v>146</v>
      </c>
      <c r="B169" s="30" t="s">
        <v>143</v>
      </c>
      <c r="C169" s="35" t="s">
        <v>9</v>
      </c>
      <c r="D169" s="23">
        <v>5</v>
      </c>
      <c r="E169" s="50">
        <v>11.82</v>
      </c>
      <c r="F169" s="24"/>
      <c r="G169" s="50">
        <f t="shared" si="6"/>
        <v>59.1</v>
      </c>
      <c r="H169" s="25">
        <v>0.23</v>
      </c>
      <c r="I169" s="50">
        <f t="shared" si="7"/>
        <v>14.54</v>
      </c>
      <c r="J169" s="50">
        <f t="shared" si="8"/>
        <v>72.7</v>
      </c>
      <c r="K169" s="26" t="s">
        <v>486</v>
      </c>
      <c r="L169" s="26" t="s">
        <v>487</v>
      </c>
    </row>
    <row r="170" spans="1:12" customFormat="1" ht="28.5" x14ac:dyDescent="0.2">
      <c r="A170" s="21" t="s">
        <v>144</v>
      </c>
      <c r="B170" s="30" t="s">
        <v>141</v>
      </c>
      <c r="C170" s="35" t="s">
        <v>9</v>
      </c>
      <c r="D170" s="23">
        <v>4</v>
      </c>
      <c r="E170" s="54">
        <v>29</v>
      </c>
      <c r="F170" s="24"/>
      <c r="G170" s="50">
        <f t="shared" si="6"/>
        <v>116</v>
      </c>
      <c r="H170" s="25">
        <v>0.23</v>
      </c>
      <c r="I170" s="50">
        <f t="shared" si="7"/>
        <v>35.67</v>
      </c>
      <c r="J170" s="50">
        <f t="shared" si="8"/>
        <v>142.68</v>
      </c>
      <c r="K170" s="53" t="s">
        <v>714</v>
      </c>
      <c r="L170" s="26" t="s">
        <v>715</v>
      </c>
    </row>
    <row r="171" spans="1:12" customFormat="1" ht="28.5" x14ac:dyDescent="0.2">
      <c r="A171" s="21" t="s">
        <v>142</v>
      </c>
      <c r="B171" s="30" t="s">
        <v>139</v>
      </c>
      <c r="C171" s="35" t="s">
        <v>136</v>
      </c>
      <c r="D171" s="23">
        <v>8</v>
      </c>
      <c r="E171" s="54">
        <v>1.73</v>
      </c>
      <c r="F171" s="24"/>
      <c r="G171" s="50">
        <f t="shared" si="6"/>
        <v>13.84</v>
      </c>
      <c r="H171" s="25">
        <v>0.23</v>
      </c>
      <c r="I171" s="50">
        <f t="shared" si="7"/>
        <v>2.13</v>
      </c>
      <c r="J171" s="50">
        <f t="shared" si="8"/>
        <v>17.04</v>
      </c>
      <c r="K171" s="53" t="s">
        <v>716</v>
      </c>
      <c r="L171" s="53" t="s">
        <v>717</v>
      </c>
    </row>
    <row r="172" spans="1:12" customFormat="1" ht="28.5" x14ac:dyDescent="0.2">
      <c r="A172" s="21" t="s">
        <v>140</v>
      </c>
      <c r="B172" s="30" t="s">
        <v>137</v>
      </c>
      <c r="C172" s="35" t="s">
        <v>136</v>
      </c>
      <c r="D172" s="23">
        <v>8</v>
      </c>
      <c r="E172" s="54">
        <v>1.35</v>
      </c>
      <c r="F172" s="24"/>
      <c r="G172" s="50">
        <f t="shared" si="6"/>
        <v>10.8</v>
      </c>
      <c r="H172" s="25">
        <v>0.23</v>
      </c>
      <c r="I172" s="50">
        <f t="shared" si="7"/>
        <v>1.66</v>
      </c>
      <c r="J172" s="50">
        <f t="shared" si="8"/>
        <v>13.28</v>
      </c>
      <c r="K172" s="53" t="s">
        <v>718</v>
      </c>
      <c r="L172" s="26" t="s">
        <v>719</v>
      </c>
    </row>
    <row r="173" spans="1:12" customFormat="1" ht="15" x14ac:dyDescent="0.2">
      <c r="A173" s="21" t="s">
        <v>138</v>
      </c>
      <c r="B173" s="30" t="s">
        <v>134</v>
      </c>
      <c r="C173" s="35" t="s">
        <v>9</v>
      </c>
      <c r="D173" s="23">
        <v>5</v>
      </c>
      <c r="E173" s="50">
        <v>12.99</v>
      </c>
      <c r="F173" s="24"/>
      <c r="G173" s="50">
        <f t="shared" si="6"/>
        <v>64.95</v>
      </c>
      <c r="H173" s="25">
        <v>0.23</v>
      </c>
      <c r="I173" s="50">
        <f t="shared" si="7"/>
        <v>15.98</v>
      </c>
      <c r="J173" s="50">
        <f t="shared" si="8"/>
        <v>79.900000000000006</v>
      </c>
      <c r="K173" s="26" t="s">
        <v>134</v>
      </c>
      <c r="L173" s="26" t="s">
        <v>665</v>
      </c>
    </row>
    <row r="174" spans="1:12" customFormat="1" ht="15" x14ac:dyDescent="0.2">
      <c r="A174" s="21" t="s">
        <v>135</v>
      </c>
      <c r="B174" s="30" t="s">
        <v>132</v>
      </c>
      <c r="C174" s="35" t="s">
        <v>9</v>
      </c>
      <c r="D174" s="23">
        <v>5</v>
      </c>
      <c r="E174" s="50">
        <v>19.899999999999999</v>
      </c>
      <c r="F174" s="24"/>
      <c r="G174" s="50">
        <f t="shared" si="6"/>
        <v>99.5</v>
      </c>
      <c r="H174" s="25">
        <v>0.23</v>
      </c>
      <c r="I174" s="50">
        <f t="shared" si="7"/>
        <v>24.48</v>
      </c>
      <c r="J174" s="50">
        <f t="shared" si="8"/>
        <v>122.4</v>
      </c>
      <c r="K174" s="26" t="s">
        <v>666</v>
      </c>
      <c r="L174" s="26" t="s">
        <v>667</v>
      </c>
    </row>
    <row r="175" spans="1:12" customFormat="1" ht="15" x14ac:dyDescent="0.2">
      <c r="A175" s="21" t="s">
        <v>133</v>
      </c>
      <c r="B175" s="30" t="s">
        <v>130</v>
      </c>
      <c r="C175" s="35" t="s">
        <v>9</v>
      </c>
      <c r="D175" s="23">
        <v>5</v>
      </c>
      <c r="E175" s="50">
        <v>26</v>
      </c>
      <c r="F175" s="24"/>
      <c r="G175" s="50">
        <f t="shared" si="6"/>
        <v>130</v>
      </c>
      <c r="H175" s="25">
        <v>0.23</v>
      </c>
      <c r="I175" s="50">
        <f t="shared" si="7"/>
        <v>31.98</v>
      </c>
      <c r="J175" s="50">
        <f t="shared" si="8"/>
        <v>159.9</v>
      </c>
      <c r="K175" s="26" t="s">
        <v>663</v>
      </c>
      <c r="L175" s="26" t="s">
        <v>664</v>
      </c>
    </row>
    <row r="176" spans="1:12" customFormat="1" ht="28.5" x14ac:dyDescent="0.2">
      <c r="A176" s="21" t="s">
        <v>131</v>
      </c>
      <c r="B176" s="30" t="s">
        <v>128</v>
      </c>
      <c r="C176" s="35" t="s">
        <v>9</v>
      </c>
      <c r="D176" s="23">
        <v>2</v>
      </c>
      <c r="E176" s="54">
        <v>3.9</v>
      </c>
      <c r="F176" s="24"/>
      <c r="G176" s="50">
        <f t="shared" si="6"/>
        <v>7.8</v>
      </c>
      <c r="H176" s="25">
        <v>0.23</v>
      </c>
      <c r="I176" s="50">
        <f t="shared" si="7"/>
        <v>4.8</v>
      </c>
      <c r="J176" s="50">
        <f t="shared" si="8"/>
        <v>9.6</v>
      </c>
      <c r="K176" s="62" t="s">
        <v>722</v>
      </c>
      <c r="L176" s="41" t="s">
        <v>723</v>
      </c>
    </row>
    <row r="177" spans="1:12" customFormat="1" ht="28.5" x14ac:dyDescent="0.2">
      <c r="A177" s="21" t="s">
        <v>129</v>
      </c>
      <c r="B177" s="30" t="s">
        <v>126</v>
      </c>
      <c r="C177" s="35" t="s">
        <v>9</v>
      </c>
      <c r="D177" s="23">
        <v>2</v>
      </c>
      <c r="E177" s="54">
        <v>2.9</v>
      </c>
      <c r="F177" s="24"/>
      <c r="G177" s="50">
        <f t="shared" si="6"/>
        <v>5.8</v>
      </c>
      <c r="H177" s="25">
        <v>0.23</v>
      </c>
      <c r="I177" s="50">
        <f t="shared" si="7"/>
        <v>3.57</v>
      </c>
      <c r="J177" s="50">
        <f t="shared" si="8"/>
        <v>7.14</v>
      </c>
      <c r="K177" s="53" t="s">
        <v>720</v>
      </c>
      <c r="L177" s="26" t="s">
        <v>721</v>
      </c>
    </row>
    <row r="178" spans="1:12" customFormat="1" ht="28.5" x14ac:dyDescent="0.2">
      <c r="A178" s="21" t="s">
        <v>127</v>
      </c>
      <c r="B178" s="30" t="s">
        <v>124</v>
      </c>
      <c r="C178" s="35" t="s">
        <v>9</v>
      </c>
      <c r="D178" s="23">
        <v>2</v>
      </c>
      <c r="E178" s="54">
        <v>2.9</v>
      </c>
      <c r="F178" s="24"/>
      <c r="G178" s="50">
        <f t="shared" si="6"/>
        <v>5.8</v>
      </c>
      <c r="H178" s="25">
        <v>0.23</v>
      </c>
      <c r="I178" s="50">
        <f t="shared" si="7"/>
        <v>3.57</v>
      </c>
      <c r="J178" s="50">
        <f t="shared" si="8"/>
        <v>7.14</v>
      </c>
      <c r="K178" s="53" t="s">
        <v>724</v>
      </c>
      <c r="L178" s="26" t="s">
        <v>725</v>
      </c>
    </row>
    <row r="179" spans="1:12" customFormat="1" ht="28.5" x14ac:dyDescent="0.2">
      <c r="A179" s="21" t="s">
        <v>125</v>
      </c>
      <c r="B179" s="30" t="s">
        <v>122</v>
      </c>
      <c r="C179" s="35" t="s">
        <v>9</v>
      </c>
      <c r="D179" s="23">
        <v>5</v>
      </c>
      <c r="E179" s="54">
        <v>10.5</v>
      </c>
      <c r="F179" s="24"/>
      <c r="G179" s="50">
        <f t="shared" si="6"/>
        <v>52.5</v>
      </c>
      <c r="H179" s="25">
        <v>0.23</v>
      </c>
      <c r="I179" s="50">
        <f t="shared" si="7"/>
        <v>12.92</v>
      </c>
      <c r="J179" s="50">
        <f t="shared" si="8"/>
        <v>64.599999999999994</v>
      </c>
      <c r="K179" s="53" t="s">
        <v>733</v>
      </c>
      <c r="L179" s="26" t="s">
        <v>721</v>
      </c>
    </row>
    <row r="180" spans="1:12" customFormat="1" ht="28.5" x14ac:dyDescent="0.2">
      <c r="A180" s="21" t="s">
        <v>123</v>
      </c>
      <c r="B180" s="34" t="s">
        <v>120</v>
      </c>
      <c r="C180" s="35" t="s">
        <v>9</v>
      </c>
      <c r="D180" s="23">
        <v>2</v>
      </c>
      <c r="E180" s="54">
        <v>10.5</v>
      </c>
      <c r="F180" s="24"/>
      <c r="G180" s="50">
        <f t="shared" si="6"/>
        <v>21</v>
      </c>
      <c r="H180" s="25">
        <v>0.23</v>
      </c>
      <c r="I180" s="50">
        <f t="shared" si="7"/>
        <v>12.92</v>
      </c>
      <c r="J180" s="50">
        <f t="shared" si="8"/>
        <v>25.84</v>
      </c>
      <c r="K180" s="53" t="s">
        <v>728</v>
      </c>
      <c r="L180" s="26" t="s">
        <v>729</v>
      </c>
    </row>
    <row r="181" spans="1:12" customFormat="1" ht="28.5" x14ac:dyDescent="0.2">
      <c r="A181" s="21" t="s">
        <v>121</v>
      </c>
      <c r="B181" s="34" t="s">
        <v>118</v>
      </c>
      <c r="C181" s="35" t="s">
        <v>9</v>
      </c>
      <c r="D181" s="23">
        <v>5</v>
      </c>
      <c r="E181" s="54">
        <v>10.5</v>
      </c>
      <c r="F181" s="24"/>
      <c r="G181" s="50">
        <f t="shared" si="6"/>
        <v>52.5</v>
      </c>
      <c r="H181" s="25">
        <v>0.23</v>
      </c>
      <c r="I181" s="50">
        <f t="shared" si="7"/>
        <v>12.92</v>
      </c>
      <c r="J181" s="50">
        <f t="shared" si="8"/>
        <v>64.599999999999994</v>
      </c>
      <c r="K181" s="53" t="s">
        <v>730</v>
      </c>
      <c r="L181" s="26" t="s">
        <v>725</v>
      </c>
    </row>
    <row r="182" spans="1:12" customFormat="1" ht="28.5" x14ac:dyDescent="0.2">
      <c r="A182" s="21" t="s">
        <v>119</v>
      </c>
      <c r="B182" s="34" t="s">
        <v>116</v>
      </c>
      <c r="C182" s="35" t="s">
        <v>9</v>
      </c>
      <c r="D182" s="23">
        <v>2</v>
      </c>
      <c r="E182" s="54">
        <v>10.5</v>
      </c>
      <c r="F182" s="24"/>
      <c r="G182" s="50">
        <f t="shared" si="6"/>
        <v>21</v>
      </c>
      <c r="H182" s="25">
        <v>0.23</v>
      </c>
      <c r="I182" s="50">
        <f t="shared" si="7"/>
        <v>12.92</v>
      </c>
      <c r="J182" s="50">
        <f t="shared" si="8"/>
        <v>25.84</v>
      </c>
      <c r="K182" s="53" t="s">
        <v>731</v>
      </c>
      <c r="L182" s="26" t="s">
        <v>732</v>
      </c>
    </row>
    <row r="183" spans="1:12" customFormat="1" ht="28.5" x14ac:dyDescent="0.2">
      <c r="A183" s="21" t="s">
        <v>117</v>
      </c>
      <c r="B183" s="34" t="s">
        <v>115</v>
      </c>
      <c r="C183" s="35" t="s">
        <v>9</v>
      </c>
      <c r="D183" s="23">
        <v>2</v>
      </c>
      <c r="E183" s="54">
        <v>10.5</v>
      </c>
      <c r="F183" s="24"/>
      <c r="G183" s="50">
        <f t="shared" si="6"/>
        <v>21</v>
      </c>
      <c r="H183" s="25">
        <v>0.23</v>
      </c>
      <c r="I183" s="50">
        <f t="shared" si="7"/>
        <v>12.92</v>
      </c>
      <c r="J183" s="50">
        <f t="shared" si="8"/>
        <v>25.84</v>
      </c>
      <c r="K183" s="53" t="s">
        <v>726</v>
      </c>
      <c r="L183" s="26" t="s">
        <v>727</v>
      </c>
    </row>
    <row r="184" spans="1:12" customFormat="1" ht="17.25" customHeight="1" x14ac:dyDescent="0.2">
      <c r="A184" s="36"/>
      <c r="B184" s="37"/>
      <c r="C184" s="38"/>
      <c r="D184" s="63" t="s">
        <v>106</v>
      </c>
      <c r="E184" s="63"/>
      <c r="F184" s="39"/>
      <c r="G184" s="50">
        <f>SUM(G2:G183)</f>
        <v>83413.179999999993</v>
      </c>
      <c r="H184" s="40"/>
      <c r="I184" s="50"/>
      <c r="J184" s="50">
        <f>SUM(J2:J183)</f>
        <v>102598.88999999998</v>
      </c>
      <c r="K184" s="41"/>
      <c r="L184" s="41"/>
    </row>
    <row r="185" spans="1:12" customFormat="1" x14ac:dyDescent="0.2">
      <c r="A185" s="36"/>
      <c r="B185" s="42"/>
      <c r="C185" s="36"/>
      <c r="D185" s="38"/>
      <c r="E185" s="51"/>
      <c r="F185" s="41"/>
      <c r="G185" s="51"/>
      <c r="H185" s="43"/>
      <c r="I185" s="51"/>
      <c r="J185" s="51"/>
      <c r="K185" s="41"/>
      <c r="L185" s="41"/>
    </row>
    <row r="186" spans="1:12" customFormat="1" x14ac:dyDescent="0.2">
      <c r="A186" s="36"/>
      <c r="B186" s="44" t="s">
        <v>113</v>
      </c>
      <c r="C186" s="36"/>
      <c r="D186" s="38"/>
      <c r="E186" s="51"/>
      <c r="F186" s="41"/>
      <c r="G186" s="51"/>
      <c r="H186" s="43"/>
      <c r="I186" s="51"/>
      <c r="J186" s="51"/>
      <c r="K186" s="41"/>
      <c r="L186" s="41"/>
    </row>
    <row r="187" spans="1:12" customFormat="1" x14ac:dyDescent="0.2">
      <c r="A187" s="36"/>
      <c r="B187" s="42"/>
      <c r="C187" s="36"/>
      <c r="D187" s="38"/>
      <c r="E187" s="51"/>
      <c r="F187" s="41"/>
      <c r="G187" s="51"/>
      <c r="H187" s="43"/>
      <c r="I187" s="51"/>
      <c r="J187" s="51"/>
      <c r="K187" s="41"/>
      <c r="L187" s="41"/>
    </row>
    <row r="188" spans="1:12" customFormat="1" x14ac:dyDescent="0.2">
      <c r="A188" s="45" t="s">
        <v>107</v>
      </c>
      <c r="B188" s="42"/>
      <c r="C188" s="36"/>
      <c r="D188" s="38"/>
      <c r="E188" s="51"/>
      <c r="F188" s="41"/>
      <c r="G188" s="51"/>
      <c r="H188" s="43"/>
      <c r="I188" s="51"/>
      <c r="J188" s="51"/>
      <c r="K188" s="41"/>
      <c r="L188" s="41"/>
    </row>
    <row r="189" spans="1:12" customFormat="1" x14ac:dyDescent="0.2">
      <c r="A189" s="45" t="s">
        <v>108</v>
      </c>
      <c r="B189" s="42"/>
      <c r="C189" s="36"/>
      <c r="D189" s="38"/>
      <c r="E189" s="51"/>
      <c r="F189" s="41"/>
      <c r="G189" s="51"/>
      <c r="H189" s="43"/>
      <c r="I189" s="51"/>
      <c r="J189" s="51"/>
      <c r="K189" s="41"/>
      <c r="L189" s="41"/>
    </row>
    <row r="190" spans="1:12" customFormat="1" x14ac:dyDescent="0.2">
      <c r="A190" s="36"/>
      <c r="B190" s="42"/>
      <c r="C190" s="36"/>
      <c r="D190" s="38"/>
      <c r="E190" s="51"/>
      <c r="F190" s="41"/>
      <c r="G190" s="51"/>
      <c r="H190" s="43"/>
      <c r="I190" s="51"/>
      <c r="J190" s="51"/>
      <c r="K190" s="41"/>
      <c r="L190" s="41"/>
    </row>
    <row r="191" spans="1:12" customFormat="1" x14ac:dyDescent="0.2">
      <c r="A191" s="36"/>
      <c r="B191" s="42"/>
      <c r="C191" s="36"/>
      <c r="D191" s="38"/>
      <c r="E191" s="51"/>
      <c r="F191" s="41"/>
      <c r="G191" s="51"/>
      <c r="H191" s="43"/>
      <c r="I191" s="51"/>
      <c r="J191" s="51"/>
      <c r="K191" s="41"/>
      <c r="L191" s="41"/>
    </row>
    <row r="192" spans="1:12" customFormat="1" x14ac:dyDescent="0.2">
      <c r="A192" s="36"/>
      <c r="B192" s="42"/>
      <c r="C192" s="36"/>
      <c r="D192" s="38"/>
      <c r="E192" s="51"/>
      <c r="F192" s="41"/>
      <c r="G192" s="51"/>
      <c r="H192" s="43"/>
      <c r="I192" s="51"/>
      <c r="J192" s="51"/>
      <c r="K192" s="41"/>
      <c r="L192" s="41"/>
    </row>
    <row r="193" spans="2:10" customFormat="1" x14ac:dyDescent="0.2">
      <c r="B193" s="42"/>
      <c r="E193" s="52"/>
      <c r="G193" s="52"/>
      <c r="I193" s="52"/>
      <c r="J193" s="52"/>
    </row>
    <row r="194" spans="2:10" customFormat="1" x14ac:dyDescent="0.2">
      <c r="B194" s="42"/>
      <c r="E194" s="52"/>
      <c r="G194" s="52"/>
      <c r="I194" s="52"/>
      <c r="J194" s="52"/>
    </row>
    <row r="195" spans="2:10" customFormat="1" x14ac:dyDescent="0.2">
      <c r="B195" s="42"/>
      <c r="E195" s="52"/>
      <c r="G195" s="52"/>
      <c r="I195" s="52"/>
      <c r="J195" s="52"/>
    </row>
    <row r="196" spans="2:10" customFormat="1" x14ac:dyDescent="0.2">
      <c r="B196" s="42"/>
      <c r="E196" s="52"/>
      <c r="G196" s="52"/>
      <c r="I196" s="52"/>
      <c r="J196" s="52"/>
    </row>
    <row r="197" spans="2:10" customFormat="1" x14ac:dyDescent="0.2">
      <c r="B197" s="42"/>
      <c r="E197" s="52"/>
      <c r="G197" s="52"/>
      <c r="I197" s="52"/>
      <c r="J197" s="52"/>
    </row>
    <row r="198" spans="2:10" customFormat="1" x14ac:dyDescent="0.2">
      <c r="B198" s="42"/>
      <c r="E198" s="52"/>
      <c r="G198" s="52"/>
      <c r="I198" s="52"/>
      <c r="J198" s="52"/>
    </row>
    <row r="199" spans="2:10" customFormat="1" x14ac:dyDescent="0.2">
      <c r="B199" s="42"/>
      <c r="E199" s="52"/>
      <c r="G199" s="52"/>
      <c r="I199" s="52"/>
      <c r="J199" s="52"/>
    </row>
    <row r="200" spans="2:10" customFormat="1" x14ac:dyDescent="0.2">
      <c r="B200" s="42"/>
      <c r="E200" s="52"/>
      <c r="G200" s="52"/>
      <c r="I200" s="52"/>
      <c r="J200" s="52"/>
    </row>
    <row r="201" spans="2:10" customFormat="1" x14ac:dyDescent="0.2">
      <c r="B201" s="42"/>
      <c r="E201" s="52"/>
      <c r="G201" s="52"/>
      <c r="I201" s="52"/>
      <c r="J201" s="52"/>
    </row>
    <row r="202" spans="2:10" customFormat="1" x14ac:dyDescent="0.2">
      <c r="B202" s="42"/>
      <c r="E202" s="52"/>
      <c r="G202" s="52"/>
      <c r="I202" s="52"/>
      <c r="J202" s="52"/>
    </row>
    <row r="203" spans="2:10" customFormat="1" x14ac:dyDescent="0.2">
      <c r="B203" s="42"/>
      <c r="E203" s="52"/>
      <c r="G203" s="52"/>
      <c r="I203" s="52"/>
      <c r="J203" s="52"/>
    </row>
    <row r="204" spans="2:10" customFormat="1" x14ac:dyDescent="0.2">
      <c r="B204" s="42"/>
      <c r="E204" s="52"/>
      <c r="G204" s="52"/>
      <c r="I204" s="52"/>
      <c r="J204" s="52"/>
    </row>
    <row r="205" spans="2:10" customFormat="1" x14ac:dyDescent="0.2">
      <c r="B205" s="46"/>
      <c r="E205" s="52"/>
      <c r="G205" s="52"/>
      <c r="I205" s="52"/>
      <c r="J205" s="52"/>
    </row>
  </sheetData>
  <mergeCells count="1">
    <mergeCell ref="D184:E184"/>
  </mergeCells>
  <pageMargins left="0.23622047244094491" right="0.23622047244094491" top="1.0236220472440944" bottom="1.0236220472440944" header="0.31496062992125984" footer="0.31496062992125984"/>
  <pageSetup paperSize="9" scale="55" fitToWidth="0" fitToHeight="8" orientation="landscape" r:id="rId1"/>
  <headerFooter alignWithMargins="0">
    <oddHeader>&amp;C&amp;K000000Arkusz asortymentowo-cenowy&amp;R&amp;K000000Załącznik nr 2 do SWZ</oddHeader>
    <oddFooter>&amp;C&amp;K000000ZP-TP/15/25&amp;R&amp;K000000&amp;P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0"/>
  <sheetViews>
    <sheetView view="pageBreakPreview" zoomScale="90" zoomScaleNormal="100" zoomScaleSheetLayoutView="90" workbookViewId="0">
      <selection activeCell="K2" sqref="K2"/>
    </sheetView>
  </sheetViews>
  <sheetFormatPr defaultRowHeight="14.25" x14ac:dyDescent="0.2"/>
  <cols>
    <col min="1" max="1" width="3.75" style="10" customWidth="1"/>
    <col min="2" max="2" width="58.5" style="10" customWidth="1"/>
    <col min="3" max="3" width="4.25" style="10" customWidth="1"/>
    <col min="4" max="4" width="6.75" style="10" customWidth="1"/>
    <col min="5" max="5" width="12.125" style="59" customWidth="1"/>
    <col min="6" max="6" width="13.5" style="59" customWidth="1"/>
    <col min="7" max="7" width="7.125" style="10" customWidth="1"/>
    <col min="8" max="8" width="12.75" style="59" customWidth="1"/>
    <col min="9" max="9" width="15.75" style="10" customWidth="1"/>
    <col min="10" max="10" width="23.375" style="10" customWidth="1"/>
    <col min="11" max="11" width="22.75" style="10" customWidth="1"/>
    <col min="12" max="1024" width="8.375" style="10" customWidth="1"/>
  </cols>
  <sheetData>
    <row r="1" spans="1:11" customFormat="1" ht="30" x14ac:dyDescent="0.2">
      <c r="A1" s="7" t="s">
        <v>0</v>
      </c>
      <c r="B1" s="8" t="s">
        <v>1</v>
      </c>
      <c r="C1" s="7" t="s">
        <v>109</v>
      </c>
      <c r="D1" s="1" t="s">
        <v>2</v>
      </c>
      <c r="E1" s="49" t="s">
        <v>3</v>
      </c>
      <c r="F1" s="49" t="s">
        <v>4</v>
      </c>
      <c r="G1" s="2" t="s">
        <v>5</v>
      </c>
      <c r="H1" s="49" t="s">
        <v>6</v>
      </c>
      <c r="I1" s="3" t="s">
        <v>7</v>
      </c>
      <c r="J1" s="9" t="s">
        <v>110</v>
      </c>
      <c r="K1" s="9" t="s">
        <v>111</v>
      </c>
    </row>
    <row r="2" spans="1:11" customFormat="1" ht="28.5" x14ac:dyDescent="0.2">
      <c r="A2" s="11" t="s">
        <v>8</v>
      </c>
      <c r="B2" s="12" t="s">
        <v>387</v>
      </c>
      <c r="C2" s="13" t="s">
        <v>112</v>
      </c>
      <c r="D2" s="14">
        <v>20</v>
      </c>
      <c r="E2" s="58">
        <v>23.3</v>
      </c>
      <c r="F2" s="58">
        <f>E2*20</f>
        <v>466</v>
      </c>
      <c r="G2" s="4">
        <v>0.23</v>
      </c>
      <c r="H2" s="58">
        <f>ROUND(E2*1.23,2)</f>
        <v>28.66</v>
      </c>
      <c r="I2" s="58">
        <f>ROUND(H2*20,2)</f>
        <v>573.20000000000005</v>
      </c>
      <c r="J2" s="15" t="s">
        <v>553</v>
      </c>
      <c r="K2" s="15" t="s">
        <v>612</v>
      </c>
    </row>
    <row r="3" spans="1:11" customFormat="1" ht="28.5" x14ac:dyDescent="0.2">
      <c r="A3" s="11" t="s">
        <v>10</v>
      </c>
      <c r="B3" s="12" t="s">
        <v>388</v>
      </c>
      <c r="C3" s="13" t="s">
        <v>112</v>
      </c>
      <c r="D3" s="14">
        <v>5000</v>
      </c>
      <c r="E3" s="58">
        <v>9.9</v>
      </c>
      <c r="F3" s="58">
        <f>ROUND(E3*D3,2)</f>
        <v>49500</v>
      </c>
      <c r="G3" s="4">
        <v>0.23</v>
      </c>
      <c r="H3" s="58">
        <f>ROUND(E3*1.23,2)</f>
        <v>12.18</v>
      </c>
      <c r="I3" s="58">
        <f>ROUND(H3*D3,2)</f>
        <v>60900</v>
      </c>
      <c r="J3" s="61" t="s">
        <v>551</v>
      </c>
      <c r="K3" s="15" t="s">
        <v>552</v>
      </c>
    </row>
    <row r="4" spans="1:11" customFormat="1" ht="28.5" x14ac:dyDescent="0.2">
      <c r="A4" s="11" t="s">
        <v>11</v>
      </c>
      <c r="B4" s="16" t="s">
        <v>389</v>
      </c>
      <c r="C4" s="13" t="s">
        <v>112</v>
      </c>
      <c r="D4" s="14">
        <v>700</v>
      </c>
      <c r="E4" s="58">
        <v>4.99</v>
      </c>
      <c r="F4" s="58">
        <f t="shared" ref="F4" si="0">ROUND(E4*D4,2)</f>
        <v>3493</v>
      </c>
      <c r="G4" s="4">
        <v>0.23</v>
      </c>
      <c r="H4" s="58">
        <f>ROUND(E4*1.23,2)</f>
        <v>6.14</v>
      </c>
      <c r="I4" s="58">
        <f>ROUND(H4*D4,2)</f>
        <v>4298</v>
      </c>
      <c r="J4" s="61" t="s">
        <v>554</v>
      </c>
      <c r="K4" s="15" t="s">
        <v>555</v>
      </c>
    </row>
    <row r="5" spans="1:11" customFormat="1" ht="15" x14ac:dyDescent="0.2">
      <c r="A5" s="10"/>
      <c r="B5" s="10"/>
      <c r="C5" s="10"/>
      <c r="D5" s="64" t="s">
        <v>106</v>
      </c>
      <c r="E5" s="64"/>
      <c r="F5" s="58">
        <f>SUM(F2:F4)</f>
        <v>53459</v>
      </c>
      <c r="G5" s="18"/>
      <c r="H5" s="60"/>
      <c r="I5" s="17">
        <f>SUM(I2:I4)</f>
        <v>65771.199999999997</v>
      </c>
      <c r="J5" s="19"/>
      <c r="K5" s="19"/>
    </row>
    <row r="7" spans="1:11" customFormat="1" x14ac:dyDescent="0.2">
      <c r="A7" s="10"/>
      <c r="B7" s="5" t="s">
        <v>113</v>
      </c>
      <c r="C7" s="10"/>
      <c r="D7" s="10"/>
      <c r="E7" s="59"/>
      <c r="F7" s="59"/>
      <c r="G7" s="10"/>
      <c r="H7" s="59"/>
      <c r="I7" s="10"/>
      <c r="J7" s="10"/>
      <c r="K7" s="10"/>
    </row>
    <row r="9" spans="1:11" customFormat="1" x14ac:dyDescent="0.2">
      <c r="A9" s="6" t="s">
        <v>107</v>
      </c>
      <c r="B9" s="10"/>
      <c r="C9" s="10"/>
      <c r="D9" s="10"/>
      <c r="E9" s="59"/>
      <c r="F9" s="59"/>
      <c r="G9" s="10"/>
      <c r="H9" s="59"/>
      <c r="I9" s="10"/>
      <c r="J9" s="10"/>
      <c r="K9" s="10"/>
    </row>
    <row r="10" spans="1:11" customFormat="1" x14ac:dyDescent="0.2">
      <c r="A10" s="6" t="s">
        <v>108</v>
      </c>
      <c r="B10" s="10"/>
      <c r="C10" s="10"/>
      <c r="D10" s="10"/>
      <c r="E10" s="59"/>
      <c r="F10" s="59"/>
      <c r="G10" s="10"/>
      <c r="H10" s="59"/>
      <c r="I10" s="10"/>
      <c r="J10" s="10"/>
      <c r="K10" s="10"/>
    </row>
  </sheetData>
  <mergeCells count="1">
    <mergeCell ref="D5:E5"/>
  </mergeCells>
  <pageMargins left="0.23622047244094491" right="0.23622047244094491" top="1.0295275590551181" bottom="1.0295275590551181" header="0.31535433070866142" footer="0.31535433070866142"/>
  <pageSetup paperSize="9" scale="72" fitToWidth="0" fitToHeight="0" orientation="landscape" r:id="rId1"/>
  <headerFooter alignWithMargins="0">
    <oddHeader>&amp;C&amp;K000000Arkusz asortymentowo-cenowy&amp;R&amp;K000000Załącznik nr 2 do SWZ</oddHeader>
    <oddFooter>&amp;C&amp;K000000ZP-TP/15/25&amp;R&amp;K000000&amp;P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788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częśc nr 1</vt:lpstr>
      <vt:lpstr>część nr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Kruk Eliza Magdalena</dc:creator>
  <cp:lastModifiedBy>Magda</cp:lastModifiedBy>
  <cp:revision>29</cp:revision>
  <cp:lastPrinted>2025-01-14T10:37:07Z</cp:lastPrinted>
  <dcterms:created xsi:type="dcterms:W3CDTF">2024-12-03T07:49:11Z</dcterms:created>
  <dcterms:modified xsi:type="dcterms:W3CDTF">2025-04-16T12:52:03Z</dcterms:modified>
</cp:coreProperties>
</file>