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cuments\MAGDA\1 - PRZETARGI 2023\zp - 44 meble 102 I pietro\"/>
    </mc:Choice>
  </mc:AlternateContent>
  <xr:revisionPtr revIDLastSave="0" documentId="13_ncr:1_{12F59316-E748-4D7C-9E9B-0E1AE47655F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ORMULARZ CENOWY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7" i="1" l="1"/>
  <c r="F44" i="1"/>
  <c r="F39" i="1"/>
  <c r="F10" i="1"/>
  <c r="F59" i="1"/>
  <c r="F70" i="1"/>
  <c r="F57" i="1"/>
  <c r="F60" i="1"/>
  <c r="F51" i="1"/>
  <c r="F42" i="1"/>
  <c r="F40" i="1"/>
  <c r="F61" i="1"/>
  <c r="F56" i="1"/>
  <c r="F18" i="1"/>
  <c r="F20" i="1"/>
  <c r="F24" i="1"/>
  <c r="F52" i="1" l="1"/>
</calcChain>
</file>

<file path=xl/sharedStrings.xml><?xml version="1.0" encoding="utf-8"?>
<sst xmlns="http://schemas.openxmlformats.org/spreadsheetml/2006/main" count="273" uniqueCount="211">
  <si>
    <t>Wyszczególnienie 
wyposażenia</t>
  </si>
  <si>
    <t>Wartość</t>
  </si>
  <si>
    <t xml:space="preserve">Cena jednost.
[zł/szt] netto </t>
  </si>
  <si>
    <t xml:space="preserve">Cena jednost.
[zł/szt] brutto </t>
  </si>
  <si>
    <t>Razem wartość 
[zł] netto</t>
  </si>
  <si>
    <t>Razem wartość 
[zł] brutto</t>
  </si>
  <si>
    <t>AGD</t>
  </si>
  <si>
    <t>MEB</t>
  </si>
  <si>
    <t>BIU.1</t>
  </si>
  <si>
    <t>BIU.2</t>
  </si>
  <si>
    <t>INNE</t>
  </si>
  <si>
    <t>CZA</t>
  </si>
  <si>
    <t>EK</t>
  </si>
  <si>
    <t>FOB.1</t>
  </si>
  <si>
    <t>KR.1</t>
  </si>
  <si>
    <t>Krzesło - typ 1</t>
  </si>
  <si>
    <t>Płyta grzewcza indukcyjna</t>
  </si>
  <si>
    <t>Piekarnik do zabudowy</t>
  </si>
  <si>
    <t>Regał - typ 1</t>
  </si>
  <si>
    <t>RN.1</t>
  </si>
  <si>
    <t>Regał ze stali nierdzewnej</t>
  </si>
  <si>
    <t>SOF.1</t>
  </si>
  <si>
    <t>ST.1</t>
  </si>
  <si>
    <t>STN.1</t>
  </si>
  <si>
    <t>Stolik niski</t>
  </si>
  <si>
    <t>SUB.1</t>
  </si>
  <si>
    <t>SZ.1</t>
  </si>
  <si>
    <t>SZ.2</t>
  </si>
  <si>
    <t>ZKS</t>
  </si>
  <si>
    <t>ZM.1</t>
  </si>
  <si>
    <t>ZM.2</t>
  </si>
  <si>
    <t>ZM.3</t>
  </si>
  <si>
    <t>Zabudowa meblowa - typ 3</t>
  </si>
  <si>
    <t>ZM.4</t>
  </si>
  <si>
    <t>Zabudowa meblowa - typ 4</t>
  </si>
  <si>
    <t>ZM.5</t>
  </si>
  <si>
    <t>Zabudowa meblowa - typ 5</t>
  </si>
  <si>
    <t>ZM.6</t>
  </si>
  <si>
    <t>Zabudowa meblowa - typ 6</t>
  </si>
  <si>
    <t>BIU.4</t>
  </si>
  <si>
    <t>Fotel biurowy</t>
  </si>
  <si>
    <t>KDB.1</t>
  </si>
  <si>
    <t>BIU.3</t>
  </si>
  <si>
    <t>Zabudowa meblowa - typ 1</t>
  </si>
  <si>
    <t>Zabudowa meblowa - typ 2</t>
  </si>
  <si>
    <t>Biurko 70x120</t>
  </si>
  <si>
    <t>Czajnik elektryczny</t>
  </si>
  <si>
    <t>OK.1</t>
  </si>
  <si>
    <t>Zestaw koszy systemowych</t>
  </si>
  <si>
    <t>SZ.3</t>
  </si>
  <si>
    <t>Szafa - typ 3</t>
  </si>
  <si>
    <t>K.1</t>
  </si>
  <si>
    <t>Komoda - typ 1</t>
  </si>
  <si>
    <t>LOD.1</t>
  </si>
  <si>
    <t>WR</t>
  </si>
  <si>
    <t>Warnik do wody</t>
  </si>
  <si>
    <t>Okap podszafkowy</t>
  </si>
  <si>
    <t>OK.2</t>
  </si>
  <si>
    <t>PGI.1</t>
  </si>
  <si>
    <t>PIE.1</t>
  </si>
  <si>
    <t>ZW.1</t>
  </si>
  <si>
    <t>Zmywarko-wyparzarka gastronomiczna</t>
  </si>
  <si>
    <t>ZM.7</t>
  </si>
  <si>
    <t>Zabudowa meblowa - typ 7</t>
  </si>
  <si>
    <t>RG.1</t>
  </si>
  <si>
    <t>SZ.4</t>
  </si>
  <si>
    <t>Szafa - typ 4</t>
  </si>
  <si>
    <t>K.2</t>
  </si>
  <si>
    <t>Komoda - typ 2</t>
  </si>
  <si>
    <t>SZL.1</t>
  </si>
  <si>
    <t>Biurko 70x140</t>
  </si>
  <si>
    <t>Kontener do biurka - typ 1</t>
  </si>
  <si>
    <t>LOD.3</t>
  </si>
  <si>
    <t>LOD.4</t>
  </si>
  <si>
    <t>TAB.1</t>
  </si>
  <si>
    <t>Taboret</t>
  </si>
  <si>
    <t>PR.1</t>
  </si>
  <si>
    <t>Biurko 70x140 z nadstawką</t>
  </si>
  <si>
    <t>Biurko 60x70</t>
  </si>
  <si>
    <t>SZA.1</t>
  </si>
  <si>
    <t>KR.2</t>
  </si>
  <si>
    <t>Krzesło - typ 2</t>
  </si>
  <si>
    <t>RN.2</t>
  </si>
  <si>
    <t>Regał na ubrania</t>
  </si>
  <si>
    <t>SSŁ.1</t>
  </si>
  <si>
    <t>FO.1</t>
  </si>
  <si>
    <t>STN.2</t>
  </si>
  <si>
    <t>Sofa</t>
  </si>
  <si>
    <t>Ekspres do kawy</t>
  </si>
  <si>
    <t>STM.1</t>
  </si>
  <si>
    <t>KR.3</t>
  </si>
  <si>
    <t>Krzesło - typ 3</t>
  </si>
  <si>
    <t>ST.2</t>
  </si>
  <si>
    <t>ZM.8</t>
  </si>
  <si>
    <t>Zabudowa meblowa - typ 8</t>
  </si>
  <si>
    <t>Stolik niski 50x160cm</t>
  </si>
  <si>
    <t>SOF.2</t>
  </si>
  <si>
    <t>Sofa modułowa</t>
  </si>
  <si>
    <t>KR.4</t>
  </si>
  <si>
    <t>Krzesło - typ 4</t>
  </si>
  <si>
    <t>KM.1</t>
  </si>
  <si>
    <t>KM.2</t>
  </si>
  <si>
    <t>Kuchenka mikrofalowa - typ 1</t>
  </si>
  <si>
    <t>Kuchenka mikrofalowa - typ 2</t>
  </si>
  <si>
    <t>SZA.2</t>
  </si>
  <si>
    <t>Szafka metalowa kartotekowa</t>
  </si>
  <si>
    <t>Szafa metalowa aktowa</t>
  </si>
  <si>
    <t>Szafka na leki</t>
  </si>
  <si>
    <t>FO.2</t>
  </si>
  <si>
    <t>Fotel - typ 1</t>
  </si>
  <si>
    <t>Fotel - typ 2</t>
  </si>
  <si>
    <t>Lodówka z zamrażarką wolnostojąca</t>
  </si>
  <si>
    <t>Lodówka wolnostojąca</t>
  </si>
  <si>
    <t>LOD.2</t>
  </si>
  <si>
    <t>Lodówka z zamrażarką w zabudowie</t>
  </si>
  <si>
    <t>Lodówka w zabudowie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</si>
  <si>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</si>
  <si>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</si>
  <si>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</si>
  <si>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</si>
  <si>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</si>
  <si>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</si>
  <si>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</si>
  <si>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</si>
  <si>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</si>
  <si>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</si>
  <si>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</si>
  <si>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</si>
  <si>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</si>
  <si>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</si>
  <si>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</si>
  <si>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</si>
  <si>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</si>
  <si>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</si>
  <si>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</si>
  <si>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</si>
  <si>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</si>
  <si>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</si>
  <si>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</si>
  <si>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</si>
  <si>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</si>
  <si>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</si>
  <si>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</si>
  <si>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</si>
  <si>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</si>
  <si>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</si>
  <si>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</si>
  <si>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</si>
  <si>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</si>
  <si>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</si>
  <si>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</si>
  <si>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</si>
  <si>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</si>
  <si>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</si>
  <si>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</si>
  <si>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</si>
  <si>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</si>
  <si>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</si>
  <si>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</si>
  <si>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</si>
  <si>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</si>
  <si>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</si>
  <si>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</si>
  <si>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</si>
  <si>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</si>
  <si>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</si>
  <si>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</si>
  <si>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</si>
  <si>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</si>
  <si>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</si>
  <si>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</si>
  <si>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</si>
  <si>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60.</t>
  </si>
  <si>
    <t>Okap przyścienny</t>
  </si>
  <si>
    <t>Stół - typ 1</t>
  </si>
  <si>
    <t>Stół - typ 2</t>
  </si>
  <si>
    <t>Stół przyścienny metalowy</t>
  </si>
  <si>
    <t>Zabudowa meblowa - typ 9</t>
  </si>
  <si>
    <t>ZM.9</t>
  </si>
  <si>
    <t>42.</t>
  </si>
  <si>
    <t>185.</t>
  </si>
  <si>
    <t>Szafa - typ 2</t>
  </si>
  <si>
    <t>Szafa - typ 1</t>
  </si>
  <si>
    <t>Pralnico-wirówka</t>
  </si>
  <si>
    <t>Szafka szatniowa 60x50cm z ławką wsuwaną</t>
  </si>
  <si>
    <t>12A.</t>
  </si>
  <si>
    <t>SUB.1A</t>
  </si>
  <si>
    <t>Szafa ubraniowo-biurowa</t>
  </si>
  <si>
    <t>13A.</t>
  </si>
  <si>
    <t>SZ.1A</t>
  </si>
  <si>
    <t>Szafa - typ 1A</t>
  </si>
  <si>
    <t>BIU.L</t>
  </si>
  <si>
    <t>Biurko w kształcie "L"</t>
  </si>
  <si>
    <t>32A.</t>
  </si>
  <si>
    <t>16A.</t>
  </si>
  <si>
    <t>SZ.W</t>
  </si>
  <si>
    <t>Szafka wisząca</t>
  </si>
  <si>
    <t>Zabudowa meblowa - typ 6A</t>
  </si>
  <si>
    <t>25A.</t>
  </si>
  <si>
    <t>ZM.6A</t>
  </si>
  <si>
    <t>FORMULARZ CENOWY</t>
  </si>
  <si>
    <t>Zamawiający: 
Szpital Kliniczny im. dr. Józefa Babińskiego SPZOZ w Krakowie
Postępowanie przetargowe: ZP-44/23
Załącznik: nr 1.1 do SWZ</t>
  </si>
  <si>
    <t>RAZEM:</t>
  </si>
  <si>
    <t>Asortyment</t>
  </si>
  <si>
    <t>Symbol</t>
  </si>
  <si>
    <t>Ilość [szt/
kpl]</t>
  </si>
  <si>
    <t>Stawka podatku VAT</t>
  </si>
  <si>
    <t>Lp/
DPW*</t>
  </si>
  <si>
    <t>DPW</t>
  </si>
  <si>
    <t>DOKUMENTACJA PROJEKTOWA WYPOSAZENIA</t>
  </si>
  <si>
    <t>Niniejszy Formularz Cenowy powinien być podpisany podpisem elektronicznym zgodnie z zapisami SWZ.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</si>
</sst>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&quot;[$zł-415]"/>
  </numFmts>
  <fonts count="19" x14ac:knownFonts="1">
    <font>
      <sz val="11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sz val="8"/>
      <color rgb="FF000000"/>
      <name val="Trebuchet MS"/>
      <family val="2"/>
      <charset val="238"/>
    </font>
    <font>
      <sz val="6"/>
      <color rgb="FF000000"/>
      <name val="Trebuchet MS"/>
      <family val="2"/>
      <charset val="238"/>
    </font>
    <font>
      <sz val="6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i/>
      <sz val="6"/>
      <color rgb="FF000000"/>
      <name val="Arial"/>
      <family val="2"/>
      <charset val="238"/>
    </font>
    <font>
      <sz val="8"/>
      <name val="Calibri"/>
      <family val="2"/>
      <charset val="238"/>
    </font>
    <font>
      <i/>
      <sz val="12"/>
      <color rgb="FF000000"/>
      <name val="Arial"/>
      <family val="2"/>
      <charset val="238"/>
    </font>
    <font>
      <u/>
      <sz val="11"/>
      <color theme="10"/>
      <name val="Calibri"/>
      <family val="2"/>
      <charset val="238"/>
    </font>
    <font>
      <sz val="8"/>
      <name val="Arial"/>
      <family val="2"/>
      <charset val="238"/>
    </font>
    <font>
      <sz val="8"/>
      <color rgb="FFFF0000"/>
      <name val="Arial"/>
      <family val="2"/>
      <charset val="238"/>
    </font>
    <font>
      <sz val="8"/>
      <color rgb="FF7030A0"/>
      <name val="Arial"/>
      <family val="2"/>
      <charset val="238"/>
    </font>
    <font>
      <sz val="8"/>
      <color rgb="FF00B050"/>
      <name val="Arial"/>
      <family val="2"/>
      <charset val="238"/>
    </font>
    <font>
      <sz val="8"/>
      <color rgb="FF0070C0"/>
      <name val="Arial"/>
      <family val="2"/>
      <charset val="238"/>
    </font>
    <font>
      <sz val="8"/>
      <color theme="9" tint="-0.249977111117893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D6DCE4"/>
        <bgColor rgb="FFD6DCE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0" borderId="0" applyNumberFormat="0" applyBorder="0" applyProtection="0"/>
    <xf numFmtId="0" fontId="9" fillId="0" borderId="0" applyNumberFormat="0" applyFill="0" applyBorder="0" applyAlignment="0" applyProtection="0"/>
  </cellStyleXfs>
  <cellXfs count="44">
    <xf numFmtId="0" fontId="0" fillId="0" borderId="0" xfId="0"/>
    <xf numFmtId="0" fontId="2" fillId="0" borderId="0" xfId="1" applyFont="1" applyAlignment="1">
      <alignment wrapText="1"/>
    </xf>
    <xf numFmtId="0" fontId="1" fillId="0" borderId="0" xfId="1" applyAlignment="1">
      <alignment wrapText="1"/>
    </xf>
    <xf numFmtId="0" fontId="3" fillId="0" borderId="0" xfId="1" applyFont="1" applyAlignment="1">
      <alignment wrapText="1"/>
    </xf>
    <xf numFmtId="0" fontId="4" fillId="0" borderId="0" xfId="1" applyFont="1" applyAlignment="1">
      <alignment wrapText="1"/>
    </xf>
    <xf numFmtId="0" fontId="5" fillId="0" borderId="0" xfId="1" applyFont="1" applyAlignment="1">
      <alignment wrapText="1"/>
    </xf>
    <xf numFmtId="0" fontId="6" fillId="0" borderId="0" xfId="1" applyFont="1" applyAlignment="1">
      <alignment wrapText="1"/>
    </xf>
    <xf numFmtId="0" fontId="8" fillId="0" borderId="0" xfId="1" applyFont="1" applyAlignment="1">
      <alignment horizontal="center" vertical="center" wrapText="1"/>
    </xf>
    <xf numFmtId="0" fontId="9" fillId="0" borderId="0" xfId="2" applyAlignment="1">
      <alignment wrapText="1"/>
    </xf>
    <xf numFmtId="0" fontId="10" fillId="0" borderId="0" xfId="1" applyFont="1" applyAlignment="1">
      <alignment wrapText="1"/>
    </xf>
    <xf numFmtId="4" fontId="10" fillId="0" borderId="0" xfId="1" applyNumberFormat="1" applyFont="1" applyAlignment="1">
      <alignment wrapText="1"/>
    </xf>
    <xf numFmtId="0" fontId="10" fillId="0" borderId="0" xfId="2" applyFont="1" applyAlignment="1">
      <alignment wrapText="1"/>
    </xf>
    <xf numFmtId="0" fontId="10" fillId="0" borderId="0" xfId="2" applyFont="1" applyAlignment="1">
      <alignment horizontal="left" vertical="center" indent="5"/>
    </xf>
    <xf numFmtId="0" fontId="10" fillId="0" borderId="0" xfId="2" applyFont="1"/>
    <xf numFmtId="4" fontId="10" fillId="0" borderId="0" xfId="2" applyNumberFormat="1" applyFont="1" applyAlignment="1">
      <alignment wrapText="1"/>
    </xf>
    <xf numFmtId="0" fontId="10" fillId="0" borderId="0" xfId="2" applyFont="1" applyFill="1" applyAlignment="1">
      <alignment wrapText="1"/>
    </xf>
    <xf numFmtId="0" fontId="12" fillId="0" borderId="0" xfId="1" applyFont="1" applyAlignment="1">
      <alignment wrapText="1"/>
    </xf>
    <xf numFmtId="0" fontId="11" fillId="0" borderId="0" xfId="1" applyFont="1" applyAlignment="1">
      <alignment wrapText="1"/>
    </xf>
    <xf numFmtId="0" fontId="13" fillId="0" borderId="0" xfId="1" applyFont="1" applyAlignment="1">
      <alignment wrapText="1"/>
    </xf>
    <xf numFmtId="4" fontId="14" fillId="0" borderId="0" xfId="2" applyNumberFormat="1" applyFont="1" applyAlignment="1">
      <alignment wrapText="1"/>
    </xf>
    <xf numFmtId="0" fontId="14" fillId="0" borderId="0" xfId="1" applyFont="1" applyAlignment="1">
      <alignment wrapText="1"/>
    </xf>
    <xf numFmtId="0" fontId="15" fillId="0" borderId="0" xfId="2" applyFont="1" applyAlignment="1">
      <alignment wrapText="1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vertical="center" wrapText="1"/>
    </xf>
    <xf numFmtId="0" fontId="17" fillId="0" borderId="0" xfId="1" applyFont="1" applyAlignment="1">
      <alignment vertical="center" wrapText="1"/>
    </xf>
    <xf numFmtId="0" fontId="17" fillId="0" borderId="0" xfId="1" applyFont="1" applyAlignment="1">
      <alignment horizontal="center" vertical="center" wrapText="1"/>
    </xf>
    <xf numFmtId="0" fontId="17" fillId="0" borderId="0" xfId="1" applyFont="1" applyAlignment="1">
      <alignment vertical="top" wrapText="1"/>
    </xf>
    <xf numFmtId="4" fontId="17" fillId="0" borderId="0" xfId="1" applyNumberFormat="1" applyFont="1" applyAlignment="1">
      <alignment horizontal="right" vertical="center" wrapText="1"/>
    </xf>
    <xf numFmtId="0" fontId="16" fillId="2" borderId="1" xfId="1" applyFont="1" applyFill="1" applyBorder="1" applyAlignment="1">
      <alignment horizontal="center" vertical="center" wrapText="1"/>
    </xf>
    <xf numFmtId="0" fontId="16" fillId="2" borderId="2" xfId="1" applyFont="1" applyFill="1" applyBorder="1" applyAlignment="1">
      <alignment vertical="center" wrapText="1"/>
    </xf>
    <xf numFmtId="0" fontId="16" fillId="2" borderId="2" xfId="1" applyFont="1" applyFill="1" applyBorder="1" applyAlignment="1">
      <alignment horizontal="center" vertical="center" wrapText="1"/>
    </xf>
    <xf numFmtId="0" fontId="16" fillId="2" borderId="3" xfId="1" applyFont="1" applyFill="1" applyBorder="1" applyAlignment="1">
      <alignment vertical="center" wrapText="1"/>
    </xf>
    <xf numFmtId="0" fontId="17" fillId="0" borderId="4" xfId="1" applyFont="1" applyBorder="1" applyAlignment="1">
      <alignment horizontal="center" vertical="center" wrapText="1"/>
    </xf>
    <xf numFmtId="0" fontId="17" fillId="0" borderId="1" xfId="1" applyFont="1" applyBorder="1" applyAlignment="1">
      <alignment horizontal="center" vertical="center" wrapText="1"/>
    </xf>
    <xf numFmtId="9" fontId="17" fillId="0" borderId="1" xfId="1" applyNumberFormat="1" applyFont="1" applyBorder="1" applyAlignment="1">
      <alignment horizontal="center" vertical="center" wrapText="1"/>
    </xf>
    <xf numFmtId="4" fontId="17" fillId="0" borderId="1" xfId="1" applyNumberFormat="1" applyFont="1" applyBorder="1" applyAlignment="1">
      <alignment horizontal="right" vertical="center" wrapText="1"/>
    </xf>
    <xf numFmtId="4" fontId="17" fillId="0" borderId="1" xfId="0" applyNumberFormat="1" applyFont="1" applyBorder="1" applyAlignment="1">
      <alignment vertical="center" wrapText="1"/>
    </xf>
    <xf numFmtId="164" fontId="16" fillId="3" borderId="1" xfId="1" applyNumberFormat="1" applyFont="1" applyFill="1" applyBorder="1" applyAlignment="1">
      <alignment horizontal="right" vertical="center"/>
    </xf>
    <xf numFmtId="0" fontId="16" fillId="0" borderId="0" xfId="1" applyFont="1" applyAlignment="1">
      <alignment vertical="center" wrapText="1"/>
    </xf>
    <xf numFmtId="0" fontId="18" fillId="0" borderId="0" xfId="1" applyFont="1" applyAlignment="1">
      <alignment horizontal="right" vertical="center" wrapText="1"/>
    </xf>
    <xf numFmtId="0" fontId="17" fillId="0" borderId="0" xfId="1" applyFont="1" applyAlignment="1">
      <alignment horizontal="left" vertical="center" wrapText="1"/>
    </xf>
    <xf numFmtId="4" fontId="16" fillId="0" borderId="0" xfId="1" applyNumberFormat="1" applyFont="1" applyAlignment="1">
      <alignment horizontal="right" vertical="center"/>
    </xf>
    <xf numFmtId="0" fontId="16" fillId="0" borderId="0" xfId="1" applyFont="1" applyAlignment="1">
      <alignment horizontal="center" vertical="center" wrapText="1"/>
    </xf>
    <xf numFmtId="0" fontId="16" fillId="2" borderId="1" xfId="1" applyFont="1" applyFill="1" applyBorder="1" applyAlignment="1">
      <alignment horizontal="center" vertical="center" wrapText="1"/>
    </xf>
  </cellXfs>
  <cellStyles count="3">
    <cellStyle name="Hiperłącze" xfId="2" builtinId="8"/>
    <cellStyle name="Normalny" xfId="0" builtinId="0" customBuiltin="1"/>
    <cellStyle name="Normalny 6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O78"/>
  <sheetViews>
    <sheetView tabSelected="1" topLeftCell="A19" zoomScale="120" zoomScaleNormal="120" workbookViewId="0">
      <selection activeCell="F48" sqref="F48"/>
    </sheetView>
  </sheetViews>
  <sheetFormatPr defaultRowHeight="14.25" x14ac:dyDescent="0.3"/>
  <cols>
    <col min="1" max="1" width="2.28515625" style="2" customWidth="1"/>
    <col min="2" max="2" width="6.85546875" style="24" customWidth="1"/>
    <col min="3" max="3" width="12" style="24" customWidth="1"/>
    <col min="4" max="4" width="8.5703125" style="25" customWidth="1"/>
    <col min="5" max="5" width="39.7109375" style="26" customWidth="1"/>
    <col min="6" max="6" width="7.140625" style="25" customWidth="1"/>
    <col min="7" max="7" width="10.140625" style="27" customWidth="1"/>
    <col min="8" max="8" width="8.7109375" style="27" customWidth="1"/>
    <col min="9" max="9" width="10.140625" style="27" customWidth="1"/>
    <col min="10" max="10" width="13.7109375" style="27" customWidth="1"/>
    <col min="11" max="11" width="14.42578125" style="27" customWidth="1"/>
    <col min="12" max="12" width="5.140625" style="1" customWidth="1"/>
    <col min="13" max="13" width="28.85546875" style="9" customWidth="1"/>
    <col min="14" max="240" width="8.85546875" style="2" customWidth="1"/>
    <col min="241" max="241" width="3.42578125" style="2" customWidth="1"/>
    <col min="242" max="242" width="10" style="2" customWidth="1"/>
    <col min="243" max="243" width="26" style="2" customWidth="1"/>
    <col min="244" max="244" width="37.7109375" style="2" customWidth="1"/>
    <col min="245" max="245" width="6.140625" style="2" customWidth="1"/>
    <col min="246" max="246" width="4.7109375" style="2" customWidth="1"/>
    <col min="247" max="247" width="9.28515625" style="2" customWidth="1"/>
    <col min="248" max="248" width="8.140625" style="2" customWidth="1"/>
    <col min="249" max="249" width="9.28515625" style="2" customWidth="1"/>
    <col min="250" max="250" width="11.7109375" style="2" customWidth="1"/>
    <col min="251" max="251" width="12" style="2" customWidth="1"/>
    <col min="252" max="252" width="6.28515625" style="2" customWidth="1"/>
    <col min="253" max="496" width="8.85546875" style="2" customWidth="1"/>
    <col min="497" max="497" width="3.42578125" style="2" customWidth="1"/>
    <col min="498" max="498" width="10" style="2" customWidth="1"/>
    <col min="499" max="499" width="26" style="2" customWidth="1"/>
    <col min="500" max="500" width="37.7109375" style="2" customWidth="1"/>
    <col min="501" max="501" width="6.140625" style="2" customWidth="1"/>
    <col min="502" max="502" width="4.7109375" style="2" customWidth="1"/>
    <col min="503" max="503" width="9.28515625" style="2" customWidth="1"/>
    <col min="504" max="504" width="8.140625" style="2" customWidth="1"/>
    <col min="505" max="505" width="9.28515625" style="2" customWidth="1"/>
    <col min="506" max="506" width="11.7109375" style="2" customWidth="1"/>
    <col min="507" max="507" width="12" style="2" customWidth="1"/>
    <col min="508" max="508" width="6.28515625" style="2" customWidth="1"/>
    <col min="509" max="752" width="8.85546875" style="2" customWidth="1"/>
    <col min="753" max="753" width="3.42578125" style="2" customWidth="1"/>
    <col min="754" max="754" width="10" style="2" customWidth="1"/>
    <col min="755" max="755" width="26" style="2" customWidth="1"/>
    <col min="756" max="756" width="37.7109375" style="2" customWidth="1"/>
    <col min="757" max="757" width="6.140625" style="2" customWidth="1"/>
    <col min="758" max="758" width="4.7109375" style="2" customWidth="1"/>
    <col min="759" max="759" width="9.28515625" style="2" customWidth="1"/>
    <col min="760" max="760" width="8.140625" style="2" customWidth="1"/>
    <col min="761" max="761" width="9.28515625" style="2" customWidth="1"/>
    <col min="762" max="762" width="11.7109375" style="2" customWidth="1"/>
    <col min="763" max="763" width="12" style="2" customWidth="1"/>
    <col min="764" max="764" width="6.28515625" style="2" customWidth="1"/>
    <col min="765" max="1008" width="8.85546875" style="2" customWidth="1"/>
    <col min="1009" max="1009" width="3.42578125" style="2" customWidth="1"/>
    <col min="1010" max="1010" width="10" style="2" customWidth="1"/>
    <col min="1011" max="1011" width="26" style="2" customWidth="1"/>
    <col min="1012" max="1012" width="37.7109375" style="2" customWidth="1"/>
    <col min="1013" max="1013" width="6.140625" style="2" customWidth="1"/>
    <col min="1014" max="1014" width="4.7109375" style="2" customWidth="1"/>
    <col min="1015" max="1015" width="9.28515625" style="2" customWidth="1"/>
    <col min="1016" max="1016" width="8.140625" style="2" customWidth="1"/>
    <col min="1017" max="1017" width="9.28515625" style="2" customWidth="1"/>
    <col min="1018" max="1018" width="11.7109375" style="2" customWidth="1"/>
    <col min="1019" max="1019" width="12" style="2" customWidth="1"/>
    <col min="1020" max="1020" width="6.28515625" style="2" customWidth="1"/>
    <col min="1021" max="1264" width="8.85546875" style="2" customWidth="1"/>
    <col min="1265" max="1265" width="3.42578125" style="2" customWidth="1"/>
    <col min="1266" max="1266" width="10" style="2" customWidth="1"/>
    <col min="1267" max="1267" width="26" style="2" customWidth="1"/>
    <col min="1268" max="1268" width="37.7109375" style="2" customWidth="1"/>
    <col min="1269" max="1269" width="6.140625" style="2" customWidth="1"/>
    <col min="1270" max="1270" width="4.7109375" style="2" customWidth="1"/>
    <col min="1271" max="1271" width="9.28515625" style="2" customWidth="1"/>
    <col min="1272" max="1272" width="8.140625" style="2" customWidth="1"/>
    <col min="1273" max="1273" width="9.28515625" style="2" customWidth="1"/>
    <col min="1274" max="1274" width="11.7109375" style="2" customWidth="1"/>
    <col min="1275" max="1275" width="12" style="2" customWidth="1"/>
    <col min="1276" max="1276" width="6.28515625" style="2" customWidth="1"/>
    <col min="1277" max="1520" width="8.85546875" style="2" customWidth="1"/>
    <col min="1521" max="1521" width="3.42578125" style="2" customWidth="1"/>
    <col min="1522" max="1522" width="10" style="2" customWidth="1"/>
    <col min="1523" max="1523" width="26" style="2" customWidth="1"/>
    <col min="1524" max="1524" width="37.7109375" style="2" customWidth="1"/>
    <col min="1525" max="1525" width="6.140625" style="2" customWidth="1"/>
    <col min="1526" max="1526" width="4.7109375" style="2" customWidth="1"/>
    <col min="1527" max="1527" width="9.28515625" style="2" customWidth="1"/>
    <col min="1528" max="1528" width="8.140625" style="2" customWidth="1"/>
    <col min="1529" max="1529" width="9.28515625" style="2" customWidth="1"/>
    <col min="1530" max="1530" width="11.7109375" style="2" customWidth="1"/>
    <col min="1531" max="1531" width="12" style="2" customWidth="1"/>
    <col min="1532" max="1532" width="6.28515625" style="2" customWidth="1"/>
    <col min="1533" max="1776" width="8.85546875" style="2" customWidth="1"/>
    <col min="1777" max="1777" width="3.42578125" style="2" customWidth="1"/>
    <col min="1778" max="1778" width="10" style="2" customWidth="1"/>
    <col min="1779" max="1779" width="26" style="2" customWidth="1"/>
    <col min="1780" max="1780" width="37.7109375" style="2" customWidth="1"/>
    <col min="1781" max="1781" width="6.140625" style="2" customWidth="1"/>
    <col min="1782" max="1782" width="4.7109375" style="2" customWidth="1"/>
    <col min="1783" max="1783" width="9.28515625" style="2" customWidth="1"/>
    <col min="1784" max="1784" width="8.140625" style="2" customWidth="1"/>
    <col min="1785" max="1785" width="9.28515625" style="2" customWidth="1"/>
    <col min="1786" max="1786" width="11.7109375" style="2" customWidth="1"/>
    <col min="1787" max="1787" width="12" style="2" customWidth="1"/>
    <col min="1788" max="1788" width="6.28515625" style="2" customWidth="1"/>
    <col min="1789" max="2032" width="8.85546875" style="2" customWidth="1"/>
    <col min="2033" max="2033" width="3.42578125" style="2" customWidth="1"/>
    <col min="2034" max="2034" width="10" style="2" customWidth="1"/>
    <col min="2035" max="2035" width="26" style="2" customWidth="1"/>
    <col min="2036" max="2036" width="37.7109375" style="2" customWidth="1"/>
    <col min="2037" max="2037" width="6.140625" style="2" customWidth="1"/>
    <col min="2038" max="2038" width="4.7109375" style="2" customWidth="1"/>
    <col min="2039" max="2039" width="9.28515625" style="2" customWidth="1"/>
    <col min="2040" max="2040" width="8.140625" style="2" customWidth="1"/>
    <col min="2041" max="2041" width="9.28515625" style="2" customWidth="1"/>
    <col min="2042" max="2042" width="11.7109375" style="2" customWidth="1"/>
    <col min="2043" max="2043" width="12" style="2" customWidth="1"/>
    <col min="2044" max="2044" width="6.28515625" style="2" customWidth="1"/>
    <col min="2045" max="2288" width="8.85546875" style="2" customWidth="1"/>
    <col min="2289" max="2289" width="3.42578125" style="2" customWidth="1"/>
    <col min="2290" max="2290" width="10" style="2" customWidth="1"/>
    <col min="2291" max="2291" width="26" style="2" customWidth="1"/>
    <col min="2292" max="2292" width="37.7109375" style="2" customWidth="1"/>
    <col min="2293" max="2293" width="6.140625" style="2" customWidth="1"/>
    <col min="2294" max="2294" width="4.7109375" style="2" customWidth="1"/>
    <col min="2295" max="2295" width="9.28515625" style="2" customWidth="1"/>
    <col min="2296" max="2296" width="8.140625" style="2" customWidth="1"/>
    <col min="2297" max="2297" width="9.28515625" style="2" customWidth="1"/>
    <col min="2298" max="2298" width="11.7109375" style="2" customWidth="1"/>
    <col min="2299" max="2299" width="12" style="2" customWidth="1"/>
    <col min="2300" max="2300" width="6.28515625" style="2" customWidth="1"/>
    <col min="2301" max="2544" width="8.85546875" style="2" customWidth="1"/>
    <col min="2545" max="2545" width="3.42578125" style="2" customWidth="1"/>
    <col min="2546" max="2546" width="10" style="2" customWidth="1"/>
    <col min="2547" max="2547" width="26" style="2" customWidth="1"/>
    <col min="2548" max="2548" width="37.7109375" style="2" customWidth="1"/>
    <col min="2549" max="2549" width="6.140625" style="2" customWidth="1"/>
    <col min="2550" max="2550" width="4.7109375" style="2" customWidth="1"/>
    <col min="2551" max="2551" width="9.28515625" style="2" customWidth="1"/>
    <col min="2552" max="2552" width="8.140625" style="2" customWidth="1"/>
    <col min="2553" max="2553" width="9.28515625" style="2" customWidth="1"/>
    <col min="2554" max="2554" width="11.7109375" style="2" customWidth="1"/>
    <col min="2555" max="2555" width="12" style="2" customWidth="1"/>
    <col min="2556" max="2556" width="6.28515625" style="2" customWidth="1"/>
    <col min="2557" max="2800" width="8.85546875" style="2" customWidth="1"/>
    <col min="2801" max="2801" width="3.42578125" style="2" customWidth="1"/>
    <col min="2802" max="2802" width="10" style="2" customWidth="1"/>
    <col min="2803" max="2803" width="26" style="2" customWidth="1"/>
    <col min="2804" max="2804" width="37.7109375" style="2" customWidth="1"/>
    <col min="2805" max="2805" width="6.140625" style="2" customWidth="1"/>
    <col min="2806" max="2806" width="4.7109375" style="2" customWidth="1"/>
    <col min="2807" max="2807" width="9.28515625" style="2" customWidth="1"/>
    <col min="2808" max="2808" width="8.140625" style="2" customWidth="1"/>
    <col min="2809" max="2809" width="9.28515625" style="2" customWidth="1"/>
    <col min="2810" max="2810" width="11.7109375" style="2" customWidth="1"/>
    <col min="2811" max="2811" width="12" style="2" customWidth="1"/>
    <col min="2812" max="2812" width="6.28515625" style="2" customWidth="1"/>
    <col min="2813" max="3056" width="8.85546875" style="2" customWidth="1"/>
    <col min="3057" max="3057" width="3.42578125" style="2" customWidth="1"/>
    <col min="3058" max="3058" width="10" style="2" customWidth="1"/>
    <col min="3059" max="3059" width="26" style="2" customWidth="1"/>
    <col min="3060" max="3060" width="37.7109375" style="2" customWidth="1"/>
    <col min="3061" max="3061" width="6.140625" style="2" customWidth="1"/>
    <col min="3062" max="3062" width="4.7109375" style="2" customWidth="1"/>
    <col min="3063" max="3063" width="9.28515625" style="2" customWidth="1"/>
    <col min="3064" max="3064" width="8.140625" style="2" customWidth="1"/>
    <col min="3065" max="3065" width="9.28515625" style="2" customWidth="1"/>
    <col min="3066" max="3066" width="11.7109375" style="2" customWidth="1"/>
    <col min="3067" max="3067" width="12" style="2" customWidth="1"/>
    <col min="3068" max="3068" width="6.28515625" style="2" customWidth="1"/>
    <col min="3069" max="3312" width="8.85546875" style="2" customWidth="1"/>
    <col min="3313" max="3313" width="3.42578125" style="2" customWidth="1"/>
    <col min="3314" max="3314" width="10" style="2" customWidth="1"/>
    <col min="3315" max="3315" width="26" style="2" customWidth="1"/>
    <col min="3316" max="3316" width="37.7109375" style="2" customWidth="1"/>
    <col min="3317" max="3317" width="6.140625" style="2" customWidth="1"/>
    <col min="3318" max="3318" width="4.7109375" style="2" customWidth="1"/>
    <col min="3319" max="3319" width="9.28515625" style="2" customWidth="1"/>
    <col min="3320" max="3320" width="8.140625" style="2" customWidth="1"/>
    <col min="3321" max="3321" width="9.28515625" style="2" customWidth="1"/>
    <col min="3322" max="3322" width="11.7109375" style="2" customWidth="1"/>
    <col min="3323" max="3323" width="12" style="2" customWidth="1"/>
    <col min="3324" max="3324" width="6.28515625" style="2" customWidth="1"/>
    <col min="3325" max="3568" width="8.85546875" style="2" customWidth="1"/>
    <col min="3569" max="3569" width="3.42578125" style="2" customWidth="1"/>
    <col min="3570" max="3570" width="10" style="2" customWidth="1"/>
    <col min="3571" max="3571" width="26" style="2" customWidth="1"/>
    <col min="3572" max="3572" width="37.7109375" style="2" customWidth="1"/>
    <col min="3573" max="3573" width="6.140625" style="2" customWidth="1"/>
    <col min="3574" max="3574" width="4.7109375" style="2" customWidth="1"/>
    <col min="3575" max="3575" width="9.28515625" style="2" customWidth="1"/>
    <col min="3576" max="3576" width="8.140625" style="2" customWidth="1"/>
    <col min="3577" max="3577" width="9.28515625" style="2" customWidth="1"/>
    <col min="3578" max="3578" width="11.7109375" style="2" customWidth="1"/>
    <col min="3579" max="3579" width="12" style="2" customWidth="1"/>
    <col min="3580" max="3580" width="6.28515625" style="2" customWidth="1"/>
    <col min="3581" max="3824" width="8.85546875" style="2" customWidth="1"/>
    <col min="3825" max="3825" width="3.42578125" style="2" customWidth="1"/>
    <col min="3826" max="3826" width="10" style="2" customWidth="1"/>
    <col min="3827" max="3827" width="26" style="2" customWidth="1"/>
    <col min="3828" max="3828" width="37.7109375" style="2" customWidth="1"/>
    <col min="3829" max="3829" width="6.140625" style="2" customWidth="1"/>
    <col min="3830" max="3830" width="4.7109375" style="2" customWidth="1"/>
    <col min="3831" max="3831" width="9.28515625" style="2" customWidth="1"/>
    <col min="3832" max="3832" width="8.140625" style="2" customWidth="1"/>
    <col min="3833" max="3833" width="9.28515625" style="2" customWidth="1"/>
    <col min="3834" max="3834" width="11.7109375" style="2" customWidth="1"/>
    <col min="3835" max="3835" width="12" style="2" customWidth="1"/>
    <col min="3836" max="3836" width="6.28515625" style="2" customWidth="1"/>
    <col min="3837" max="4080" width="8.85546875" style="2" customWidth="1"/>
    <col min="4081" max="4081" width="3.42578125" style="2" customWidth="1"/>
    <col min="4082" max="4082" width="10" style="2" customWidth="1"/>
    <col min="4083" max="4083" width="26" style="2" customWidth="1"/>
    <col min="4084" max="4084" width="37.7109375" style="2" customWidth="1"/>
    <col min="4085" max="4085" width="6.140625" style="2" customWidth="1"/>
    <col min="4086" max="4086" width="4.7109375" style="2" customWidth="1"/>
    <col min="4087" max="4087" width="9.28515625" style="2" customWidth="1"/>
    <col min="4088" max="4088" width="8.140625" style="2" customWidth="1"/>
    <col min="4089" max="4089" width="9.28515625" style="2" customWidth="1"/>
    <col min="4090" max="4090" width="11.7109375" style="2" customWidth="1"/>
    <col min="4091" max="4091" width="12" style="2" customWidth="1"/>
    <col min="4092" max="4092" width="6.28515625" style="2" customWidth="1"/>
    <col min="4093" max="4336" width="8.85546875" style="2" customWidth="1"/>
    <col min="4337" max="4337" width="3.42578125" style="2" customWidth="1"/>
    <col min="4338" max="4338" width="10" style="2" customWidth="1"/>
    <col min="4339" max="4339" width="26" style="2" customWidth="1"/>
    <col min="4340" max="4340" width="37.7109375" style="2" customWidth="1"/>
    <col min="4341" max="4341" width="6.140625" style="2" customWidth="1"/>
    <col min="4342" max="4342" width="4.7109375" style="2" customWidth="1"/>
    <col min="4343" max="4343" width="9.28515625" style="2" customWidth="1"/>
    <col min="4344" max="4344" width="8.140625" style="2" customWidth="1"/>
    <col min="4345" max="4345" width="9.28515625" style="2" customWidth="1"/>
    <col min="4346" max="4346" width="11.7109375" style="2" customWidth="1"/>
    <col min="4347" max="4347" width="12" style="2" customWidth="1"/>
    <col min="4348" max="4348" width="6.28515625" style="2" customWidth="1"/>
    <col min="4349" max="4592" width="8.85546875" style="2" customWidth="1"/>
    <col min="4593" max="4593" width="3.42578125" style="2" customWidth="1"/>
    <col min="4594" max="4594" width="10" style="2" customWidth="1"/>
    <col min="4595" max="4595" width="26" style="2" customWidth="1"/>
    <col min="4596" max="4596" width="37.7109375" style="2" customWidth="1"/>
    <col min="4597" max="4597" width="6.140625" style="2" customWidth="1"/>
    <col min="4598" max="4598" width="4.7109375" style="2" customWidth="1"/>
    <col min="4599" max="4599" width="9.28515625" style="2" customWidth="1"/>
    <col min="4600" max="4600" width="8.140625" style="2" customWidth="1"/>
    <col min="4601" max="4601" width="9.28515625" style="2" customWidth="1"/>
    <col min="4602" max="4602" width="11.7109375" style="2" customWidth="1"/>
    <col min="4603" max="4603" width="12" style="2" customWidth="1"/>
    <col min="4604" max="4604" width="6.28515625" style="2" customWidth="1"/>
    <col min="4605" max="4848" width="8.85546875" style="2" customWidth="1"/>
    <col min="4849" max="4849" width="3.42578125" style="2" customWidth="1"/>
    <col min="4850" max="4850" width="10" style="2" customWidth="1"/>
    <col min="4851" max="4851" width="26" style="2" customWidth="1"/>
    <col min="4852" max="4852" width="37.7109375" style="2" customWidth="1"/>
    <col min="4853" max="4853" width="6.140625" style="2" customWidth="1"/>
    <col min="4854" max="4854" width="4.7109375" style="2" customWidth="1"/>
    <col min="4855" max="4855" width="9.28515625" style="2" customWidth="1"/>
    <col min="4856" max="4856" width="8.140625" style="2" customWidth="1"/>
    <col min="4857" max="4857" width="9.28515625" style="2" customWidth="1"/>
    <col min="4858" max="4858" width="11.7109375" style="2" customWidth="1"/>
    <col min="4859" max="4859" width="12" style="2" customWidth="1"/>
    <col min="4860" max="4860" width="6.28515625" style="2" customWidth="1"/>
    <col min="4861" max="5104" width="8.85546875" style="2" customWidth="1"/>
    <col min="5105" max="5105" width="3.42578125" style="2" customWidth="1"/>
    <col min="5106" max="5106" width="10" style="2" customWidth="1"/>
    <col min="5107" max="5107" width="26" style="2" customWidth="1"/>
    <col min="5108" max="5108" width="37.7109375" style="2" customWidth="1"/>
    <col min="5109" max="5109" width="6.140625" style="2" customWidth="1"/>
    <col min="5110" max="5110" width="4.7109375" style="2" customWidth="1"/>
    <col min="5111" max="5111" width="9.28515625" style="2" customWidth="1"/>
    <col min="5112" max="5112" width="8.140625" style="2" customWidth="1"/>
    <col min="5113" max="5113" width="9.28515625" style="2" customWidth="1"/>
    <col min="5114" max="5114" width="11.7109375" style="2" customWidth="1"/>
    <col min="5115" max="5115" width="12" style="2" customWidth="1"/>
    <col min="5116" max="5116" width="6.28515625" style="2" customWidth="1"/>
    <col min="5117" max="5360" width="8.85546875" style="2" customWidth="1"/>
    <col min="5361" max="5361" width="3.42578125" style="2" customWidth="1"/>
    <col min="5362" max="5362" width="10" style="2" customWidth="1"/>
    <col min="5363" max="5363" width="26" style="2" customWidth="1"/>
    <col min="5364" max="5364" width="37.7109375" style="2" customWidth="1"/>
    <col min="5365" max="5365" width="6.140625" style="2" customWidth="1"/>
    <col min="5366" max="5366" width="4.7109375" style="2" customWidth="1"/>
    <col min="5367" max="5367" width="9.28515625" style="2" customWidth="1"/>
    <col min="5368" max="5368" width="8.140625" style="2" customWidth="1"/>
    <col min="5369" max="5369" width="9.28515625" style="2" customWidth="1"/>
    <col min="5370" max="5370" width="11.7109375" style="2" customWidth="1"/>
    <col min="5371" max="5371" width="12" style="2" customWidth="1"/>
    <col min="5372" max="5372" width="6.28515625" style="2" customWidth="1"/>
    <col min="5373" max="5616" width="8.85546875" style="2" customWidth="1"/>
    <col min="5617" max="5617" width="3.42578125" style="2" customWidth="1"/>
    <col min="5618" max="5618" width="10" style="2" customWidth="1"/>
    <col min="5619" max="5619" width="26" style="2" customWidth="1"/>
    <col min="5620" max="5620" width="37.7109375" style="2" customWidth="1"/>
    <col min="5621" max="5621" width="6.140625" style="2" customWidth="1"/>
    <col min="5622" max="5622" width="4.7109375" style="2" customWidth="1"/>
    <col min="5623" max="5623" width="9.28515625" style="2" customWidth="1"/>
    <col min="5624" max="5624" width="8.140625" style="2" customWidth="1"/>
    <col min="5625" max="5625" width="9.28515625" style="2" customWidth="1"/>
    <col min="5626" max="5626" width="11.7109375" style="2" customWidth="1"/>
    <col min="5627" max="5627" width="12" style="2" customWidth="1"/>
    <col min="5628" max="5628" width="6.28515625" style="2" customWidth="1"/>
    <col min="5629" max="5872" width="8.85546875" style="2" customWidth="1"/>
    <col min="5873" max="5873" width="3.42578125" style="2" customWidth="1"/>
    <col min="5874" max="5874" width="10" style="2" customWidth="1"/>
    <col min="5875" max="5875" width="26" style="2" customWidth="1"/>
    <col min="5876" max="5876" width="37.7109375" style="2" customWidth="1"/>
    <col min="5877" max="5877" width="6.140625" style="2" customWidth="1"/>
    <col min="5878" max="5878" width="4.7109375" style="2" customWidth="1"/>
    <col min="5879" max="5879" width="9.28515625" style="2" customWidth="1"/>
    <col min="5880" max="5880" width="8.140625" style="2" customWidth="1"/>
    <col min="5881" max="5881" width="9.28515625" style="2" customWidth="1"/>
    <col min="5882" max="5882" width="11.7109375" style="2" customWidth="1"/>
    <col min="5883" max="5883" width="12" style="2" customWidth="1"/>
    <col min="5884" max="5884" width="6.28515625" style="2" customWidth="1"/>
    <col min="5885" max="6128" width="8.85546875" style="2" customWidth="1"/>
    <col min="6129" max="6129" width="3.42578125" style="2" customWidth="1"/>
    <col min="6130" max="6130" width="10" style="2" customWidth="1"/>
    <col min="6131" max="6131" width="26" style="2" customWidth="1"/>
    <col min="6132" max="6132" width="37.7109375" style="2" customWidth="1"/>
    <col min="6133" max="6133" width="6.140625" style="2" customWidth="1"/>
    <col min="6134" max="6134" width="4.7109375" style="2" customWidth="1"/>
    <col min="6135" max="6135" width="9.28515625" style="2" customWidth="1"/>
    <col min="6136" max="6136" width="8.140625" style="2" customWidth="1"/>
    <col min="6137" max="6137" width="9.28515625" style="2" customWidth="1"/>
    <col min="6138" max="6138" width="11.7109375" style="2" customWidth="1"/>
    <col min="6139" max="6139" width="12" style="2" customWidth="1"/>
    <col min="6140" max="6140" width="6.28515625" style="2" customWidth="1"/>
    <col min="6141" max="6384" width="8.85546875" style="2" customWidth="1"/>
    <col min="6385" max="6385" width="3.42578125" style="2" customWidth="1"/>
    <col min="6386" max="6386" width="10" style="2" customWidth="1"/>
    <col min="6387" max="6387" width="26" style="2" customWidth="1"/>
    <col min="6388" max="6388" width="37.7109375" style="2" customWidth="1"/>
    <col min="6389" max="6389" width="6.140625" style="2" customWidth="1"/>
    <col min="6390" max="6390" width="4.7109375" style="2" customWidth="1"/>
    <col min="6391" max="6391" width="9.28515625" style="2" customWidth="1"/>
    <col min="6392" max="6392" width="8.140625" style="2" customWidth="1"/>
    <col min="6393" max="6393" width="9.28515625" style="2" customWidth="1"/>
    <col min="6394" max="6394" width="11.7109375" style="2" customWidth="1"/>
    <col min="6395" max="6395" width="12" style="2" customWidth="1"/>
    <col min="6396" max="6396" width="6.28515625" style="2" customWidth="1"/>
    <col min="6397" max="6640" width="8.85546875" style="2" customWidth="1"/>
    <col min="6641" max="6641" width="3.42578125" style="2" customWidth="1"/>
    <col min="6642" max="6642" width="10" style="2" customWidth="1"/>
    <col min="6643" max="6643" width="26" style="2" customWidth="1"/>
    <col min="6644" max="6644" width="37.7109375" style="2" customWidth="1"/>
    <col min="6645" max="6645" width="6.140625" style="2" customWidth="1"/>
    <col min="6646" max="6646" width="4.7109375" style="2" customWidth="1"/>
    <col min="6647" max="6647" width="9.28515625" style="2" customWidth="1"/>
    <col min="6648" max="6648" width="8.140625" style="2" customWidth="1"/>
    <col min="6649" max="6649" width="9.28515625" style="2" customWidth="1"/>
    <col min="6650" max="6650" width="11.7109375" style="2" customWidth="1"/>
    <col min="6651" max="6651" width="12" style="2" customWidth="1"/>
    <col min="6652" max="6652" width="6.28515625" style="2" customWidth="1"/>
    <col min="6653" max="6896" width="8.85546875" style="2" customWidth="1"/>
    <col min="6897" max="6897" width="3.42578125" style="2" customWidth="1"/>
    <col min="6898" max="6898" width="10" style="2" customWidth="1"/>
    <col min="6899" max="6899" width="26" style="2" customWidth="1"/>
    <col min="6900" max="6900" width="37.7109375" style="2" customWidth="1"/>
    <col min="6901" max="6901" width="6.140625" style="2" customWidth="1"/>
    <col min="6902" max="6902" width="4.7109375" style="2" customWidth="1"/>
    <col min="6903" max="6903" width="9.28515625" style="2" customWidth="1"/>
    <col min="6904" max="6904" width="8.140625" style="2" customWidth="1"/>
    <col min="6905" max="6905" width="9.28515625" style="2" customWidth="1"/>
    <col min="6906" max="6906" width="11.7109375" style="2" customWidth="1"/>
    <col min="6907" max="6907" width="12" style="2" customWidth="1"/>
    <col min="6908" max="6908" width="6.28515625" style="2" customWidth="1"/>
    <col min="6909" max="7152" width="8.85546875" style="2" customWidth="1"/>
    <col min="7153" max="7153" width="3.42578125" style="2" customWidth="1"/>
    <col min="7154" max="7154" width="10" style="2" customWidth="1"/>
    <col min="7155" max="7155" width="26" style="2" customWidth="1"/>
    <col min="7156" max="7156" width="37.7109375" style="2" customWidth="1"/>
    <col min="7157" max="7157" width="6.140625" style="2" customWidth="1"/>
    <col min="7158" max="7158" width="4.7109375" style="2" customWidth="1"/>
    <col min="7159" max="7159" width="9.28515625" style="2" customWidth="1"/>
    <col min="7160" max="7160" width="8.140625" style="2" customWidth="1"/>
    <col min="7161" max="7161" width="9.28515625" style="2" customWidth="1"/>
    <col min="7162" max="7162" width="11.7109375" style="2" customWidth="1"/>
    <col min="7163" max="7163" width="12" style="2" customWidth="1"/>
    <col min="7164" max="7164" width="6.28515625" style="2" customWidth="1"/>
    <col min="7165" max="7408" width="8.85546875" style="2" customWidth="1"/>
    <col min="7409" max="7409" width="3.42578125" style="2" customWidth="1"/>
    <col min="7410" max="7410" width="10" style="2" customWidth="1"/>
    <col min="7411" max="7411" width="26" style="2" customWidth="1"/>
    <col min="7412" max="7412" width="37.7109375" style="2" customWidth="1"/>
    <col min="7413" max="7413" width="6.140625" style="2" customWidth="1"/>
    <col min="7414" max="7414" width="4.7109375" style="2" customWidth="1"/>
    <col min="7415" max="7415" width="9.28515625" style="2" customWidth="1"/>
    <col min="7416" max="7416" width="8.140625" style="2" customWidth="1"/>
    <col min="7417" max="7417" width="9.28515625" style="2" customWidth="1"/>
    <col min="7418" max="7418" width="11.7109375" style="2" customWidth="1"/>
    <col min="7419" max="7419" width="12" style="2" customWidth="1"/>
    <col min="7420" max="7420" width="6.28515625" style="2" customWidth="1"/>
    <col min="7421" max="7664" width="8.85546875" style="2" customWidth="1"/>
    <col min="7665" max="7665" width="3.42578125" style="2" customWidth="1"/>
    <col min="7666" max="7666" width="10" style="2" customWidth="1"/>
    <col min="7667" max="7667" width="26" style="2" customWidth="1"/>
    <col min="7668" max="7668" width="37.7109375" style="2" customWidth="1"/>
    <col min="7669" max="7669" width="6.140625" style="2" customWidth="1"/>
    <col min="7670" max="7670" width="4.7109375" style="2" customWidth="1"/>
    <col min="7671" max="7671" width="9.28515625" style="2" customWidth="1"/>
    <col min="7672" max="7672" width="8.140625" style="2" customWidth="1"/>
    <col min="7673" max="7673" width="9.28515625" style="2" customWidth="1"/>
    <col min="7674" max="7674" width="11.7109375" style="2" customWidth="1"/>
    <col min="7675" max="7675" width="12" style="2" customWidth="1"/>
    <col min="7676" max="7676" width="6.28515625" style="2" customWidth="1"/>
    <col min="7677" max="7920" width="8.85546875" style="2" customWidth="1"/>
    <col min="7921" max="7921" width="3.42578125" style="2" customWidth="1"/>
    <col min="7922" max="7922" width="10" style="2" customWidth="1"/>
    <col min="7923" max="7923" width="26" style="2" customWidth="1"/>
    <col min="7924" max="7924" width="37.7109375" style="2" customWidth="1"/>
    <col min="7925" max="7925" width="6.140625" style="2" customWidth="1"/>
    <col min="7926" max="7926" width="4.7109375" style="2" customWidth="1"/>
    <col min="7927" max="7927" width="9.28515625" style="2" customWidth="1"/>
    <col min="7928" max="7928" width="8.140625" style="2" customWidth="1"/>
    <col min="7929" max="7929" width="9.28515625" style="2" customWidth="1"/>
    <col min="7930" max="7930" width="11.7109375" style="2" customWidth="1"/>
    <col min="7931" max="7931" width="12" style="2" customWidth="1"/>
    <col min="7932" max="7932" width="6.28515625" style="2" customWidth="1"/>
    <col min="7933" max="8176" width="8.85546875" style="2" customWidth="1"/>
    <col min="8177" max="8177" width="3.42578125" style="2" customWidth="1"/>
    <col min="8178" max="8178" width="10" style="2" customWidth="1"/>
    <col min="8179" max="8179" width="26" style="2" customWidth="1"/>
    <col min="8180" max="8180" width="37.7109375" style="2" customWidth="1"/>
    <col min="8181" max="8181" width="6.140625" style="2" customWidth="1"/>
    <col min="8182" max="8182" width="4.7109375" style="2" customWidth="1"/>
    <col min="8183" max="8183" width="9.28515625" style="2" customWidth="1"/>
    <col min="8184" max="8184" width="8.140625" style="2" customWidth="1"/>
    <col min="8185" max="8185" width="9.28515625" style="2" customWidth="1"/>
    <col min="8186" max="8186" width="11.7109375" style="2" customWidth="1"/>
    <col min="8187" max="8187" width="12" style="2" customWidth="1"/>
    <col min="8188" max="8188" width="6.28515625" style="2" customWidth="1"/>
    <col min="8189" max="8432" width="8.85546875" style="2" customWidth="1"/>
    <col min="8433" max="8433" width="3.42578125" style="2" customWidth="1"/>
    <col min="8434" max="8434" width="10" style="2" customWidth="1"/>
    <col min="8435" max="8435" width="26" style="2" customWidth="1"/>
    <col min="8436" max="8436" width="37.7109375" style="2" customWidth="1"/>
    <col min="8437" max="8437" width="6.140625" style="2" customWidth="1"/>
    <col min="8438" max="8438" width="4.7109375" style="2" customWidth="1"/>
    <col min="8439" max="8439" width="9.28515625" style="2" customWidth="1"/>
    <col min="8440" max="8440" width="8.140625" style="2" customWidth="1"/>
    <col min="8441" max="8441" width="9.28515625" style="2" customWidth="1"/>
    <col min="8442" max="8442" width="11.7109375" style="2" customWidth="1"/>
    <col min="8443" max="8443" width="12" style="2" customWidth="1"/>
    <col min="8444" max="8444" width="6.28515625" style="2" customWidth="1"/>
    <col min="8445" max="8688" width="8.85546875" style="2" customWidth="1"/>
    <col min="8689" max="8689" width="3.42578125" style="2" customWidth="1"/>
    <col min="8690" max="8690" width="10" style="2" customWidth="1"/>
    <col min="8691" max="8691" width="26" style="2" customWidth="1"/>
    <col min="8692" max="8692" width="37.7109375" style="2" customWidth="1"/>
    <col min="8693" max="8693" width="6.140625" style="2" customWidth="1"/>
    <col min="8694" max="8694" width="4.7109375" style="2" customWidth="1"/>
    <col min="8695" max="8695" width="9.28515625" style="2" customWidth="1"/>
    <col min="8696" max="8696" width="8.140625" style="2" customWidth="1"/>
    <col min="8697" max="8697" width="9.28515625" style="2" customWidth="1"/>
    <col min="8698" max="8698" width="11.7109375" style="2" customWidth="1"/>
    <col min="8699" max="8699" width="12" style="2" customWidth="1"/>
    <col min="8700" max="8700" width="6.28515625" style="2" customWidth="1"/>
    <col min="8701" max="8944" width="8.85546875" style="2" customWidth="1"/>
    <col min="8945" max="8945" width="3.42578125" style="2" customWidth="1"/>
    <col min="8946" max="8946" width="10" style="2" customWidth="1"/>
    <col min="8947" max="8947" width="26" style="2" customWidth="1"/>
    <col min="8948" max="8948" width="37.7109375" style="2" customWidth="1"/>
    <col min="8949" max="8949" width="6.140625" style="2" customWidth="1"/>
    <col min="8950" max="8950" width="4.7109375" style="2" customWidth="1"/>
    <col min="8951" max="8951" width="9.28515625" style="2" customWidth="1"/>
    <col min="8952" max="8952" width="8.140625" style="2" customWidth="1"/>
    <col min="8953" max="8953" width="9.28515625" style="2" customWidth="1"/>
    <col min="8954" max="8954" width="11.7109375" style="2" customWidth="1"/>
    <col min="8955" max="8955" width="12" style="2" customWidth="1"/>
    <col min="8956" max="8956" width="6.28515625" style="2" customWidth="1"/>
    <col min="8957" max="9200" width="8.85546875" style="2" customWidth="1"/>
    <col min="9201" max="9201" width="3.42578125" style="2" customWidth="1"/>
    <col min="9202" max="9202" width="10" style="2" customWidth="1"/>
    <col min="9203" max="9203" width="26" style="2" customWidth="1"/>
    <col min="9204" max="9204" width="37.7109375" style="2" customWidth="1"/>
    <col min="9205" max="9205" width="6.140625" style="2" customWidth="1"/>
    <col min="9206" max="9206" width="4.7109375" style="2" customWidth="1"/>
    <col min="9207" max="9207" width="9.28515625" style="2" customWidth="1"/>
    <col min="9208" max="9208" width="8.140625" style="2" customWidth="1"/>
    <col min="9209" max="9209" width="9.28515625" style="2" customWidth="1"/>
    <col min="9210" max="9210" width="11.7109375" style="2" customWidth="1"/>
    <col min="9211" max="9211" width="12" style="2" customWidth="1"/>
    <col min="9212" max="9212" width="6.28515625" style="2" customWidth="1"/>
    <col min="9213" max="9456" width="8.85546875" style="2" customWidth="1"/>
    <col min="9457" max="9457" width="3.42578125" style="2" customWidth="1"/>
    <col min="9458" max="9458" width="10" style="2" customWidth="1"/>
    <col min="9459" max="9459" width="26" style="2" customWidth="1"/>
    <col min="9460" max="9460" width="37.7109375" style="2" customWidth="1"/>
    <col min="9461" max="9461" width="6.140625" style="2" customWidth="1"/>
    <col min="9462" max="9462" width="4.7109375" style="2" customWidth="1"/>
    <col min="9463" max="9463" width="9.28515625" style="2" customWidth="1"/>
    <col min="9464" max="9464" width="8.140625" style="2" customWidth="1"/>
    <col min="9465" max="9465" width="9.28515625" style="2" customWidth="1"/>
    <col min="9466" max="9466" width="11.7109375" style="2" customWidth="1"/>
    <col min="9467" max="9467" width="12" style="2" customWidth="1"/>
    <col min="9468" max="9468" width="6.28515625" style="2" customWidth="1"/>
    <col min="9469" max="9712" width="8.85546875" style="2" customWidth="1"/>
    <col min="9713" max="9713" width="3.42578125" style="2" customWidth="1"/>
    <col min="9714" max="9714" width="10" style="2" customWidth="1"/>
    <col min="9715" max="9715" width="26" style="2" customWidth="1"/>
    <col min="9716" max="9716" width="37.7109375" style="2" customWidth="1"/>
    <col min="9717" max="9717" width="6.140625" style="2" customWidth="1"/>
    <col min="9718" max="9718" width="4.7109375" style="2" customWidth="1"/>
    <col min="9719" max="9719" width="9.28515625" style="2" customWidth="1"/>
    <col min="9720" max="9720" width="8.140625" style="2" customWidth="1"/>
    <col min="9721" max="9721" width="9.28515625" style="2" customWidth="1"/>
    <col min="9722" max="9722" width="11.7109375" style="2" customWidth="1"/>
    <col min="9723" max="9723" width="12" style="2" customWidth="1"/>
    <col min="9724" max="9724" width="6.28515625" style="2" customWidth="1"/>
    <col min="9725" max="9968" width="8.85546875" style="2" customWidth="1"/>
    <col min="9969" max="9969" width="3.42578125" style="2" customWidth="1"/>
    <col min="9970" max="9970" width="10" style="2" customWidth="1"/>
    <col min="9971" max="9971" width="26" style="2" customWidth="1"/>
    <col min="9972" max="9972" width="37.7109375" style="2" customWidth="1"/>
    <col min="9973" max="9973" width="6.140625" style="2" customWidth="1"/>
    <col min="9974" max="9974" width="4.7109375" style="2" customWidth="1"/>
    <col min="9975" max="9975" width="9.28515625" style="2" customWidth="1"/>
    <col min="9976" max="9976" width="8.140625" style="2" customWidth="1"/>
    <col min="9977" max="9977" width="9.28515625" style="2" customWidth="1"/>
    <col min="9978" max="9978" width="11.7109375" style="2" customWidth="1"/>
    <col min="9979" max="9979" width="12" style="2" customWidth="1"/>
    <col min="9980" max="9980" width="6.28515625" style="2" customWidth="1"/>
    <col min="9981" max="10224" width="8.85546875" style="2" customWidth="1"/>
    <col min="10225" max="10225" width="3.42578125" style="2" customWidth="1"/>
    <col min="10226" max="10226" width="10" style="2" customWidth="1"/>
    <col min="10227" max="10227" width="26" style="2" customWidth="1"/>
    <col min="10228" max="10228" width="37.7109375" style="2" customWidth="1"/>
    <col min="10229" max="10229" width="6.140625" style="2" customWidth="1"/>
    <col min="10230" max="10230" width="4.7109375" style="2" customWidth="1"/>
    <col min="10231" max="10231" width="9.28515625" style="2" customWidth="1"/>
    <col min="10232" max="10232" width="8.140625" style="2" customWidth="1"/>
    <col min="10233" max="10233" width="9.28515625" style="2" customWidth="1"/>
    <col min="10234" max="10234" width="11.7109375" style="2" customWidth="1"/>
    <col min="10235" max="10235" width="12" style="2" customWidth="1"/>
    <col min="10236" max="10236" width="6.28515625" style="2" customWidth="1"/>
    <col min="10237" max="10480" width="8.85546875" style="2" customWidth="1"/>
    <col min="10481" max="10481" width="3.42578125" style="2" customWidth="1"/>
    <col min="10482" max="10482" width="10" style="2" customWidth="1"/>
    <col min="10483" max="10483" width="26" style="2" customWidth="1"/>
    <col min="10484" max="10484" width="37.7109375" style="2" customWidth="1"/>
    <col min="10485" max="10485" width="6.140625" style="2" customWidth="1"/>
    <col min="10486" max="10486" width="4.7109375" style="2" customWidth="1"/>
    <col min="10487" max="10487" width="9.28515625" style="2" customWidth="1"/>
    <col min="10488" max="10488" width="8.140625" style="2" customWidth="1"/>
    <col min="10489" max="10489" width="9.28515625" style="2" customWidth="1"/>
    <col min="10490" max="10490" width="11.7109375" style="2" customWidth="1"/>
    <col min="10491" max="10491" width="12" style="2" customWidth="1"/>
    <col min="10492" max="10492" width="6.28515625" style="2" customWidth="1"/>
    <col min="10493" max="10736" width="8.85546875" style="2" customWidth="1"/>
    <col min="10737" max="10737" width="3.42578125" style="2" customWidth="1"/>
    <col min="10738" max="10738" width="10" style="2" customWidth="1"/>
    <col min="10739" max="10739" width="26" style="2" customWidth="1"/>
    <col min="10740" max="10740" width="37.7109375" style="2" customWidth="1"/>
    <col min="10741" max="10741" width="6.140625" style="2" customWidth="1"/>
    <col min="10742" max="10742" width="4.7109375" style="2" customWidth="1"/>
    <col min="10743" max="10743" width="9.28515625" style="2" customWidth="1"/>
    <col min="10744" max="10744" width="8.140625" style="2" customWidth="1"/>
    <col min="10745" max="10745" width="9.28515625" style="2" customWidth="1"/>
    <col min="10746" max="10746" width="11.7109375" style="2" customWidth="1"/>
    <col min="10747" max="10747" width="12" style="2" customWidth="1"/>
    <col min="10748" max="10748" width="6.28515625" style="2" customWidth="1"/>
    <col min="10749" max="10992" width="8.85546875" style="2" customWidth="1"/>
    <col min="10993" max="10993" width="3.42578125" style="2" customWidth="1"/>
    <col min="10994" max="10994" width="10" style="2" customWidth="1"/>
    <col min="10995" max="10995" width="26" style="2" customWidth="1"/>
    <col min="10996" max="10996" width="37.7109375" style="2" customWidth="1"/>
    <col min="10997" max="10997" width="6.140625" style="2" customWidth="1"/>
    <col min="10998" max="10998" width="4.7109375" style="2" customWidth="1"/>
    <col min="10999" max="10999" width="9.28515625" style="2" customWidth="1"/>
    <col min="11000" max="11000" width="8.140625" style="2" customWidth="1"/>
    <col min="11001" max="11001" width="9.28515625" style="2" customWidth="1"/>
    <col min="11002" max="11002" width="11.7109375" style="2" customWidth="1"/>
    <col min="11003" max="11003" width="12" style="2" customWidth="1"/>
    <col min="11004" max="11004" width="6.28515625" style="2" customWidth="1"/>
    <col min="11005" max="11248" width="8.85546875" style="2" customWidth="1"/>
    <col min="11249" max="11249" width="3.42578125" style="2" customWidth="1"/>
    <col min="11250" max="11250" width="10" style="2" customWidth="1"/>
    <col min="11251" max="11251" width="26" style="2" customWidth="1"/>
    <col min="11252" max="11252" width="37.7109375" style="2" customWidth="1"/>
    <col min="11253" max="11253" width="6.140625" style="2" customWidth="1"/>
    <col min="11254" max="11254" width="4.7109375" style="2" customWidth="1"/>
    <col min="11255" max="11255" width="9.28515625" style="2" customWidth="1"/>
    <col min="11256" max="11256" width="8.140625" style="2" customWidth="1"/>
    <col min="11257" max="11257" width="9.28515625" style="2" customWidth="1"/>
    <col min="11258" max="11258" width="11.7109375" style="2" customWidth="1"/>
    <col min="11259" max="11259" width="12" style="2" customWidth="1"/>
    <col min="11260" max="11260" width="6.28515625" style="2" customWidth="1"/>
    <col min="11261" max="11504" width="8.85546875" style="2" customWidth="1"/>
    <col min="11505" max="11505" width="3.42578125" style="2" customWidth="1"/>
    <col min="11506" max="11506" width="10" style="2" customWidth="1"/>
    <col min="11507" max="11507" width="26" style="2" customWidth="1"/>
    <col min="11508" max="11508" width="37.7109375" style="2" customWidth="1"/>
    <col min="11509" max="11509" width="6.140625" style="2" customWidth="1"/>
    <col min="11510" max="11510" width="4.7109375" style="2" customWidth="1"/>
    <col min="11511" max="11511" width="9.28515625" style="2" customWidth="1"/>
    <col min="11512" max="11512" width="8.140625" style="2" customWidth="1"/>
    <col min="11513" max="11513" width="9.28515625" style="2" customWidth="1"/>
    <col min="11514" max="11514" width="11.7109375" style="2" customWidth="1"/>
    <col min="11515" max="11515" width="12" style="2" customWidth="1"/>
    <col min="11516" max="11516" width="6.28515625" style="2" customWidth="1"/>
    <col min="11517" max="11760" width="8.85546875" style="2" customWidth="1"/>
    <col min="11761" max="11761" width="3.42578125" style="2" customWidth="1"/>
    <col min="11762" max="11762" width="10" style="2" customWidth="1"/>
    <col min="11763" max="11763" width="26" style="2" customWidth="1"/>
    <col min="11764" max="11764" width="37.7109375" style="2" customWidth="1"/>
    <col min="11765" max="11765" width="6.140625" style="2" customWidth="1"/>
    <col min="11766" max="11766" width="4.7109375" style="2" customWidth="1"/>
    <col min="11767" max="11767" width="9.28515625" style="2" customWidth="1"/>
    <col min="11768" max="11768" width="8.140625" style="2" customWidth="1"/>
    <col min="11769" max="11769" width="9.28515625" style="2" customWidth="1"/>
    <col min="11770" max="11770" width="11.7109375" style="2" customWidth="1"/>
    <col min="11771" max="11771" width="12" style="2" customWidth="1"/>
    <col min="11772" max="11772" width="6.28515625" style="2" customWidth="1"/>
    <col min="11773" max="12016" width="8.85546875" style="2" customWidth="1"/>
    <col min="12017" max="12017" width="3.42578125" style="2" customWidth="1"/>
    <col min="12018" max="12018" width="10" style="2" customWidth="1"/>
    <col min="12019" max="12019" width="26" style="2" customWidth="1"/>
    <col min="12020" max="12020" width="37.7109375" style="2" customWidth="1"/>
    <col min="12021" max="12021" width="6.140625" style="2" customWidth="1"/>
    <col min="12022" max="12022" width="4.7109375" style="2" customWidth="1"/>
    <col min="12023" max="12023" width="9.28515625" style="2" customWidth="1"/>
    <col min="12024" max="12024" width="8.140625" style="2" customWidth="1"/>
    <col min="12025" max="12025" width="9.28515625" style="2" customWidth="1"/>
    <col min="12026" max="12026" width="11.7109375" style="2" customWidth="1"/>
    <col min="12027" max="12027" width="12" style="2" customWidth="1"/>
    <col min="12028" max="12028" width="6.28515625" style="2" customWidth="1"/>
    <col min="12029" max="12272" width="8.85546875" style="2" customWidth="1"/>
    <col min="12273" max="12273" width="3.42578125" style="2" customWidth="1"/>
    <col min="12274" max="12274" width="10" style="2" customWidth="1"/>
    <col min="12275" max="12275" width="26" style="2" customWidth="1"/>
    <col min="12276" max="12276" width="37.7109375" style="2" customWidth="1"/>
    <col min="12277" max="12277" width="6.140625" style="2" customWidth="1"/>
    <col min="12278" max="12278" width="4.7109375" style="2" customWidth="1"/>
    <col min="12279" max="12279" width="9.28515625" style="2" customWidth="1"/>
    <col min="12280" max="12280" width="8.140625" style="2" customWidth="1"/>
    <col min="12281" max="12281" width="9.28515625" style="2" customWidth="1"/>
    <col min="12282" max="12282" width="11.7109375" style="2" customWidth="1"/>
    <col min="12283" max="12283" width="12" style="2" customWidth="1"/>
    <col min="12284" max="12284" width="6.28515625" style="2" customWidth="1"/>
    <col min="12285" max="12528" width="8.85546875" style="2" customWidth="1"/>
    <col min="12529" max="12529" width="3.42578125" style="2" customWidth="1"/>
    <col min="12530" max="12530" width="10" style="2" customWidth="1"/>
    <col min="12531" max="12531" width="26" style="2" customWidth="1"/>
    <col min="12532" max="12532" width="37.7109375" style="2" customWidth="1"/>
    <col min="12533" max="12533" width="6.140625" style="2" customWidth="1"/>
    <col min="12534" max="12534" width="4.7109375" style="2" customWidth="1"/>
    <col min="12535" max="12535" width="9.28515625" style="2" customWidth="1"/>
    <col min="12536" max="12536" width="8.140625" style="2" customWidth="1"/>
    <col min="12537" max="12537" width="9.28515625" style="2" customWidth="1"/>
    <col min="12538" max="12538" width="11.7109375" style="2" customWidth="1"/>
    <col min="12539" max="12539" width="12" style="2" customWidth="1"/>
    <col min="12540" max="12540" width="6.28515625" style="2" customWidth="1"/>
    <col min="12541" max="12784" width="8.85546875" style="2" customWidth="1"/>
    <col min="12785" max="12785" width="3.42578125" style="2" customWidth="1"/>
    <col min="12786" max="12786" width="10" style="2" customWidth="1"/>
    <col min="12787" max="12787" width="26" style="2" customWidth="1"/>
    <col min="12788" max="12788" width="37.7109375" style="2" customWidth="1"/>
    <col min="12789" max="12789" width="6.140625" style="2" customWidth="1"/>
    <col min="12790" max="12790" width="4.7109375" style="2" customWidth="1"/>
    <col min="12791" max="12791" width="9.28515625" style="2" customWidth="1"/>
    <col min="12792" max="12792" width="8.140625" style="2" customWidth="1"/>
    <col min="12793" max="12793" width="9.28515625" style="2" customWidth="1"/>
    <col min="12794" max="12794" width="11.7109375" style="2" customWidth="1"/>
    <col min="12795" max="12795" width="12" style="2" customWidth="1"/>
    <col min="12796" max="12796" width="6.28515625" style="2" customWidth="1"/>
    <col min="12797" max="13040" width="8.85546875" style="2" customWidth="1"/>
    <col min="13041" max="13041" width="3.42578125" style="2" customWidth="1"/>
    <col min="13042" max="13042" width="10" style="2" customWidth="1"/>
    <col min="13043" max="13043" width="26" style="2" customWidth="1"/>
    <col min="13044" max="13044" width="37.7109375" style="2" customWidth="1"/>
    <col min="13045" max="13045" width="6.140625" style="2" customWidth="1"/>
    <col min="13046" max="13046" width="4.7109375" style="2" customWidth="1"/>
    <col min="13047" max="13047" width="9.28515625" style="2" customWidth="1"/>
    <col min="13048" max="13048" width="8.140625" style="2" customWidth="1"/>
    <col min="13049" max="13049" width="9.28515625" style="2" customWidth="1"/>
    <col min="13050" max="13050" width="11.7109375" style="2" customWidth="1"/>
    <col min="13051" max="13051" width="12" style="2" customWidth="1"/>
    <col min="13052" max="13052" width="6.28515625" style="2" customWidth="1"/>
    <col min="13053" max="13296" width="8.85546875" style="2" customWidth="1"/>
    <col min="13297" max="13297" width="3.42578125" style="2" customWidth="1"/>
    <col min="13298" max="13298" width="10" style="2" customWidth="1"/>
    <col min="13299" max="13299" width="26" style="2" customWidth="1"/>
    <col min="13300" max="13300" width="37.7109375" style="2" customWidth="1"/>
    <col min="13301" max="13301" width="6.140625" style="2" customWidth="1"/>
    <col min="13302" max="13302" width="4.7109375" style="2" customWidth="1"/>
    <col min="13303" max="13303" width="9.28515625" style="2" customWidth="1"/>
    <col min="13304" max="13304" width="8.140625" style="2" customWidth="1"/>
    <col min="13305" max="13305" width="9.28515625" style="2" customWidth="1"/>
    <col min="13306" max="13306" width="11.7109375" style="2" customWidth="1"/>
    <col min="13307" max="13307" width="12" style="2" customWidth="1"/>
    <col min="13308" max="13308" width="6.28515625" style="2" customWidth="1"/>
    <col min="13309" max="13552" width="8.85546875" style="2" customWidth="1"/>
    <col min="13553" max="13553" width="3.42578125" style="2" customWidth="1"/>
    <col min="13554" max="13554" width="10" style="2" customWidth="1"/>
    <col min="13555" max="13555" width="26" style="2" customWidth="1"/>
    <col min="13556" max="13556" width="37.7109375" style="2" customWidth="1"/>
    <col min="13557" max="13557" width="6.140625" style="2" customWidth="1"/>
    <col min="13558" max="13558" width="4.7109375" style="2" customWidth="1"/>
    <col min="13559" max="13559" width="9.28515625" style="2" customWidth="1"/>
    <col min="13560" max="13560" width="8.140625" style="2" customWidth="1"/>
    <col min="13561" max="13561" width="9.28515625" style="2" customWidth="1"/>
    <col min="13562" max="13562" width="11.7109375" style="2" customWidth="1"/>
    <col min="13563" max="13563" width="12" style="2" customWidth="1"/>
    <col min="13564" max="13564" width="6.28515625" style="2" customWidth="1"/>
    <col min="13565" max="13808" width="8.85546875" style="2" customWidth="1"/>
    <col min="13809" max="13809" width="3.42578125" style="2" customWidth="1"/>
    <col min="13810" max="13810" width="10" style="2" customWidth="1"/>
    <col min="13811" max="13811" width="26" style="2" customWidth="1"/>
    <col min="13812" max="13812" width="37.7109375" style="2" customWidth="1"/>
    <col min="13813" max="13813" width="6.140625" style="2" customWidth="1"/>
    <col min="13814" max="13814" width="4.7109375" style="2" customWidth="1"/>
    <col min="13815" max="13815" width="9.28515625" style="2" customWidth="1"/>
    <col min="13816" max="13816" width="8.140625" style="2" customWidth="1"/>
    <col min="13817" max="13817" width="9.28515625" style="2" customWidth="1"/>
    <col min="13818" max="13818" width="11.7109375" style="2" customWidth="1"/>
    <col min="13819" max="13819" width="12" style="2" customWidth="1"/>
    <col min="13820" max="13820" width="6.28515625" style="2" customWidth="1"/>
    <col min="13821" max="14064" width="8.85546875" style="2" customWidth="1"/>
    <col min="14065" max="14065" width="3.42578125" style="2" customWidth="1"/>
    <col min="14066" max="14066" width="10" style="2" customWidth="1"/>
    <col min="14067" max="14067" width="26" style="2" customWidth="1"/>
    <col min="14068" max="14068" width="37.7109375" style="2" customWidth="1"/>
    <col min="14069" max="14069" width="6.140625" style="2" customWidth="1"/>
    <col min="14070" max="14070" width="4.7109375" style="2" customWidth="1"/>
    <col min="14071" max="14071" width="9.28515625" style="2" customWidth="1"/>
    <col min="14072" max="14072" width="8.140625" style="2" customWidth="1"/>
    <col min="14073" max="14073" width="9.28515625" style="2" customWidth="1"/>
    <col min="14074" max="14074" width="11.7109375" style="2" customWidth="1"/>
    <col min="14075" max="14075" width="12" style="2" customWidth="1"/>
    <col min="14076" max="14076" width="6.28515625" style="2" customWidth="1"/>
    <col min="14077" max="14320" width="8.85546875" style="2" customWidth="1"/>
    <col min="14321" max="14321" width="3.42578125" style="2" customWidth="1"/>
    <col min="14322" max="14322" width="10" style="2" customWidth="1"/>
    <col min="14323" max="14323" width="26" style="2" customWidth="1"/>
    <col min="14324" max="14324" width="37.7109375" style="2" customWidth="1"/>
    <col min="14325" max="14325" width="6.140625" style="2" customWidth="1"/>
    <col min="14326" max="14326" width="4.7109375" style="2" customWidth="1"/>
    <col min="14327" max="14327" width="9.28515625" style="2" customWidth="1"/>
    <col min="14328" max="14328" width="8.140625" style="2" customWidth="1"/>
    <col min="14329" max="14329" width="9.28515625" style="2" customWidth="1"/>
    <col min="14330" max="14330" width="11.7109375" style="2" customWidth="1"/>
    <col min="14331" max="14331" width="12" style="2" customWidth="1"/>
    <col min="14332" max="14332" width="6.28515625" style="2" customWidth="1"/>
    <col min="14333" max="14576" width="8.85546875" style="2" customWidth="1"/>
    <col min="14577" max="14577" width="3.42578125" style="2" customWidth="1"/>
    <col min="14578" max="14578" width="10" style="2" customWidth="1"/>
    <col min="14579" max="14579" width="26" style="2" customWidth="1"/>
    <col min="14580" max="14580" width="37.7109375" style="2" customWidth="1"/>
    <col min="14581" max="14581" width="6.140625" style="2" customWidth="1"/>
    <col min="14582" max="14582" width="4.7109375" style="2" customWidth="1"/>
    <col min="14583" max="14583" width="9.28515625" style="2" customWidth="1"/>
    <col min="14584" max="14584" width="8.140625" style="2" customWidth="1"/>
    <col min="14585" max="14585" width="9.28515625" style="2" customWidth="1"/>
    <col min="14586" max="14586" width="11.7109375" style="2" customWidth="1"/>
    <col min="14587" max="14587" width="12" style="2" customWidth="1"/>
    <col min="14588" max="14588" width="6.28515625" style="2" customWidth="1"/>
    <col min="14589" max="14832" width="8.85546875" style="2" customWidth="1"/>
    <col min="14833" max="14833" width="3.42578125" style="2" customWidth="1"/>
    <col min="14834" max="14834" width="10" style="2" customWidth="1"/>
    <col min="14835" max="14835" width="26" style="2" customWidth="1"/>
    <col min="14836" max="14836" width="37.7109375" style="2" customWidth="1"/>
    <col min="14837" max="14837" width="6.140625" style="2" customWidth="1"/>
    <col min="14838" max="14838" width="4.7109375" style="2" customWidth="1"/>
    <col min="14839" max="14839" width="9.28515625" style="2" customWidth="1"/>
    <col min="14840" max="14840" width="8.140625" style="2" customWidth="1"/>
    <col min="14841" max="14841" width="9.28515625" style="2" customWidth="1"/>
    <col min="14842" max="14842" width="11.7109375" style="2" customWidth="1"/>
    <col min="14843" max="14843" width="12" style="2" customWidth="1"/>
    <col min="14844" max="14844" width="6.28515625" style="2" customWidth="1"/>
    <col min="14845" max="15088" width="8.85546875" style="2" customWidth="1"/>
    <col min="15089" max="15089" width="3.42578125" style="2" customWidth="1"/>
    <col min="15090" max="15090" width="10" style="2" customWidth="1"/>
    <col min="15091" max="15091" width="26" style="2" customWidth="1"/>
    <col min="15092" max="15092" width="37.7109375" style="2" customWidth="1"/>
    <col min="15093" max="15093" width="6.140625" style="2" customWidth="1"/>
    <col min="15094" max="15094" width="4.7109375" style="2" customWidth="1"/>
    <col min="15095" max="15095" width="9.28515625" style="2" customWidth="1"/>
    <col min="15096" max="15096" width="8.140625" style="2" customWidth="1"/>
    <col min="15097" max="15097" width="9.28515625" style="2" customWidth="1"/>
    <col min="15098" max="15098" width="11.7109375" style="2" customWidth="1"/>
    <col min="15099" max="15099" width="12" style="2" customWidth="1"/>
    <col min="15100" max="15100" width="6.28515625" style="2" customWidth="1"/>
    <col min="15101" max="15344" width="8.85546875" style="2" customWidth="1"/>
    <col min="15345" max="15345" width="3.42578125" style="2" customWidth="1"/>
    <col min="15346" max="15346" width="10" style="2" customWidth="1"/>
    <col min="15347" max="15347" width="26" style="2" customWidth="1"/>
    <col min="15348" max="15348" width="37.7109375" style="2" customWidth="1"/>
    <col min="15349" max="15349" width="6.140625" style="2" customWidth="1"/>
    <col min="15350" max="15350" width="4.7109375" style="2" customWidth="1"/>
    <col min="15351" max="15351" width="9.28515625" style="2" customWidth="1"/>
    <col min="15352" max="15352" width="8.140625" style="2" customWidth="1"/>
    <col min="15353" max="15353" width="9.28515625" style="2" customWidth="1"/>
    <col min="15354" max="15354" width="11.7109375" style="2" customWidth="1"/>
    <col min="15355" max="15355" width="12" style="2" customWidth="1"/>
    <col min="15356" max="15356" width="6.28515625" style="2" customWidth="1"/>
    <col min="15357" max="15600" width="8.85546875" style="2" customWidth="1"/>
    <col min="15601" max="15601" width="3.42578125" style="2" customWidth="1"/>
    <col min="15602" max="15602" width="10" style="2" customWidth="1"/>
    <col min="15603" max="15603" width="26" style="2" customWidth="1"/>
    <col min="15604" max="15604" width="37.7109375" style="2" customWidth="1"/>
    <col min="15605" max="15605" width="6.140625" style="2" customWidth="1"/>
    <col min="15606" max="15606" width="4.7109375" style="2" customWidth="1"/>
    <col min="15607" max="15607" width="9.28515625" style="2" customWidth="1"/>
    <col min="15608" max="15608" width="8.140625" style="2" customWidth="1"/>
    <col min="15609" max="15609" width="9.28515625" style="2" customWidth="1"/>
    <col min="15610" max="15610" width="11.7109375" style="2" customWidth="1"/>
    <col min="15611" max="15611" width="12" style="2" customWidth="1"/>
    <col min="15612" max="15612" width="6.28515625" style="2" customWidth="1"/>
    <col min="15613" max="15856" width="8.85546875" style="2" customWidth="1"/>
    <col min="15857" max="15857" width="3.42578125" style="2" customWidth="1"/>
    <col min="15858" max="15858" width="10" style="2" customWidth="1"/>
    <col min="15859" max="15859" width="26" style="2" customWidth="1"/>
    <col min="15860" max="15860" width="37.7109375" style="2" customWidth="1"/>
    <col min="15861" max="15861" width="6.140625" style="2" customWidth="1"/>
    <col min="15862" max="15862" width="4.7109375" style="2" customWidth="1"/>
    <col min="15863" max="15863" width="9.28515625" style="2" customWidth="1"/>
    <col min="15864" max="15864" width="8.140625" style="2" customWidth="1"/>
    <col min="15865" max="15865" width="9.28515625" style="2" customWidth="1"/>
    <col min="15866" max="15866" width="11.7109375" style="2" customWidth="1"/>
    <col min="15867" max="15867" width="12" style="2" customWidth="1"/>
    <col min="15868" max="15868" width="6.28515625" style="2" customWidth="1"/>
    <col min="15869" max="16112" width="8.85546875" style="2" customWidth="1"/>
    <col min="16113" max="16113" width="3.42578125" style="2" customWidth="1"/>
    <col min="16114" max="16114" width="10" style="2" customWidth="1"/>
    <col min="16115" max="16115" width="26" style="2" customWidth="1"/>
    <col min="16116" max="16116" width="37.7109375" style="2" customWidth="1"/>
    <col min="16117" max="16117" width="6.140625" style="2" customWidth="1"/>
    <col min="16118" max="16118" width="4.7109375" style="2" customWidth="1"/>
    <col min="16119" max="16119" width="9.28515625" style="2" customWidth="1"/>
    <col min="16120" max="16120" width="8.140625" style="2" customWidth="1"/>
    <col min="16121" max="16121" width="9.28515625" style="2" customWidth="1"/>
    <col min="16122" max="16122" width="11.7109375" style="2" customWidth="1"/>
    <col min="16123" max="16123" width="12" style="2" customWidth="1"/>
    <col min="16124" max="16124" width="6.28515625" style="2" customWidth="1"/>
    <col min="16125" max="16384" width="8.85546875" style="2" customWidth="1"/>
  </cols>
  <sheetData>
    <row r="2" spans="2:15" ht="60" customHeight="1" x14ac:dyDescent="0.3">
      <c r="B2" s="39" t="s">
        <v>201</v>
      </c>
      <c r="C2" s="39"/>
      <c r="D2" s="39"/>
      <c r="E2" s="39"/>
      <c r="F2" s="39"/>
      <c r="G2" s="39"/>
      <c r="H2" s="39"/>
      <c r="I2" s="39"/>
      <c r="J2" s="39"/>
      <c r="K2" s="39"/>
    </row>
    <row r="3" spans="2:15" ht="33" customHeight="1" x14ac:dyDescent="0.3">
      <c r="C3" s="42" t="s">
        <v>200</v>
      </c>
      <c r="D3" s="42"/>
      <c r="E3" s="42"/>
      <c r="F3" s="42"/>
      <c r="G3" s="42"/>
      <c r="H3" s="42"/>
      <c r="I3" s="42"/>
      <c r="J3" s="42"/>
    </row>
    <row r="4" spans="2:15" s="4" customFormat="1" ht="27.75" customHeight="1" x14ac:dyDescent="0.3">
      <c r="B4" s="24"/>
      <c r="C4" s="24"/>
      <c r="D4" s="25"/>
      <c r="E4" s="26"/>
      <c r="F4" s="25"/>
      <c r="G4" s="27"/>
      <c r="H4" s="27"/>
      <c r="I4" s="27"/>
      <c r="J4" s="27"/>
      <c r="K4" s="27"/>
      <c r="L4" s="3"/>
      <c r="M4" s="9"/>
    </row>
    <row r="5" spans="2:15" ht="14.25" customHeight="1" x14ac:dyDescent="0.2">
      <c r="B5" s="43" t="s">
        <v>207</v>
      </c>
      <c r="C5" s="43" t="s">
        <v>203</v>
      </c>
      <c r="D5" s="43" t="s">
        <v>204</v>
      </c>
      <c r="E5" s="43" t="s">
        <v>0</v>
      </c>
      <c r="F5" s="43" t="s">
        <v>205</v>
      </c>
      <c r="G5" s="29"/>
      <c r="H5" s="29"/>
      <c r="I5" s="30" t="s">
        <v>1</v>
      </c>
      <c r="J5" s="29"/>
      <c r="K5" s="31"/>
      <c r="L5" s="5"/>
    </row>
    <row r="6" spans="2:15" ht="62.25" customHeight="1" x14ac:dyDescent="0.2">
      <c r="B6" s="43"/>
      <c r="C6" s="43"/>
      <c r="D6" s="43"/>
      <c r="E6" s="43"/>
      <c r="F6" s="43"/>
      <c r="G6" s="28" t="s">
        <v>206</v>
      </c>
      <c r="H6" s="28" t="s">
        <v>2</v>
      </c>
      <c r="I6" s="28" t="s">
        <v>3</v>
      </c>
      <c r="J6" s="28" t="s">
        <v>4</v>
      </c>
      <c r="K6" s="28" t="s">
        <v>5</v>
      </c>
      <c r="L6" s="5"/>
      <c r="N6" s="5"/>
      <c r="O6" s="5"/>
    </row>
    <row r="7" spans="2:15" s="6" customFormat="1" ht="12.75" customHeight="1" x14ac:dyDescent="0.2">
      <c r="B7" s="32" t="s">
        <v>116</v>
      </c>
      <c r="C7" s="33" t="s">
        <v>7</v>
      </c>
      <c r="D7" s="33" t="s">
        <v>51</v>
      </c>
      <c r="E7" s="23" t="s">
        <v>52</v>
      </c>
      <c r="F7" s="22">
        <v>4</v>
      </c>
      <c r="G7" s="34">
        <v>0.23</v>
      </c>
      <c r="H7" s="35"/>
      <c r="I7" s="35"/>
      <c r="J7" s="35"/>
      <c r="K7" s="35"/>
      <c r="M7" s="9"/>
    </row>
    <row r="8" spans="2:15" s="6" customFormat="1" ht="12.75" customHeight="1" x14ac:dyDescent="0.25">
      <c r="B8" s="32" t="s">
        <v>117</v>
      </c>
      <c r="C8" s="33" t="s">
        <v>7</v>
      </c>
      <c r="D8" s="33" t="s">
        <v>67</v>
      </c>
      <c r="E8" s="23" t="s">
        <v>68</v>
      </c>
      <c r="F8" s="22">
        <v>1</v>
      </c>
      <c r="G8" s="34">
        <v>0.23</v>
      </c>
      <c r="H8" s="35"/>
      <c r="I8" s="35"/>
      <c r="J8" s="35"/>
      <c r="K8" s="35"/>
      <c r="M8" s="9"/>
      <c r="N8" s="8"/>
    </row>
    <row r="9" spans="2:15" s="6" customFormat="1" ht="12.75" customHeight="1" x14ac:dyDescent="0.2">
      <c r="B9" s="32" t="s">
        <v>118</v>
      </c>
      <c r="C9" s="33" t="s">
        <v>7</v>
      </c>
      <c r="D9" s="33" t="s">
        <v>64</v>
      </c>
      <c r="E9" s="23" t="s">
        <v>18</v>
      </c>
      <c r="F9" s="22">
        <v>5</v>
      </c>
      <c r="G9" s="34">
        <v>0.23</v>
      </c>
      <c r="H9" s="35"/>
      <c r="I9" s="35"/>
      <c r="J9" s="35"/>
      <c r="K9" s="35"/>
      <c r="M9" s="9"/>
    </row>
    <row r="10" spans="2:15" s="6" customFormat="1" ht="12.75" customHeight="1" x14ac:dyDescent="0.2">
      <c r="B10" s="32" t="s">
        <v>119</v>
      </c>
      <c r="C10" s="33" t="s">
        <v>7</v>
      </c>
      <c r="D10" s="33" t="s">
        <v>19</v>
      </c>
      <c r="E10" s="23" t="s">
        <v>20</v>
      </c>
      <c r="F10" s="22">
        <f>13+4+2</f>
        <v>19</v>
      </c>
      <c r="G10" s="34">
        <v>0.23</v>
      </c>
      <c r="H10" s="35"/>
      <c r="I10" s="35"/>
      <c r="J10" s="35"/>
      <c r="K10" s="35"/>
      <c r="M10" s="17"/>
    </row>
    <row r="11" spans="2:15" s="6" customFormat="1" ht="12.75" customHeight="1" x14ac:dyDescent="0.2">
      <c r="B11" s="32" t="s">
        <v>120</v>
      </c>
      <c r="C11" s="33" t="s">
        <v>7</v>
      </c>
      <c r="D11" s="33" t="s">
        <v>82</v>
      </c>
      <c r="E11" s="23" t="s">
        <v>83</v>
      </c>
      <c r="F11" s="22">
        <v>1</v>
      </c>
      <c r="G11" s="34">
        <v>0.23</v>
      </c>
      <c r="H11" s="35"/>
      <c r="I11" s="35"/>
      <c r="J11" s="35"/>
      <c r="K11" s="35"/>
      <c r="M11" s="11"/>
    </row>
    <row r="12" spans="2:15" s="6" customFormat="1" ht="12.75" customHeight="1" x14ac:dyDescent="0.2">
      <c r="B12" s="32" t="s">
        <v>121</v>
      </c>
      <c r="C12" s="33" t="s">
        <v>7</v>
      </c>
      <c r="D12" s="33" t="s">
        <v>84</v>
      </c>
      <c r="E12" s="23" t="s">
        <v>184</v>
      </c>
      <c r="F12" s="22">
        <v>20</v>
      </c>
      <c r="G12" s="34">
        <v>0.23</v>
      </c>
      <c r="H12" s="35"/>
      <c r="I12" s="35"/>
      <c r="J12" s="35"/>
      <c r="K12" s="35"/>
      <c r="M12" s="11"/>
      <c r="N12" s="7"/>
    </row>
    <row r="13" spans="2:15" s="6" customFormat="1" ht="12.75" customHeight="1" x14ac:dyDescent="0.2">
      <c r="B13" s="32" t="s">
        <v>122</v>
      </c>
      <c r="C13" s="33" t="s">
        <v>7</v>
      </c>
      <c r="D13" s="33" t="s">
        <v>22</v>
      </c>
      <c r="E13" s="23" t="s">
        <v>174</v>
      </c>
      <c r="F13" s="22">
        <v>7</v>
      </c>
      <c r="G13" s="34">
        <v>0.23</v>
      </c>
      <c r="H13" s="35"/>
      <c r="I13" s="35"/>
      <c r="J13" s="35"/>
      <c r="K13" s="35"/>
      <c r="M13" s="11"/>
      <c r="N13" s="7"/>
    </row>
    <row r="14" spans="2:15" s="6" customFormat="1" ht="12.75" customHeight="1" x14ac:dyDescent="0.2">
      <c r="B14" s="32" t="s">
        <v>123</v>
      </c>
      <c r="C14" s="33" t="s">
        <v>7</v>
      </c>
      <c r="D14" s="33" t="s">
        <v>92</v>
      </c>
      <c r="E14" s="23" t="s">
        <v>175</v>
      </c>
      <c r="F14" s="22">
        <v>20</v>
      </c>
      <c r="G14" s="34">
        <v>0.23</v>
      </c>
      <c r="H14" s="35"/>
      <c r="I14" s="35"/>
      <c r="J14" s="35"/>
      <c r="K14" s="35"/>
      <c r="M14" s="9"/>
    </row>
    <row r="15" spans="2:15" s="6" customFormat="1" ht="12.75" customHeight="1" x14ac:dyDescent="0.2">
      <c r="B15" s="32" t="s">
        <v>124</v>
      </c>
      <c r="C15" s="33" t="s">
        <v>7</v>
      </c>
      <c r="D15" s="33" t="s">
        <v>89</v>
      </c>
      <c r="E15" s="23" t="s">
        <v>176</v>
      </c>
      <c r="F15" s="22">
        <v>1</v>
      </c>
      <c r="G15" s="34">
        <v>0.23</v>
      </c>
      <c r="H15" s="35"/>
      <c r="I15" s="35"/>
      <c r="J15" s="35"/>
      <c r="K15" s="35"/>
      <c r="M15" s="11"/>
    </row>
    <row r="16" spans="2:15" s="6" customFormat="1" ht="12.75" customHeight="1" x14ac:dyDescent="0.2">
      <c r="B16" s="32" t="s">
        <v>125</v>
      </c>
      <c r="C16" s="33" t="s">
        <v>7</v>
      </c>
      <c r="D16" s="33" t="s">
        <v>23</v>
      </c>
      <c r="E16" s="23" t="s">
        <v>24</v>
      </c>
      <c r="F16" s="22">
        <v>7</v>
      </c>
      <c r="G16" s="34">
        <v>0.23</v>
      </c>
      <c r="H16" s="35"/>
      <c r="I16" s="35"/>
      <c r="J16" s="35"/>
      <c r="K16" s="35"/>
      <c r="M16" s="9"/>
    </row>
    <row r="17" spans="2:13" s="6" customFormat="1" ht="12.75" customHeight="1" x14ac:dyDescent="0.2">
      <c r="B17" s="32" t="s">
        <v>126</v>
      </c>
      <c r="C17" s="33" t="s">
        <v>7</v>
      </c>
      <c r="D17" s="33" t="s">
        <v>86</v>
      </c>
      <c r="E17" s="23" t="s">
        <v>95</v>
      </c>
      <c r="F17" s="22">
        <v>1</v>
      </c>
      <c r="G17" s="34">
        <v>0.23</v>
      </c>
      <c r="H17" s="35"/>
      <c r="I17" s="35"/>
      <c r="J17" s="35"/>
      <c r="K17" s="35"/>
      <c r="M17" s="9"/>
    </row>
    <row r="18" spans="2:13" s="6" customFormat="1" ht="12.75" customHeight="1" x14ac:dyDescent="0.2">
      <c r="B18" s="32" t="s">
        <v>127</v>
      </c>
      <c r="C18" s="33" t="s">
        <v>7</v>
      </c>
      <c r="D18" s="33" t="s">
        <v>25</v>
      </c>
      <c r="E18" s="23" t="s">
        <v>187</v>
      </c>
      <c r="F18" s="22">
        <f>17+1</f>
        <v>18</v>
      </c>
      <c r="G18" s="34">
        <v>0.23</v>
      </c>
      <c r="H18" s="35"/>
      <c r="I18" s="35"/>
      <c r="J18" s="35"/>
      <c r="K18" s="35"/>
      <c r="M18" s="16"/>
    </row>
    <row r="19" spans="2:13" s="6" customFormat="1" ht="12.75" customHeight="1" x14ac:dyDescent="0.2">
      <c r="B19" s="32" t="s">
        <v>185</v>
      </c>
      <c r="C19" s="33" t="s">
        <v>7</v>
      </c>
      <c r="D19" s="33" t="s">
        <v>186</v>
      </c>
      <c r="E19" s="23" t="s">
        <v>187</v>
      </c>
      <c r="F19" s="22">
        <v>1</v>
      </c>
      <c r="G19" s="34">
        <v>0.23</v>
      </c>
      <c r="H19" s="35"/>
      <c r="I19" s="35"/>
      <c r="J19" s="35"/>
      <c r="K19" s="35"/>
      <c r="M19" s="18"/>
    </row>
    <row r="20" spans="2:13" s="6" customFormat="1" ht="12.75" customHeight="1" x14ac:dyDescent="0.2">
      <c r="B20" s="32" t="s">
        <v>128</v>
      </c>
      <c r="C20" s="33" t="s">
        <v>7</v>
      </c>
      <c r="D20" s="33" t="s">
        <v>26</v>
      </c>
      <c r="E20" s="23" t="s">
        <v>182</v>
      </c>
      <c r="F20" s="22">
        <f>8+1</f>
        <v>9</v>
      </c>
      <c r="G20" s="34">
        <v>0.23</v>
      </c>
      <c r="H20" s="35"/>
      <c r="I20" s="35"/>
      <c r="J20" s="35"/>
      <c r="K20" s="35"/>
      <c r="M20" s="16"/>
    </row>
    <row r="21" spans="2:13" s="6" customFormat="1" ht="12.75" customHeight="1" x14ac:dyDescent="0.2">
      <c r="B21" s="32" t="s">
        <v>188</v>
      </c>
      <c r="C21" s="33" t="s">
        <v>7</v>
      </c>
      <c r="D21" s="33" t="s">
        <v>189</v>
      </c>
      <c r="E21" s="23" t="s">
        <v>190</v>
      </c>
      <c r="F21" s="22">
        <v>1</v>
      </c>
      <c r="G21" s="34">
        <v>0.23</v>
      </c>
      <c r="H21" s="35"/>
      <c r="I21" s="35"/>
      <c r="J21" s="35"/>
      <c r="K21" s="35"/>
      <c r="M21" s="18"/>
    </row>
    <row r="22" spans="2:13" s="6" customFormat="1" ht="12.75" customHeight="1" x14ac:dyDescent="0.2">
      <c r="B22" s="32" t="s">
        <v>129</v>
      </c>
      <c r="C22" s="33" t="s">
        <v>7</v>
      </c>
      <c r="D22" s="33" t="s">
        <v>27</v>
      </c>
      <c r="E22" s="23" t="s">
        <v>181</v>
      </c>
      <c r="F22" s="22">
        <v>6</v>
      </c>
      <c r="G22" s="34">
        <v>0.23</v>
      </c>
      <c r="H22" s="35"/>
      <c r="I22" s="35"/>
      <c r="J22" s="35"/>
      <c r="K22" s="35"/>
      <c r="M22" s="9"/>
    </row>
    <row r="23" spans="2:13" s="6" customFormat="1" ht="12.75" customHeight="1" x14ac:dyDescent="0.2">
      <c r="B23" s="32" t="s">
        <v>130</v>
      </c>
      <c r="C23" s="33" t="s">
        <v>7</v>
      </c>
      <c r="D23" s="33" t="s">
        <v>49</v>
      </c>
      <c r="E23" s="23" t="s">
        <v>50</v>
      </c>
      <c r="F23" s="22">
        <v>3</v>
      </c>
      <c r="G23" s="34">
        <v>0.23</v>
      </c>
      <c r="H23" s="35"/>
      <c r="I23" s="35"/>
      <c r="J23" s="35"/>
      <c r="K23" s="35"/>
      <c r="M23" s="9"/>
    </row>
    <row r="24" spans="2:13" s="6" customFormat="1" ht="12.75" customHeight="1" x14ac:dyDescent="0.2">
      <c r="B24" s="32" t="s">
        <v>131</v>
      </c>
      <c r="C24" s="33" t="s">
        <v>7</v>
      </c>
      <c r="D24" s="33" t="s">
        <v>65</v>
      </c>
      <c r="E24" s="23" t="s">
        <v>66</v>
      </c>
      <c r="F24" s="22">
        <f>7+2</f>
        <v>9</v>
      </c>
      <c r="G24" s="34">
        <v>0.23</v>
      </c>
      <c r="H24" s="35"/>
      <c r="I24" s="35"/>
      <c r="J24" s="35"/>
      <c r="K24" s="35"/>
      <c r="M24" s="17"/>
    </row>
    <row r="25" spans="2:13" s="6" customFormat="1" ht="12.75" customHeight="1" x14ac:dyDescent="0.2">
      <c r="B25" s="32" t="s">
        <v>194</v>
      </c>
      <c r="C25" s="33" t="s">
        <v>7</v>
      </c>
      <c r="D25" s="33" t="s">
        <v>195</v>
      </c>
      <c r="E25" s="23" t="s">
        <v>196</v>
      </c>
      <c r="F25" s="22">
        <v>1</v>
      </c>
      <c r="G25" s="34">
        <v>0.23</v>
      </c>
      <c r="H25" s="35"/>
      <c r="I25" s="35"/>
      <c r="J25" s="35"/>
      <c r="K25" s="35"/>
      <c r="M25" s="18"/>
    </row>
    <row r="26" spans="2:13" s="6" customFormat="1" ht="12.75" customHeight="1" x14ac:dyDescent="0.2">
      <c r="B26" s="32" t="s">
        <v>132</v>
      </c>
      <c r="C26" s="33" t="s">
        <v>7</v>
      </c>
      <c r="D26" s="33" t="s">
        <v>79</v>
      </c>
      <c r="E26" s="23" t="s">
        <v>106</v>
      </c>
      <c r="F26" s="22">
        <v>2</v>
      </c>
      <c r="G26" s="34">
        <v>0.23</v>
      </c>
      <c r="H26" s="35"/>
      <c r="I26" s="35"/>
      <c r="J26" s="35"/>
      <c r="K26" s="35"/>
      <c r="M26" s="9"/>
    </row>
    <row r="27" spans="2:13" s="6" customFormat="1" ht="12.75" customHeight="1" x14ac:dyDescent="0.2">
      <c r="B27" s="32" t="s">
        <v>133</v>
      </c>
      <c r="C27" s="33" t="s">
        <v>7</v>
      </c>
      <c r="D27" s="33" t="s">
        <v>104</v>
      </c>
      <c r="E27" s="23" t="s">
        <v>105</v>
      </c>
      <c r="F27" s="22">
        <v>2</v>
      </c>
      <c r="G27" s="34">
        <v>0.23</v>
      </c>
      <c r="H27" s="35"/>
      <c r="I27" s="35"/>
      <c r="J27" s="35"/>
      <c r="K27" s="35"/>
      <c r="M27" s="11"/>
    </row>
    <row r="28" spans="2:13" s="6" customFormat="1" ht="12.75" customHeight="1" x14ac:dyDescent="0.2">
      <c r="B28" s="32" t="s">
        <v>134</v>
      </c>
      <c r="C28" s="33" t="s">
        <v>7</v>
      </c>
      <c r="D28" s="33" t="s">
        <v>69</v>
      </c>
      <c r="E28" s="23" t="s">
        <v>107</v>
      </c>
      <c r="F28" s="22">
        <v>2</v>
      </c>
      <c r="G28" s="34">
        <v>0.23</v>
      </c>
      <c r="H28" s="35"/>
      <c r="I28" s="35"/>
      <c r="J28" s="35"/>
      <c r="K28" s="35"/>
      <c r="M28" s="11"/>
    </row>
    <row r="29" spans="2:13" s="6" customFormat="1" ht="12.75" customHeight="1" x14ac:dyDescent="0.2">
      <c r="B29" s="32" t="s">
        <v>135</v>
      </c>
      <c r="C29" s="33" t="s">
        <v>7</v>
      </c>
      <c r="D29" s="33" t="s">
        <v>29</v>
      </c>
      <c r="E29" s="23" t="s">
        <v>43</v>
      </c>
      <c r="F29" s="22">
        <v>1</v>
      </c>
      <c r="G29" s="34">
        <v>0.23</v>
      </c>
      <c r="H29" s="35"/>
      <c r="I29" s="35"/>
      <c r="J29" s="35"/>
      <c r="K29" s="35"/>
      <c r="M29" s="9"/>
    </row>
    <row r="30" spans="2:13" s="6" customFormat="1" ht="12.75" customHeight="1" x14ac:dyDescent="0.2">
      <c r="B30" s="32" t="s">
        <v>136</v>
      </c>
      <c r="C30" s="33" t="s">
        <v>7</v>
      </c>
      <c r="D30" s="33" t="s">
        <v>30</v>
      </c>
      <c r="E30" s="23" t="s">
        <v>44</v>
      </c>
      <c r="F30" s="22">
        <v>1</v>
      </c>
      <c r="G30" s="34">
        <v>0.23</v>
      </c>
      <c r="H30" s="35"/>
      <c r="I30" s="35"/>
      <c r="J30" s="35"/>
      <c r="K30" s="35"/>
      <c r="M30" s="9"/>
    </row>
    <row r="31" spans="2:13" s="6" customFormat="1" ht="12.75" customHeight="1" x14ac:dyDescent="0.2">
      <c r="B31" s="32" t="s">
        <v>137</v>
      </c>
      <c r="C31" s="33" t="s">
        <v>7</v>
      </c>
      <c r="D31" s="33" t="s">
        <v>31</v>
      </c>
      <c r="E31" s="23" t="s">
        <v>32</v>
      </c>
      <c r="F31" s="22">
        <v>1</v>
      </c>
      <c r="G31" s="34">
        <v>0.23</v>
      </c>
      <c r="H31" s="35"/>
      <c r="I31" s="35"/>
      <c r="J31" s="35"/>
      <c r="K31" s="35"/>
      <c r="M31" s="9"/>
    </row>
    <row r="32" spans="2:13" s="6" customFormat="1" ht="12.75" customHeight="1" x14ac:dyDescent="0.2">
      <c r="B32" s="32" t="s">
        <v>138</v>
      </c>
      <c r="C32" s="33" t="s">
        <v>7</v>
      </c>
      <c r="D32" s="33" t="s">
        <v>33</v>
      </c>
      <c r="E32" s="23" t="s">
        <v>34</v>
      </c>
      <c r="F32" s="22">
        <v>1</v>
      </c>
      <c r="G32" s="34">
        <v>0.23</v>
      </c>
      <c r="H32" s="35"/>
      <c r="I32" s="35"/>
      <c r="J32" s="35"/>
      <c r="K32" s="35"/>
      <c r="M32" s="9"/>
    </row>
    <row r="33" spans="2:15" s="6" customFormat="1" ht="12.75" customHeight="1" x14ac:dyDescent="0.2">
      <c r="B33" s="32" t="s">
        <v>139</v>
      </c>
      <c r="C33" s="33" t="s">
        <v>7</v>
      </c>
      <c r="D33" s="33" t="s">
        <v>35</v>
      </c>
      <c r="E33" s="23" t="s">
        <v>36</v>
      </c>
      <c r="F33" s="22">
        <v>1</v>
      </c>
      <c r="G33" s="34">
        <v>0.23</v>
      </c>
      <c r="H33" s="35"/>
      <c r="I33" s="35"/>
      <c r="J33" s="35"/>
      <c r="K33" s="35"/>
      <c r="M33" s="9"/>
    </row>
    <row r="34" spans="2:15" s="6" customFormat="1" ht="12.75" customHeight="1" x14ac:dyDescent="0.2">
      <c r="B34" s="32" t="s">
        <v>140</v>
      </c>
      <c r="C34" s="33" t="s">
        <v>7</v>
      </c>
      <c r="D34" s="33" t="s">
        <v>37</v>
      </c>
      <c r="E34" s="23" t="s">
        <v>38</v>
      </c>
      <c r="F34" s="22">
        <v>1</v>
      </c>
      <c r="G34" s="34">
        <v>0.23</v>
      </c>
      <c r="H34" s="35"/>
      <c r="I34" s="35"/>
      <c r="J34" s="35"/>
      <c r="K34" s="35"/>
      <c r="M34" s="9"/>
    </row>
    <row r="35" spans="2:15" s="6" customFormat="1" ht="12.75" customHeight="1" x14ac:dyDescent="0.2">
      <c r="B35" s="32" t="s">
        <v>198</v>
      </c>
      <c r="C35" s="33" t="s">
        <v>7</v>
      </c>
      <c r="D35" s="33" t="s">
        <v>199</v>
      </c>
      <c r="E35" s="23" t="s">
        <v>197</v>
      </c>
      <c r="F35" s="22">
        <v>1</v>
      </c>
      <c r="G35" s="34">
        <v>0.23</v>
      </c>
      <c r="H35" s="35"/>
      <c r="I35" s="35"/>
      <c r="J35" s="35"/>
      <c r="K35" s="35"/>
      <c r="M35" s="20"/>
    </row>
    <row r="36" spans="2:15" s="6" customFormat="1" ht="12.75" customHeight="1" x14ac:dyDescent="0.2">
      <c r="B36" s="32" t="s">
        <v>141</v>
      </c>
      <c r="C36" s="33" t="s">
        <v>7</v>
      </c>
      <c r="D36" s="33" t="s">
        <v>62</v>
      </c>
      <c r="E36" s="23" t="s">
        <v>63</v>
      </c>
      <c r="F36" s="22">
        <v>1</v>
      </c>
      <c r="G36" s="34">
        <v>0.23</v>
      </c>
      <c r="H36" s="35"/>
      <c r="I36" s="35"/>
      <c r="J36" s="35"/>
      <c r="K36" s="35"/>
      <c r="M36" s="9"/>
    </row>
    <row r="37" spans="2:15" s="6" customFormat="1" ht="12.75" customHeight="1" x14ac:dyDescent="0.2">
      <c r="B37" s="32" t="s">
        <v>142</v>
      </c>
      <c r="C37" s="33" t="s">
        <v>7</v>
      </c>
      <c r="D37" s="33" t="s">
        <v>93</v>
      </c>
      <c r="E37" s="23" t="s">
        <v>94</v>
      </c>
      <c r="F37" s="22">
        <v>1</v>
      </c>
      <c r="G37" s="34">
        <v>0.23</v>
      </c>
      <c r="H37" s="35"/>
      <c r="I37" s="35"/>
      <c r="J37" s="35"/>
      <c r="K37" s="35"/>
      <c r="M37" s="9"/>
    </row>
    <row r="38" spans="2:15" s="6" customFormat="1" ht="12.75" customHeight="1" x14ac:dyDescent="0.2">
      <c r="B38" s="32" t="s">
        <v>143</v>
      </c>
      <c r="C38" s="33" t="s">
        <v>7</v>
      </c>
      <c r="D38" s="33" t="s">
        <v>178</v>
      </c>
      <c r="E38" s="23" t="s">
        <v>177</v>
      </c>
      <c r="F38" s="22">
        <v>1</v>
      </c>
      <c r="G38" s="34">
        <v>0.23</v>
      </c>
      <c r="H38" s="35"/>
      <c r="I38" s="35"/>
      <c r="J38" s="35"/>
      <c r="K38" s="35"/>
      <c r="M38" s="9"/>
    </row>
    <row r="39" spans="2:15" s="6" customFormat="1" ht="12.75" customHeight="1" x14ac:dyDescent="0.2">
      <c r="B39" s="32" t="s">
        <v>144</v>
      </c>
      <c r="C39" s="33" t="s">
        <v>7</v>
      </c>
      <c r="D39" s="33" t="s">
        <v>8</v>
      </c>
      <c r="E39" s="23" t="s">
        <v>70</v>
      </c>
      <c r="F39" s="22">
        <f>11+6+2</f>
        <v>19</v>
      </c>
      <c r="G39" s="34">
        <v>0.23</v>
      </c>
      <c r="H39" s="35"/>
      <c r="I39" s="35"/>
      <c r="J39" s="35"/>
      <c r="K39" s="35"/>
      <c r="M39" s="9"/>
    </row>
    <row r="40" spans="2:15" s="6" customFormat="1" ht="12.75" customHeight="1" x14ac:dyDescent="0.2">
      <c r="B40" s="32" t="s">
        <v>145</v>
      </c>
      <c r="C40" s="33" t="s">
        <v>7</v>
      </c>
      <c r="D40" s="33" t="s">
        <v>9</v>
      </c>
      <c r="E40" s="23" t="s">
        <v>45</v>
      </c>
      <c r="F40" s="22">
        <f>1</f>
        <v>1</v>
      </c>
      <c r="G40" s="34">
        <v>0.23</v>
      </c>
      <c r="H40" s="35"/>
      <c r="I40" s="35"/>
      <c r="J40" s="35"/>
      <c r="K40" s="35"/>
      <c r="M40" s="9"/>
    </row>
    <row r="41" spans="2:15" s="6" customFormat="1" ht="12.75" customHeight="1" x14ac:dyDescent="0.2">
      <c r="B41" s="32" t="s">
        <v>146</v>
      </c>
      <c r="C41" s="33" t="s">
        <v>7</v>
      </c>
      <c r="D41" s="33" t="s">
        <v>42</v>
      </c>
      <c r="E41" s="23" t="s">
        <v>77</v>
      </c>
      <c r="F41" s="22">
        <v>1</v>
      </c>
      <c r="G41" s="34">
        <v>0.23</v>
      </c>
      <c r="H41" s="35"/>
      <c r="I41" s="35"/>
      <c r="J41" s="35"/>
      <c r="K41" s="35"/>
      <c r="M41" s="9"/>
    </row>
    <row r="42" spans="2:15" s="6" customFormat="1" ht="12.75" customHeight="1" x14ac:dyDescent="0.2">
      <c r="B42" s="32" t="s">
        <v>147</v>
      </c>
      <c r="C42" s="33" t="s">
        <v>7</v>
      </c>
      <c r="D42" s="33" t="s">
        <v>39</v>
      </c>
      <c r="E42" s="23" t="s">
        <v>78</v>
      </c>
      <c r="F42" s="22">
        <f>1+1</f>
        <v>2</v>
      </c>
      <c r="G42" s="34">
        <v>0.23</v>
      </c>
      <c r="H42" s="35"/>
      <c r="I42" s="35"/>
      <c r="J42" s="35"/>
      <c r="K42" s="35"/>
      <c r="M42" s="16"/>
    </row>
    <row r="43" spans="2:15" s="6" customFormat="1" ht="12.75" customHeight="1" x14ac:dyDescent="0.2">
      <c r="B43" s="32" t="s">
        <v>193</v>
      </c>
      <c r="C43" s="33" t="s">
        <v>7</v>
      </c>
      <c r="D43" s="33" t="s">
        <v>191</v>
      </c>
      <c r="E43" s="23" t="s">
        <v>192</v>
      </c>
      <c r="F43" s="22">
        <v>1</v>
      </c>
      <c r="G43" s="34">
        <v>0.23</v>
      </c>
      <c r="H43" s="35"/>
      <c r="I43" s="35"/>
      <c r="J43" s="35"/>
      <c r="K43" s="35"/>
      <c r="M43" s="18"/>
    </row>
    <row r="44" spans="2:15" customFormat="1" ht="12.75" customHeight="1" x14ac:dyDescent="0.25">
      <c r="B44" s="32" t="s">
        <v>148</v>
      </c>
      <c r="C44" s="33" t="s">
        <v>7</v>
      </c>
      <c r="D44" s="33" t="s">
        <v>41</v>
      </c>
      <c r="E44" s="23" t="s">
        <v>71</v>
      </c>
      <c r="F44" s="22">
        <f>13+6+2</f>
        <v>21</v>
      </c>
      <c r="G44" s="34">
        <v>0.23</v>
      </c>
      <c r="H44" s="35"/>
      <c r="I44" s="35"/>
      <c r="J44" s="35"/>
      <c r="K44" s="35"/>
      <c r="L44" s="5"/>
      <c r="M44" s="9"/>
      <c r="N44" s="5"/>
      <c r="O44" s="5"/>
    </row>
    <row r="45" spans="2:15" s="6" customFormat="1" ht="12.75" customHeight="1" x14ac:dyDescent="0.2">
      <c r="B45" s="32" t="s">
        <v>149</v>
      </c>
      <c r="C45" s="33" t="s">
        <v>7</v>
      </c>
      <c r="D45" s="33" t="s">
        <v>85</v>
      </c>
      <c r="E45" s="23" t="s">
        <v>109</v>
      </c>
      <c r="F45" s="22">
        <v>4</v>
      </c>
      <c r="G45" s="34">
        <v>0.23</v>
      </c>
      <c r="H45" s="35"/>
      <c r="I45" s="35"/>
      <c r="J45" s="35"/>
      <c r="K45" s="35"/>
      <c r="M45" s="12"/>
    </row>
    <row r="46" spans="2:15" s="6" customFormat="1" ht="12.75" customHeight="1" x14ac:dyDescent="0.2">
      <c r="B46" s="32" t="s">
        <v>150</v>
      </c>
      <c r="C46" s="33" t="s">
        <v>7</v>
      </c>
      <c r="D46" s="33" t="s">
        <v>108</v>
      </c>
      <c r="E46" s="23" t="s">
        <v>110</v>
      </c>
      <c r="F46" s="22">
        <v>2</v>
      </c>
      <c r="G46" s="34">
        <v>0.23</v>
      </c>
      <c r="H46" s="35"/>
      <c r="I46" s="35"/>
      <c r="J46" s="35"/>
      <c r="K46" s="35"/>
      <c r="M46" s="12"/>
    </row>
    <row r="47" spans="2:15" s="6" customFormat="1" ht="12.75" customHeight="1" x14ac:dyDescent="0.2">
      <c r="B47" s="32" t="s">
        <v>151</v>
      </c>
      <c r="C47" s="33" t="s">
        <v>7</v>
      </c>
      <c r="D47" s="33" t="s">
        <v>13</v>
      </c>
      <c r="E47" s="23" t="s">
        <v>40</v>
      </c>
      <c r="F47" s="22">
        <f>15+10+4+1+3+1</f>
        <v>34</v>
      </c>
      <c r="G47" s="34">
        <v>0.23</v>
      </c>
      <c r="H47" s="35"/>
      <c r="I47" s="35"/>
      <c r="J47" s="35"/>
      <c r="K47" s="35"/>
      <c r="M47" s="9"/>
    </row>
    <row r="48" spans="2:15" s="6" customFormat="1" ht="12.75" customHeight="1" x14ac:dyDescent="0.25">
      <c r="B48" s="32" t="s">
        <v>152</v>
      </c>
      <c r="C48" s="33" t="s">
        <v>7</v>
      </c>
      <c r="D48" s="33" t="s">
        <v>14</v>
      </c>
      <c r="E48" s="36" t="s">
        <v>15</v>
      </c>
      <c r="F48" s="22">
        <v>54</v>
      </c>
      <c r="G48" s="34">
        <v>0.23</v>
      </c>
      <c r="H48" s="35"/>
      <c r="I48" s="35"/>
      <c r="J48" s="35"/>
      <c r="K48" s="35"/>
      <c r="M48" s="11"/>
      <c r="N48" s="8"/>
    </row>
    <row r="49" spans="2:15" s="6" customFormat="1" ht="12.75" customHeight="1" x14ac:dyDescent="0.25">
      <c r="B49" s="32" t="s">
        <v>153</v>
      </c>
      <c r="C49" s="33" t="s">
        <v>7</v>
      </c>
      <c r="D49" s="33" t="s">
        <v>80</v>
      </c>
      <c r="E49" s="36" t="s">
        <v>81</v>
      </c>
      <c r="F49" s="22">
        <v>16</v>
      </c>
      <c r="G49" s="34">
        <v>0.23</v>
      </c>
      <c r="H49" s="35"/>
      <c r="I49" s="35"/>
      <c r="J49" s="35"/>
      <c r="K49" s="35"/>
      <c r="M49" s="13"/>
      <c r="N49" s="8"/>
    </row>
    <row r="50" spans="2:15" s="6" customFormat="1" ht="12.75" customHeight="1" x14ac:dyDescent="0.25">
      <c r="B50" s="32" t="s">
        <v>154</v>
      </c>
      <c r="C50" s="33" t="s">
        <v>7</v>
      </c>
      <c r="D50" s="33" t="s">
        <v>90</v>
      </c>
      <c r="E50" s="36" t="s">
        <v>91</v>
      </c>
      <c r="F50" s="22">
        <v>14</v>
      </c>
      <c r="G50" s="34">
        <v>0.23</v>
      </c>
      <c r="H50" s="35"/>
      <c r="I50" s="35"/>
      <c r="J50" s="35"/>
      <c r="K50" s="35"/>
      <c r="M50" s="11"/>
      <c r="N50" s="8"/>
    </row>
    <row r="51" spans="2:15" s="6" customFormat="1" ht="12.75" customHeight="1" x14ac:dyDescent="0.25">
      <c r="B51" s="32" t="s">
        <v>155</v>
      </c>
      <c r="C51" s="33" t="s">
        <v>7</v>
      </c>
      <c r="D51" s="33" t="s">
        <v>98</v>
      </c>
      <c r="E51" s="36" t="s">
        <v>99</v>
      </c>
      <c r="F51" s="22">
        <f>2+40</f>
        <v>42</v>
      </c>
      <c r="G51" s="34">
        <v>0.23</v>
      </c>
      <c r="H51" s="35"/>
      <c r="I51" s="35"/>
      <c r="J51" s="35"/>
      <c r="K51" s="35"/>
      <c r="M51" s="21"/>
      <c r="N51" s="8"/>
    </row>
    <row r="52" spans="2:15" s="6" customFormat="1" ht="12.75" customHeight="1" x14ac:dyDescent="0.2">
      <c r="B52" s="32" t="s">
        <v>156</v>
      </c>
      <c r="C52" s="33" t="s">
        <v>7</v>
      </c>
      <c r="D52" s="33" t="s">
        <v>74</v>
      </c>
      <c r="E52" s="36" t="s">
        <v>75</v>
      </c>
      <c r="F52" s="22">
        <f>2+2</f>
        <v>4</v>
      </c>
      <c r="G52" s="34">
        <v>0.23</v>
      </c>
      <c r="H52" s="35"/>
      <c r="I52" s="35"/>
      <c r="J52" s="35"/>
      <c r="K52" s="35"/>
      <c r="M52" s="11"/>
    </row>
    <row r="53" spans="2:15" s="6" customFormat="1" ht="12.75" customHeight="1" x14ac:dyDescent="0.2">
      <c r="B53" s="32" t="s">
        <v>179</v>
      </c>
      <c r="C53" s="33" t="s">
        <v>7</v>
      </c>
      <c r="D53" s="33" t="s">
        <v>21</v>
      </c>
      <c r="E53" s="36" t="s">
        <v>87</v>
      </c>
      <c r="F53" s="22">
        <v>4</v>
      </c>
      <c r="G53" s="34">
        <v>0.23</v>
      </c>
      <c r="H53" s="35"/>
      <c r="I53" s="35"/>
      <c r="J53" s="35"/>
      <c r="K53" s="35"/>
      <c r="M53" s="11"/>
    </row>
    <row r="54" spans="2:15" s="6" customFormat="1" ht="12.75" customHeight="1" x14ac:dyDescent="0.2">
      <c r="B54" s="32" t="s">
        <v>157</v>
      </c>
      <c r="C54" s="33" t="s">
        <v>7</v>
      </c>
      <c r="D54" s="33" t="s">
        <v>96</v>
      </c>
      <c r="E54" s="36" t="s">
        <v>97</v>
      </c>
      <c r="F54" s="22">
        <v>1</v>
      </c>
      <c r="G54" s="34">
        <v>0.23</v>
      </c>
      <c r="H54" s="35"/>
      <c r="I54" s="35"/>
      <c r="J54" s="35"/>
      <c r="K54" s="35"/>
      <c r="M54" s="9"/>
    </row>
    <row r="55" spans="2:15" customFormat="1" ht="12.75" customHeight="1" x14ac:dyDescent="0.25">
      <c r="B55" s="32" t="s">
        <v>158</v>
      </c>
      <c r="C55" s="33" t="s">
        <v>6</v>
      </c>
      <c r="D55" s="33" t="s">
        <v>11</v>
      </c>
      <c r="E55" s="23" t="s">
        <v>46</v>
      </c>
      <c r="F55" s="22">
        <v>3</v>
      </c>
      <c r="G55" s="34">
        <v>0.23</v>
      </c>
      <c r="H55" s="35"/>
      <c r="I55" s="35"/>
      <c r="J55" s="35"/>
      <c r="K55" s="35"/>
      <c r="L55" s="5"/>
      <c r="M55" s="10"/>
      <c r="N55" s="5"/>
      <c r="O55" s="5"/>
    </row>
    <row r="56" spans="2:15" customFormat="1" ht="12.75" customHeight="1" x14ac:dyDescent="0.25">
      <c r="B56" s="32" t="s">
        <v>159</v>
      </c>
      <c r="C56" s="33" t="s">
        <v>6</v>
      </c>
      <c r="D56" s="33" t="s">
        <v>12</v>
      </c>
      <c r="E56" s="23" t="s">
        <v>88</v>
      </c>
      <c r="F56" s="22">
        <f>1+1</f>
        <v>2</v>
      </c>
      <c r="G56" s="34">
        <v>0.23</v>
      </c>
      <c r="H56" s="35"/>
      <c r="I56" s="35"/>
      <c r="J56" s="35"/>
      <c r="K56" s="35"/>
      <c r="L56" s="5"/>
      <c r="M56" s="10"/>
      <c r="N56" s="5"/>
      <c r="O56" s="5"/>
    </row>
    <row r="57" spans="2:15" customFormat="1" ht="12.75" customHeight="1" x14ac:dyDescent="0.25">
      <c r="B57" s="32" t="s">
        <v>160</v>
      </c>
      <c r="C57" s="33" t="s">
        <v>6</v>
      </c>
      <c r="D57" s="33" t="s">
        <v>100</v>
      </c>
      <c r="E57" s="23" t="s">
        <v>102</v>
      </c>
      <c r="F57" s="22">
        <f>1+1</f>
        <v>2</v>
      </c>
      <c r="G57" s="34">
        <v>0.23</v>
      </c>
      <c r="H57" s="35"/>
      <c r="I57" s="35"/>
      <c r="J57" s="35"/>
      <c r="K57" s="35"/>
      <c r="L57" s="5"/>
      <c r="M57" s="19"/>
      <c r="N57" s="5"/>
      <c r="O57" s="5"/>
    </row>
    <row r="58" spans="2:15" customFormat="1" ht="12.75" customHeight="1" x14ac:dyDescent="0.25">
      <c r="B58" s="32" t="s">
        <v>161</v>
      </c>
      <c r="C58" s="33" t="s">
        <v>6</v>
      </c>
      <c r="D58" s="33" t="s">
        <v>101</v>
      </c>
      <c r="E58" s="23" t="s">
        <v>103</v>
      </c>
      <c r="F58" s="22">
        <v>1</v>
      </c>
      <c r="G58" s="34">
        <v>0.23</v>
      </c>
      <c r="H58" s="35"/>
      <c r="I58" s="35"/>
      <c r="J58" s="35"/>
      <c r="K58" s="35"/>
      <c r="L58" s="5"/>
      <c r="M58" s="10"/>
      <c r="N58" s="5"/>
      <c r="O58" s="5"/>
    </row>
    <row r="59" spans="2:15" customFormat="1" ht="12.75" customHeight="1" x14ac:dyDescent="0.25">
      <c r="B59" s="32" t="s">
        <v>162</v>
      </c>
      <c r="C59" s="33" t="s">
        <v>6</v>
      </c>
      <c r="D59" s="33" t="s">
        <v>53</v>
      </c>
      <c r="E59" s="23" t="s">
        <v>111</v>
      </c>
      <c r="F59" s="22">
        <f>3+1</f>
        <v>4</v>
      </c>
      <c r="G59" s="34">
        <v>0.23</v>
      </c>
      <c r="H59" s="35"/>
      <c r="I59" s="35"/>
      <c r="J59" s="35"/>
      <c r="K59" s="35"/>
      <c r="L59" s="5"/>
      <c r="M59" s="19"/>
      <c r="N59" s="5"/>
      <c r="O59" s="5"/>
    </row>
    <row r="60" spans="2:15" customFormat="1" ht="12.75" customHeight="1" x14ac:dyDescent="0.25">
      <c r="B60" s="32" t="s">
        <v>163</v>
      </c>
      <c r="C60" s="33" t="s">
        <v>6</v>
      </c>
      <c r="D60" s="33" t="s">
        <v>113</v>
      </c>
      <c r="E60" s="23" t="s">
        <v>112</v>
      </c>
      <c r="F60" s="22">
        <f>1</f>
        <v>1</v>
      </c>
      <c r="G60" s="34">
        <v>0.23</v>
      </c>
      <c r="H60" s="35"/>
      <c r="I60" s="35"/>
      <c r="J60" s="35"/>
      <c r="K60" s="35"/>
      <c r="L60" s="5"/>
      <c r="M60" s="14"/>
      <c r="N60" s="5"/>
      <c r="O60" s="5"/>
    </row>
    <row r="61" spans="2:15" customFormat="1" ht="12.75" customHeight="1" x14ac:dyDescent="0.25">
      <c r="B61" s="32" t="s">
        <v>164</v>
      </c>
      <c r="C61" s="33" t="s">
        <v>6</v>
      </c>
      <c r="D61" s="33" t="s">
        <v>72</v>
      </c>
      <c r="E61" s="23" t="s">
        <v>114</v>
      </c>
      <c r="F61" s="22">
        <f>2</f>
        <v>2</v>
      </c>
      <c r="G61" s="34">
        <v>0.23</v>
      </c>
      <c r="H61" s="35"/>
      <c r="I61" s="35"/>
      <c r="J61" s="35"/>
      <c r="K61" s="35"/>
      <c r="L61" s="5"/>
      <c r="M61" s="14"/>
      <c r="N61" s="5"/>
      <c r="O61" s="5"/>
    </row>
    <row r="62" spans="2:15" customFormat="1" ht="12.75" customHeight="1" x14ac:dyDescent="0.25">
      <c r="B62" s="32" t="s">
        <v>165</v>
      </c>
      <c r="C62" s="33" t="s">
        <v>6</v>
      </c>
      <c r="D62" s="33" t="s">
        <v>73</v>
      </c>
      <c r="E62" s="23" t="s">
        <v>115</v>
      </c>
      <c r="F62" s="22">
        <v>1</v>
      </c>
      <c r="G62" s="34">
        <v>0.23</v>
      </c>
      <c r="H62" s="35"/>
      <c r="I62" s="35"/>
      <c r="J62" s="35"/>
      <c r="K62" s="35"/>
      <c r="L62" s="5"/>
      <c r="M62" s="14"/>
      <c r="N62" s="5"/>
      <c r="O62" s="5"/>
    </row>
    <row r="63" spans="2:15" customFormat="1" ht="12.75" customHeight="1" x14ac:dyDescent="0.25">
      <c r="B63" s="32" t="s">
        <v>166</v>
      </c>
      <c r="C63" s="33" t="s">
        <v>6</v>
      </c>
      <c r="D63" s="33" t="s">
        <v>47</v>
      </c>
      <c r="E63" s="23" t="s">
        <v>56</v>
      </c>
      <c r="F63" s="22">
        <v>1</v>
      </c>
      <c r="G63" s="34">
        <v>0.23</v>
      </c>
      <c r="H63" s="35"/>
      <c r="I63" s="35"/>
      <c r="J63" s="35"/>
      <c r="K63" s="35"/>
      <c r="L63" s="5"/>
      <c r="M63" s="11"/>
      <c r="N63" s="5"/>
      <c r="O63" s="5"/>
    </row>
    <row r="64" spans="2:15" customFormat="1" ht="12.75" customHeight="1" x14ac:dyDescent="0.25">
      <c r="B64" s="32" t="s">
        <v>167</v>
      </c>
      <c r="C64" s="33" t="s">
        <v>6</v>
      </c>
      <c r="D64" s="33" t="s">
        <v>57</v>
      </c>
      <c r="E64" s="23" t="s">
        <v>173</v>
      </c>
      <c r="F64" s="22">
        <v>1</v>
      </c>
      <c r="G64" s="34">
        <v>0.23</v>
      </c>
      <c r="H64" s="35"/>
      <c r="I64" s="35"/>
      <c r="J64" s="35"/>
      <c r="K64" s="35"/>
      <c r="L64" s="5"/>
      <c r="M64" s="11"/>
      <c r="N64" s="5"/>
      <c r="O64" s="5"/>
    </row>
    <row r="65" spans="2:15" customFormat="1" ht="12.75" customHeight="1" x14ac:dyDescent="0.25">
      <c r="B65" s="32" t="s">
        <v>168</v>
      </c>
      <c r="C65" s="33" t="s">
        <v>6</v>
      </c>
      <c r="D65" s="33" t="s">
        <v>58</v>
      </c>
      <c r="E65" s="23" t="s">
        <v>16</v>
      </c>
      <c r="F65" s="22">
        <v>1</v>
      </c>
      <c r="G65" s="34">
        <v>0.23</v>
      </c>
      <c r="H65" s="35"/>
      <c r="I65" s="35"/>
      <c r="J65" s="35"/>
      <c r="K65" s="35"/>
      <c r="L65" s="5"/>
      <c r="M65" s="9"/>
      <c r="N65" s="5"/>
      <c r="O65" s="5"/>
    </row>
    <row r="66" spans="2:15" customFormat="1" ht="12.75" customHeight="1" x14ac:dyDescent="0.25">
      <c r="B66" s="32" t="s">
        <v>169</v>
      </c>
      <c r="C66" s="33" t="s">
        <v>6</v>
      </c>
      <c r="D66" s="33" t="s">
        <v>59</v>
      </c>
      <c r="E66" s="23" t="s">
        <v>17</v>
      </c>
      <c r="F66" s="22">
        <v>1</v>
      </c>
      <c r="G66" s="34">
        <v>0.23</v>
      </c>
      <c r="H66" s="35"/>
      <c r="I66" s="35"/>
      <c r="J66" s="35"/>
      <c r="K66" s="35"/>
      <c r="L66" s="5"/>
      <c r="M66" s="9"/>
      <c r="N66" s="5"/>
      <c r="O66" s="5"/>
    </row>
    <row r="67" spans="2:15" customFormat="1" ht="12.75" customHeight="1" x14ac:dyDescent="0.25">
      <c r="B67" s="32" t="s">
        <v>170</v>
      </c>
      <c r="C67" s="33" t="s">
        <v>6</v>
      </c>
      <c r="D67" s="33" t="s">
        <v>76</v>
      </c>
      <c r="E67" s="36" t="s">
        <v>183</v>
      </c>
      <c r="F67" s="22">
        <v>2</v>
      </c>
      <c r="G67" s="34">
        <v>0.23</v>
      </c>
      <c r="H67" s="35"/>
      <c r="I67" s="35"/>
      <c r="J67" s="35"/>
      <c r="K67" s="35"/>
      <c r="L67" s="5"/>
      <c r="M67" s="15"/>
      <c r="N67" s="8"/>
      <c r="O67" s="5"/>
    </row>
    <row r="68" spans="2:15" customFormat="1" ht="12.75" customHeight="1" x14ac:dyDescent="0.25">
      <c r="B68" s="32" t="s">
        <v>171</v>
      </c>
      <c r="C68" s="33" t="s">
        <v>6</v>
      </c>
      <c r="D68" s="33" t="s">
        <v>54</v>
      </c>
      <c r="E68" s="23" t="s">
        <v>55</v>
      </c>
      <c r="F68" s="22">
        <v>2</v>
      </c>
      <c r="G68" s="34">
        <v>0.23</v>
      </c>
      <c r="H68" s="35"/>
      <c r="I68" s="35"/>
      <c r="J68" s="35"/>
      <c r="K68" s="35"/>
      <c r="L68" s="5"/>
      <c r="M68" s="11"/>
      <c r="N68" s="5"/>
      <c r="O68" s="5"/>
    </row>
    <row r="69" spans="2:15" customFormat="1" ht="12.75" customHeight="1" x14ac:dyDescent="0.25">
      <c r="B69" s="32" t="s">
        <v>172</v>
      </c>
      <c r="C69" s="33" t="s">
        <v>6</v>
      </c>
      <c r="D69" s="33" t="s">
        <v>60</v>
      </c>
      <c r="E69" s="23" t="s">
        <v>61</v>
      </c>
      <c r="F69" s="22">
        <v>1</v>
      </c>
      <c r="G69" s="34">
        <v>0.23</v>
      </c>
      <c r="H69" s="35"/>
      <c r="I69" s="35"/>
      <c r="J69" s="35"/>
      <c r="K69" s="35"/>
      <c r="L69" s="5"/>
      <c r="M69" s="9"/>
      <c r="N69" s="5"/>
      <c r="O69" s="5"/>
    </row>
    <row r="70" spans="2:15" customFormat="1" ht="12.75" customHeight="1" x14ac:dyDescent="0.25">
      <c r="B70" s="32" t="s">
        <v>180</v>
      </c>
      <c r="C70" s="33" t="s">
        <v>10</v>
      </c>
      <c r="D70" s="33" t="s">
        <v>28</v>
      </c>
      <c r="E70" s="23" t="s">
        <v>48</v>
      </c>
      <c r="F70" s="22">
        <f>4+1</f>
        <v>5</v>
      </c>
      <c r="G70" s="34">
        <v>0.23</v>
      </c>
      <c r="H70" s="35"/>
      <c r="I70" s="35"/>
      <c r="J70" s="35"/>
      <c r="K70" s="35"/>
      <c r="L70" s="5"/>
      <c r="M70" s="20"/>
      <c r="N70" s="5"/>
      <c r="O70" s="5"/>
    </row>
    <row r="72" spans="2:15" customFormat="1" ht="15" customHeight="1" x14ac:dyDescent="0.25">
      <c r="B72" s="24"/>
      <c r="C72" s="24"/>
      <c r="D72" s="25"/>
      <c r="E72" s="41" t="s">
        <v>202</v>
      </c>
      <c r="F72" s="41"/>
      <c r="G72" s="41"/>
      <c r="H72" s="41"/>
      <c r="I72" s="41"/>
      <c r="J72" s="37"/>
      <c r="K72" s="37"/>
      <c r="L72" s="5"/>
      <c r="M72" s="9"/>
      <c r="N72" s="5"/>
      <c r="O72" s="5"/>
    </row>
    <row r="73" spans="2:15" x14ac:dyDescent="0.3">
      <c r="B73" s="38" t="s">
        <v>208</v>
      </c>
      <c r="C73" s="40" t="s">
        <v>209</v>
      </c>
      <c r="D73" s="40"/>
      <c r="E73" s="40"/>
      <c r="F73" s="40"/>
      <c r="G73" s="40"/>
    </row>
    <row r="76" spans="2:15" customFormat="1" ht="15.75" x14ac:dyDescent="0.3">
      <c r="B76" s="40" t="s">
        <v>210</v>
      </c>
      <c r="C76" s="40"/>
      <c r="D76" s="40"/>
      <c r="E76" s="40"/>
      <c r="F76" s="40"/>
      <c r="G76" s="40"/>
      <c r="H76" s="40"/>
      <c r="I76" s="40"/>
      <c r="J76" s="40"/>
      <c r="K76" s="40"/>
      <c r="L76" s="1"/>
      <c r="M76" s="9"/>
      <c r="N76" s="2"/>
      <c r="O76" s="2"/>
    </row>
    <row r="77" spans="2:15" customFormat="1" ht="15.75" x14ac:dyDescent="0.3">
      <c r="B77" s="24"/>
      <c r="C77" s="24"/>
      <c r="D77" s="25"/>
      <c r="E77" s="26"/>
      <c r="F77" s="25"/>
      <c r="G77" s="27"/>
      <c r="H77" s="27"/>
      <c r="I77" s="27"/>
      <c r="J77" s="27"/>
      <c r="K77" s="27"/>
      <c r="L77" s="1"/>
      <c r="M77" s="9"/>
      <c r="N77" s="2"/>
      <c r="O77" s="2"/>
    </row>
    <row r="78" spans="2:15" customFormat="1" ht="15.75" x14ac:dyDescent="0.3">
      <c r="B78" s="24"/>
      <c r="C78" s="24"/>
      <c r="D78" s="25"/>
      <c r="E78" s="26"/>
      <c r="F78" s="25"/>
      <c r="G78" s="27"/>
      <c r="H78" s="27"/>
      <c r="I78" s="27"/>
      <c r="J78" s="27"/>
      <c r="K78" s="27"/>
      <c r="L78" s="1"/>
      <c r="M78" s="9"/>
      <c r="N78" s="2"/>
      <c r="O78" s="2"/>
    </row>
  </sheetData>
  <mergeCells count="10">
    <mergeCell ref="B2:K2"/>
    <mergeCell ref="C73:G73"/>
    <mergeCell ref="B76:K76"/>
    <mergeCell ref="E72:I72"/>
    <mergeCell ref="C3:J3"/>
    <mergeCell ref="B5:B6"/>
    <mergeCell ref="C5:C6"/>
    <mergeCell ref="D5:D6"/>
    <mergeCell ref="E5:E6"/>
    <mergeCell ref="F5:F6"/>
  </mergeCells>
  <phoneticPr fontId="7" type="noConversion"/>
  <pageMargins left="0.51181102362204722" right="0.31496062992125984" top="0.94488188976377963" bottom="0.94488188976377963" header="0.31496062992125984" footer="0.31496062992125984"/>
  <pageSetup paperSize="9" fitToHeight="0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CENOWY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</dc:creator>
  <cp:lastModifiedBy>MAGDALENA JOZEFIAK</cp:lastModifiedBy>
  <cp:lastPrinted>2023-10-23T12:15:49Z</cp:lastPrinted>
  <dcterms:created xsi:type="dcterms:W3CDTF">2021-04-09T06:11:10Z</dcterms:created>
  <dcterms:modified xsi:type="dcterms:W3CDTF">2023-10-24T08:58:14Z</dcterms:modified>
</cp:coreProperties>
</file>