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Kubełek\m.czerniej\Postępowania 2024\U Wycinka drzew\Zapytania i odpowiedzi\Odpowiedzi 25.04.2024\"/>
    </mc:Choice>
  </mc:AlternateContent>
  <xr:revisionPtr revIDLastSave="0" documentId="13_ncr:1_{3BDFC513-6E1F-4E44-8268-EB9CEB2C010B}" xr6:coauthVersionLast="47" xr6:coauthVersionMax="47" xr10:uidLastSave="{00000000-0000-0000-0000-000000000000}"/>
  <bookViews>
    <workbookView xWindow="-120" yWindow="-120" windowWidth="29040" windowHeight="15720" xr2:uid="{AEBA4E68-86CA-43F9-BBB7-FE934804432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F6" i="1" s="1"/>
  <c r="G6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D10" i="1"/>
  <c r="F10" i="1" s="1"/>
  <c r="G10" i="1" s="1"/>
  <c r="D9" i="1"/>
  <c r="F9" i="1" s="1"/>
  <c r="G9" i="1" s="1"/>
  <c r="D8" i="1"/>
  <c r="F8" i="1" s="1"/>
  <c r="G8" i="1" s="1"/>
  <c r="D7" i="1"/>
  <c r="F7" i="1" s="1"/>
  <c r="G7" i="1" l="1"/>
  <c r="F28" i="1" s="1"/>
  <c r="F26" i="1"/>
  <c r="F27" i="1" l="1"/>
</calcChain>
</file>

<file path=xl/sharedStrings.xml><?xml version="1.0" encoding="utf-8"?>
<sst xmlns="http://schemas.openxmlformats.org/spreadsheetml/2006/main" count="75" uniqueCount="58">
  <si>
    <t>Jednostka</t>
  </si>
  <si>
    <t>Szacowana ilość</t>
  </si>
  <si>
    <t>Wartość netto [zł]</t>
  </si>
  <si>
    <t>Cena jednostkowa [zł]</t>
  </si>
  <si>
    <t>wartość brutto [zł]</t>
  </si>
  <si>
    <t xml:space="preserve">Lp. </t>
  </si>
  <si>
    <t>1.</t>
  </si>
  <si>
    <t>2.</t>
  </si>
  <si>
    <t>3.</t>
  </si>
  <si>
    <t>4.</t>
  </si>
  <si>
    <t>5.</t>
  </si>
  <si>
    <t>6.</t>
  </si>
  <si>
    <t>Frezowanie pni</t>
  </si>
  <si>
    <t>szt.</t>
  </si>
  <si>
    <t>Wycinanie zakrzaczeń oraz odrostów wraz z uprzątnięciem terenu przy użyciu rębaka</t>
  </si>
  <si>
    <t>Usunięcie drzewa o obwodzie pnia do 50 cm</t>
  </si>
  <si>
    <t>Usunięcie drzewa o obwodzie pnia powyżej 150 cm</t>
  </si>
  <si>
    <t>Wyszczególnienie prac</t>
  </si>
  <si>
    <t>Cięcie formujące drzewa o obwodzie pnia do 50 cm</t>
  </si>
  <si>
    <t>Cięcie formujące drzewa o obwodzie pnia powyżej 150 cm</t>
  </si>
  <si>
    <t>Cięcie korygujące/ sanitarne/ prześwietlające drzewa o obwodzie pnia do 50 cm</t>
  </si>
  <si>
    <t>Cięcie korygujące/ sanitarne/ prześwietlające drzewa o obwodzie pnia powyżej 150 cm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</si>
  <si>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</si>
  <si>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</si>
  <si>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</si>
  <si>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</si>
  <si>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</si>
  <si>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</si>
  <si>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</si>
  <si>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</si>
  <si>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</si>
  <si>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</si>
  <si>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</si>
  <si>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</si>
  <si>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</si>
  <si>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szt. </t>
  </si>
  <si>
    <t>Formowanie żywopłotów</t>
  </si>
  <si>
    <t>20.</t>
  </si>
  <si>
    <t>Podatek VAT 8 %</t>
  </si>
  <si>
    <t>FORMULARZ CENOWY</t>
  </si>
  <si>
    <t>Awaryjne usuniecie wywrotów drzew po wichurach</t>
  </si>
  <si>
    <t>Usunięcie drzewa o obwodzie pnia od 51 cmdo 100 cm</t>
  </si>
  <si>
    <t>Usunięcie drzewa o obwodzie pnia od 101 cm do 120 cm</t>
  </si>
  <si>
    <t>Usunięcie drzewa o obwodzie pnia od 121 cm do 150 cm</t>
  </si>
  <si>
    <t>Cięcie formujące drzewa o obwodzie pnia od 51 do 100 cm</t>
  </si>
  <si>
    <t>Cięcie formujące drzewa o obwodzie pnia od 101 do 120 cm</t>
  </si>
  <si>
    <t>Cięcie formujące drzewa o obwodzie pnia od 121  do 150 cm</t>
  </si>
  <si>
    <t>Cięcie korygujące/ sanitarne/ prześwietlające drzewa o obwodzie pnia od 51 do 100 cm</t>
  </si>
  <si>
    <t>Cięcie korygujące/ sanitarne/ prześwietlające drzewa o obwodzie pnia od 101 do 120 cm</t>
  </si>
  <si>
    <t>Cięcie korygujące/ sanitarne/ prześwietlające drzewa o obwodzie pnia od 121 do 150 cm</t>
  </si>
  <si>
    <t>Cena netto</t>
  </si>
  <si>
    <t>Cena brutto</t>
  </si>
  <si>
    <t>Wykonywanie nasadzeń drzew zgodnie z wymaganiami Zamawiającego - drzew o wymiarach: minimalny obwód pnia na wysokości 100 cm to 5 cm</t>
  </si>
  <si>
    <t>Powyższe ilości są ilościami szacunkowymi i podanymi w celu wyliczenia ceny oferty, a tym samym mogą ulec zmianie na etapie realizacji zamówienia w zależności od bieżących potrzeb Zamawiającego tj. zmniejszeniu lub zwiększeniu w zakresie poszczególnych ilości.</t>
  </si>
  <si>
    <r>
      <t xml:space="preserve">Postępowanie prowadzone w trybie art. 275 pkt 1 o wartości zamówienia nieprzekraczającej progów unijnych o jakich stanowi art. 3 ustawy z 11 września 2019 r. – Prawo zamówień publicznych pn.:
</t>
    </r>
    <r>
      <rPr>
        <b/>
        <sz val="11"/>
        <color theme="1"/>
        <rFont val="Calibri"/>
        <family val="2"/>
        <charset val="238"/>
        <scheme val="minor"/>
      </rPr>
      <t>„Wycinka drzew i usługi pielęgnacyjne drzewostanu na terenie Gminy Kobylnica”</t>
    </r>
  </si>
  <si>
    <t>CUW.OZ.271.3.2024.MC</t>
  </si>
  <si>
    <t>mb</t>
  </si>
  <si>
    <r>
      <t xml:space="preserve">Załącznik nr 1a do SWZ </t>
    </r>
    <r>
      <rPr>
        <b/>
        <sz val="11"/>
        <color rgb="FF00B050"/>
        <rFont val="Calibri"/>
        <family val="2"/>
        <charset val="238"/>
        <scheme val="minor"/>
      </rPr>
      <t>zmiana 25.04.2024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</si>
</sst>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/>
    </xf>
    <xf numFmtId="164" fontId="1" fillId="4" borderId="5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6C846-070E-4726-9F29-0508FAA7A0EB}">
  <sheetPr>
    <pageSetUpPr fitToPage="1"/>
  </sheetPr>
  <dimension ref="A1:H30"/>
  <sheetViews>
    <sheetView tabSelected="1" workbookViewId="0">
      <selection activeCell="J2" sqref="J2"/>
    </sheetView>
  </sheetViews>
  <sheetFormatPr defaultRowHeight="15" x14ac:dyDescent="0.25"/>
  <cols>
    <col min="1" max="1" width="9.140625" style="5"/>
    <col min="2" max="2" width="55.7109375" style="3" customWidth="1"/>
    <col min="3" max="3" width="13" style="5" customWidth="1"/>
    <col min="4" max="4" width="16.5703125" style="5" customWidth="1"/>
    <col min="5" max="5" width="17" style="5" customWidth="1"/>
    <col min="6" max="6" width="14.140625" style="6" customWidth="1"/>
    <col min="7" max="7" width="15.7109375" style="6" customWidth="1"/>
  </cols>
  <sheetData>
    <row r="1" spans="1:8" x14ac:dyDescent="0.25">
      <c r="B1" s="12" t="s">
        <v>55</v>
      </c>
    </row>
    <row r="2" spans="1:8" ht="71.25" customHeight="1" x14ac:dyDescent="0.25">
      <c r="A2" s="23" t="s">
        <v>54</v>
      </c>
      <c r="B2" s="23"/>
      <c r="C2" s="23"/>
      <c r="D2" s="23"/>
      <c r="E2" s="23"/>
      <c r="F2" s="23"/>
      <c r="G2" s="24" t="s">
        <v>57</v>
      </c>
      <c r="H2" s="24"/>
    </row>
    <row r="4" spans="1:8" ht="33" customHeight="1" x14ac:dyDescent="0.25">
      <c r="A4" s="16" t="s">
        <v>39</v>
      </c>
      <c r="B4" s="16"/>
      <c r="C4" s="16"/>
      <c r="D4" s="16"/>
      <c r="E4" s="16"/>
      <c r="F4" s="16"/>
      <c r="G4" s="16"/>
    </row>
    <row r="5" spans="1:8" s="3" customFormat="1" ht="30" x14ac:dyDescent="0.25">
      <c r="A5" s="7" t="s">
        <v>5</v>
      </c>
      <c r="B5" s="7" t="s">
        <v>17</v>
      </c>
      <c r="C5" s="7" t="s">
        <v>0</v>
      </c>
      <c r="D5" s="8" t="s">
        <v>1</v>
      </c>
      <c r="E5" s="8" t="s">
        <v>3</v>
      </c>
      <c r="F5" s="8" t="s">
        <v>2</v>
      </c>
      <c r="G5" s="8" t="s">
        <v>4</v>
      </c>
    </row>
    <row r="6" spans="1:8" ht="17.25" customHeight="1" x14ac:dyDescent="0.25">
      <c r="A6" s="4" t="s">
        <v>6</v>
      </c>
      <c r="B6" s="1" t="s">
        <v>15</v>
      </c>
      <c r="C6" s="4" t="s">
        <v>13</v>
      </c>
      <c r="D6" s="4">
        <f>48*2</f>
        <v>96</v>
      </c>
      <c r="E6" s="4"/>
      <c r="F6" s="9">
        <f t="shared" ref="F6:F25" si="0">D6*E6</f>
        <v>0</v>
      </c>
      <c r="G6" s="9">
        <f>F6*1.08</f>
        <v>0</v>
      </c>
    </row>
    <row r="7" spans="1:8" ht="18.75" customHeight="1" x14ac:dyDescent="0.25">
      <c r="A7" s="4" t="s">
        <v>7</v>
      </c>
      <c r="B7" s="1" t="s">
        <v>41</v>
      </c>
      <c r="C7" s="4" t="s">
        <v>13</v>
      </c>
      <c r="D7" s="4">
        <f>71*2</f>
        <v>142</v>
      </c>
      <c r="E7" s="4"/>
      <c r="F7" s="9">
        <f t="shared" si="0"/>
        <v>0</v>
      </c>
      <c r="G7" s="9">
        <f t="shared" ref="G7:G25" si="1">F7*1.08</f>
        <v>0</v>
      </c>
    </row>
    <row r="8" spans="1:8" ht="16.5" customHeight="1" x14ac:dyDescent="0.25">
      <c r="A8" s="4" t="s">
        <v>8</v>
      </c>
      <c r="B8" s="1" t="s">
        <v>42</v>
      </c>
      <c r="C8" s="4" t="s">
        <v>13</v>
      </c>
      <c r="D8" s="4">
        <f>27*2</f>
        <v>54</v>
      </c>
      <c r="E8" s="4"/>
      <c r="F8" s="9">
        <f t="shared" si="0"/>
        <v>0</v>
      </c>
      <c r="G8" s="9">
        <f t="shared" si="1"/>
        <v>0</v>
      </c>
    </row>
    <row r="9" spans="1:8" ht="17.25" customHeight="1" x14ac:dyDescent="0.25">
      <c r="A9" s="4" t="s">
        <v>9</v>
      </c>
      <c r="B9" s="1" t="s">
        <v>43</v>
      </c>
      <c r="C9" s="4" t="s">
        <v>13</v>
      </c>
      <c r="D9" s="4">
        <f>15*2</f>
        <v>30</v>
      </c>
      <c r="E9" s="4"/>
      <c r="F9" s="9">
        <f t="shared" si="0"/>
        <v>0</v>
      </c>
      <c r="G9" s="9">
        <f t="shared" si="1"/>
        <v>0</v>
      </c>
    </row>
    <row r="10" spans="1:8" ht="18.75" customHeight="1" x14ac:dyDescent="0.25">
      <c r="A10" s="4" t="s">
        <v>10</v>
      </c>
      <c r="B10" s="1" t="s">
        <v>16</v>
      </c>
      <c r="C10" s="4" t="s">
        <v>13</v>
      </c>
      <c r="D10" s="4">
        <f>63*2</f>
        <v>126</v>
      </c>
      <c r="E10" s="4"/>
      <c r="F10" s="9">
        <f t="shared" si="0"/>
        <v>0</v>
      </c>
      <c r="G10" s="9">
        <f t="shared" si="1"/>
        <v>0</v>
      </c>
    </row>
    <row r="11" spans="1:8" ht="14.25" customHeight="1" x14ac:dyDescent="0.25">
      <c r="A11" s="4" t="s">
        <v>11</v>
      </c>
      <c r="B11" s="1" t="s">
        <v>40</v>
      </c>
      <c r="C11" s="4" t="s">
        <v>35</v>
      </c>
      <c r="D11" s="4">
        <v>4</v>
      </c>
      <c r="E11" s="4"/>
      <c r="F11" s="9">
        <f t="shared" si="0"/>
        <v>0</v>
      </c>
      <c r="G11" s="9">
        <f t="shared" si="1"/>
        <v>0</v>
      </c>
    </row>
    <row r="12" spans="1:8" ht="17.25" customHeight="1" x14ac:dyDescent="0.25">
      <c r="A12" s="4" t="s">
        <v>22</v>
      </c>
      <c r="B12" s="1" t="s">
        <v>18</v>
      </c>
      <c r="C12" s="4" t="s">
        <v>13</v>
      </c>
      <c r="D12" s="4">
        <v>10</v>
      </c>
      <c r="E12" s="4"/>
      <c r="F12" s="9">
        <f t="shared" si="0"/>
        <v>0</v>
      </c>
      <c r="G12" s="9">
        <f t="shared" si="1"/>
        <v>0</v>
      </c>
    </row>
    <row r="13" spans="1:8" x14ac:dyDescent="0.25">
      <c r="A13" s="4" t="s">
        <v>23</v>
      </c>
      <c r="B13" s="1" t="s">
        <v>44</v>
      </c>
      <c r="C13" s="4" t="s">
        <v>13</v>
      </c>
      <c r="D13" s="4">
        <v>40</v>
      </c>
      <c r="E13" s="4"/>
      <c r="F13" s="9">
        <f t="shared" si="0"/>
        <v>0</v>
      </c>
      <c r="G13" s="9">
        <f t="shared" si="1"/>
        <v>0</v>
      </c>
    </row>
    <row r="14" spans="1:8" x14ac:dyDescent="0.25">
      <c r="A14" s="4" t="s">
        <v>24</v>
      </c>
      <c r="B14" s="1" t="s">
        <v>45</v>
      </c>
      <c r="C14" s="4" t="s">
        <v>13</v>
      </c>
      <c r="D14" s="4">
        <v>20</v>
      </c>
      <c r="E14" s="4"/>
      <c r="F14" s="9">
        <f t="shared" si="0"/>
        <v>0</v>
      </c>
      <c r="G14" s="9">
        <f t="shared" si="1"/>
        <v>0</v>
      </c>
    </row>
    <row r="15" spans="1:8" x14ac:dyDescent="0.25">
      <c r="A15" s="4" t="s">
        <v>25</v>
      </c>
      <c r="B15" s="1" t="s">
        <v>46</v>
      </c>
      <c r="C15" s="4" t="s">
        <v>13</v>
      </c>
      <c r="D15" s="4">
        <v>20</v>
      </c>
      <c r="E15" s="4"/>
      <c r="F15" s="9">
        <f t="shared" si="0"/>
        <v>0</v>
      </c>
      <c r="G15" s="9">
        <f t="shared" si="1"/>
        <v>0</v>
      </c>
    </row>
    <row r="16" spans="1:8" x14ac:dyDescent="0.25">
      <c r="A16" s="4" t="s">
        <v>26</v>
      </c>
      <c r="B16" s="1" t="s">
        <v>19</v>
      </c>
      <c r="C16" s="4" t="s">
        <v>13</v>
      </c>
      <c r="D16" s="4">
        <v>30</v>
      </c>
      <c r="E16" s="4"/>
      <c r="F16" s="9">
        <f t="shared" si="0"/>
        <v>0</v>
      </c>
      <c r="G16" s="9">
        <f t="shared" si="1"/>
        <v>0</v>
      </c>
    </row>
    <row r="17" spans="1:7" ht="30" x14ac:dyDescent="0.25">
      <c r="A17" s="4" t="s">
        <v>27</v>
      </c>
      <c r="B17" s="2" t="s">
        <v>20</v>
      </c>
      <c r="C17" s="4" t="s">
        <v>13</v>
      </c>
      <c r="D17" s="4">
        <v>10</v>
      </c>
      <c r="E17" s="4"/>
      <c r="F17" s="9">
        <f t="shared" si="0"/>
        <v>0</v>
      </c>
      <c r="G17" s="9">
        <f t="shared" si="1"/>
        <v>0</v>
      </c>
    </row>
    <row r="18" spans="1:7" ht="30" x14ac:dyDescent="0.25">
      <c r="A18" s="4" t="s">
        <v>28</v>
      </c>
      <c r="B18" s="2" t="s">
        <v>47</v>
      </c>
      <c r="C18" s="4" t="s">
        <v>13</v>
      </c>
      <c r="D18" s="4">
        <v>10</v>
      </c>
      <c r="E18" s="4"/>
      <c r="F18" s="9">
        <f t="shared" si="0"/>
        <v>0</v>
      </c>
      <c r="G18" s="9">
        <f t="shared" si="1"/>
        <v>0</v>
      </c>
    </row>
    <row r="19" spans="1:7" ht="30" x14ac:dyDescent="0.25">
      <c r="A19" s="4" t="s">
        <v>29</v>
      </c>
      <c r="B19" s="2" t="s">
        <v>48</v>
      </c>
      <c r="C19" s="4" t="s">
        <v>13</v>
      </c>
      <c r="D19" s="4">
        <v>15</v>
      </c>
      <c r="E19" s="4"/>
      <c r="F19" s="9">
        <f t="shared" si="0"/>
        <v>0</v>
      </c>
      <c r="G19" s="9">
        <f t="shared" si="1"/>
        <v>0</v>
      </c>
    </row>
    <row r="20" spans="1:7" ht="30" x14ac:dyDescent="0.25">
      <c r="A20" s="4" t="s">
        <v>30</v>
      </c>
      <c r="B20" s="2" t="s">
        <v>49</v>
      </c>
      <c r="C20" s="4" t="s">
        <v>13</v>
      </c>
      <c r="D20" s="4">
        <v>30</v>
      </c>
      <c r="E20" s="4"/>
      <c r="F20" s="9">
        <f t="shared" si="0"/>
        <v>0</v>
      </c>
      <c r="G20" s="9">
        <f t="shared" si="1"/>
        <v>0</v>
      </c>
    </row>
    <row r="21" spans="1:7" ht="30" x14ac:dyDescent="0.25">
      <c r="A21" s="4" t="s">
        <v>31</v>
      </c>
      <c r="B21" s="2" t="s">
        <v>21</v>
      </c>
      <c r="C21" s="4" t="s">
        <v>13</v>
      </c>
      <c r="D21" s="4">
        <v>30</v>
      </c>
      <c r="E21" s="4"/>
      <c r="F21" s="9">
        <f t="shared" si="0"/>
        <v>0</v>
      </c>
      <c r="G21" s="9">
        <f t="shared" si="1"/>
        <v>0</v>
      </c>
    </row>
    <row r="22" spans="1:7" x14ac:dyDescent="0.25">
      <c r="A22" s="4" t="s">
        <v>32</v>
      </c>
      <c r="B22" s="3" t="s">
        <v>36</v>
      </c>
      <c r="C22" s="4" t="s">
        <v>56</v>
      </c>
      <c r="D22" s="4">
        <v>2214</v>
      </c>
      <c r="E22" s="4"/>
      <c r="F22" s="9">
        <f t="shared" si="0"/>
        <v>0</v>
      </c>
      <c r="G22" s="9">
        <f t="shared" si="1"/>
        <v>0</v>
      </c>
    </row>
    <row r="23" spans="1:7" s="3" customFormat="1" ht="30" x14ac:dyDescent="0.25">
      <c r="A23" s="4" t="s">
        <v>33</v>
      </c>
      <c r="B23" s="2" t="s">
        <v>14</v>
      </c>
      <c r="C23" s="4" t="s">
        <v>56</v>
      </c>
      <c r="D23" s="4">
        <v>3000</v>
      </c>
      <c r="E23" s="4"/>
      <c r="F23" s="9">
        <f t="shared" si="0"/>
        <v>0</v>
      </c>
      <c r="G23" s="9">
        <f t="shared" si="1"/>
        <v>0</v>
      </c>
    </row>
    <row r="24" spans="1:7" x14ac:dyDescent="0.25">
      <c r="A24" s="4" t="s">
        <v>34</v>
      </c>
      <c r="B24" s="1" t="s">
        <v>12</v>
      </c>
      <c r="C24" s="4" t="s">
        <v>13</v>
      </c>
      <c r="D24" s="4">
        <v>5</v>
      </c>
      <c r="E24" s="4"/>
      <c r="F24" s="9">
        <f t="shared" si="0"/>
        <v>0</v>
      </c>
      <c r="G24" s="9">
        <f t="shared" si="1"/>
        <v>0</v>
      </c>
    </row>
    <row r="25" spans="1:7" s="3" customFormat="1" ht="45" x14ac:dyDescent="0.25">
      <c r="A25" s="4" t="s">
        <v>37</v>
      </c>
      <c r="B25" s="2" t="s">
        <v>52</v>
      </c>
      <c r="C25" s="4" t="s">
        <v>13</v>
      </c>
      <c r="D25" s="4">
        <v>20</v>
      </c>
      <c r="E25" s="4"/>
      <c r="F25" s="9">
        <f t="shared" si="0"/>
        <v>0</v>
      </c>
      <c r="G25" s="9">
        <f t="shared" si="1"/>
        <v>0</v>
      </c>
    </row>
    <row r="26" spans="1:7" x14ac:dyDescent="0.25">
      <c r="A26" s="17" t="s">
        <v>50</v>
      </c>
      <c r="B26" s="18"/>
      <c r="C26" s="18"/>
      <c r="D26" s="18"/>
      <c r="E26" s="19"/>
      <c r="F26" s="11">
        <f>SUM(F6:F25)</f>
        <v>0</v>
      </c>
      <c r="G26" s="30"/>
    </row>
    <row r="27" spans="1:7" x14ac:dyDescent="0.25">
      <c r="A27" s="20" t="s">
        <v>38</v>
      </c>
      <c r="B27" s="21"/>
      <c r="C27" s="21"/>
      <c r="D27" s="21"/>
      <c r="E27" s="22"/>
      <c r="F27" s="10">
        <f>F28-F26</f>
        <v>0</v>
      </c>
      <c r="G27" s="31"/>
    </row>
    <row r="28" spans="1:7" x14ac:dyDescent="0.25">
      <c r="A28" s="25" t="s">
        <v>51</v>
      </c>
      <c r="B28" s="26"/>
      <c r="C28" s="26"/>
      <c r="D28" s="26"/>
      <c r="E28" s="27"/>
      <c r="F28" s="28">
        <f>SUM(G6:G25)</f>
        <v>0</v>
      </c>
      <c r="G28" s="29"/>
    </row>
    <row r="30" spans="1:7" ht="59.25" customHeight="1" x14ac:dyDescent="0.25">
      <c r="A30" s="13" t="s">
        <v>53</v>
      </c>
      <c r="B30" s="14"/>
      <c r="C30" s="14"/>
      <c r="D30" s="14"/>
      <c r="E30" s="14"/>
      <c r="F30" s="14"/>
      <c r="G30" s="15"/>
    </row>
  </sheetData>
  <mergeCells count="9">
    <mergeCell ref="A30:G30"/>
    <mergeCell ref="A4:G4"/>
    <mergeCell ref="A26:E26"/>
    <mergeCell ref="A27:E27"/>
    <mergeCell ref="A2:F2"/>
    <mergeCell ref="G2:H2"/>
    <mergeCell ref="A28:E28"/>
    <mergeCell ref="F28:G28"/>
    <mergeCell ref="G26:G27"/>
  </mergeCells>
  <phoneticPr fontId="2" type="noConversion"/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CUW Kobylnica</dc:creator>
  <cp:lastModifiedBy>Magdalena Czerniej</cp:lastModifiedBy>
  <cp:lastPrinted>2024-04-22T08:47:48Z</cp:lastPrinted>
  <dcterms:created xsi:type="dcterms:W3CDTF">2023-12-29T07:53:36Z</dcterms:created>
  <dcterms:modified xsi:type="dcterms:W3CDTF">2024-04-25T11:52:59Z</dcterms:modified>
</cp:coreProperties>
</file>