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olikows\Desktop\2025\30.2025_ODnowa 272 Sulnowo Belno\"/>
    </mc:Choice>
  </mc:AlternateContent>
  <xr:revisionPtr revIDLastSave="0" documentId="13_ncr:1_{971B181F-FE39-4191-86F8-16FE93B6012E}" xr6:coauthVersionLast="47" xr6:coauthVersionMax="47" xr10:uidLastSave="{00000000-0000-0000-0000-000000000000}"/>
  <bookViews>
    <workbookView xWindow="-120" yWindow="-16320" windowWidth="29040" windowHeight="15720" xr2:uid="{E5C4C643-2752-47EA-86DA-DA4AB65412F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1" l="1"/>
  <c r="G59" i="1" l="1"/>
  <c r="G58" i="1"/>
</calcChain>
</file>

<file path=xl/sharedStrings.xml><?xml version="1.0" encoding="utf-8"?>
<sst xmlns="http://schemas.openxmlformats.org/spreadsheetml/2006/main" count="210" uniqueCount="150">
  <si>
    <t>Lp.</t>
  </si>
  <si>
    <t>Nr pozycji</t>
  </si>
  <si>
    <t>Opis przedmiotu zamówienia</t>
  </si>
  <si>
    <t>Jedn. miary</t>
  </si>
  <si>
    <t>Ilość jedn.</t>
  </si>
  <si>
    <t>Wartość w zł.</t>
  </si>
  <si>
    <t>Cena jednostk. w zł.</t>
  </si>
  <si>
    <t>1.</t>
  </si>
  <si>
    <t>D-05.03.11</t>
  </si>
  <si>
    <t>2.</t>
  </si>
  <si>
    <t>D-04.03.01</t>
  </si>
  <si>
    <t>3.</t>
  </si>
  <si>
    <t>D-05.03.05b</t>
  </si>
  <si>
    <t>4.</t>
  </si>
  <si>
    <t>5.</t>
  </si>
  <si>
    <t>6.</t>
  </si>
  <si>
    <t>D-05.03.05a</t>
  </si>
  <si>
    <t>7.</t>
  </si>
  <si>
    <t>D-06.03.01</t>
  </si>
  <si>
    <t>8.</t>
  </si>
  <si>
    <t>D-06.03.01a</t>
  </si>
  <si>
    <t>9.</t>
  </si>
  <si>
    <t>D-06.01.01</t>
  </si>
  <si>
    <t>10.</t>
  </si>
  <si>
    <t>D-01.02.04</t>
  </si>
  <si>
    <t>11.</t>
  </si>
  <si>
    <t>12.</t>
  </si>
  <si>
    <t>13.</t>
  </si>
  <si>
    <t>14.</t>
  </si>
  <si>
    <t>15.</t>
  </si>
  <si>
    <t>D-08.01.01b</t>
  </si>
  <si>
    <t>16.</t>
  </si>
  <si>
    <t>17.</t>
  </si>
  <si>
    <t>18.</t>
  </si>
  <si>
    <t>19.</t>
  </si>
  <si>
    <t>20.</t>
  </si>
  <si>
    <t>21.</t>
  </si>
  <si>
    <t>D-04.04.01</t>
  </si>
  <si>
    <t>22.</t>
  </si>
  <si>
    <t>D-08.02.02</t>
  </si>
  <si>
    <t>23.</t>
  </si>
  <si>
    <t>D-04.06.01</t>
  </si>
  <si>
    <t>24.</t>
  </si>
  <si>
    <t>25.</t>
  </si>
  <si>
    <t>26.</t>
  </si>
  <si>
    <t>27.</t>
  </si>
  <si>
    <t>28.</t>
  </si>
  <si>
    <t>D-04.01.01</t>
  </si>
  <si>
    <t>29.</t>
  </si>
  <si>
    <t>30.</t>
  </si>
  <si>
    <t>D-04.02.01</t>
  </si>
  <si>
    <t>31.</t>
  </si>
  <si>
    <t>32.</t>
  </si>
  <si>
    <t>33.</t>
  </si>
  <si>
    <t>35.</t>
  </si>
  <si>
    <t>D-07.01.01</t>
  </si>
  <si>
    <t>36.</t>
  </si>
  <si>
    <t>D-02.00.00</t>
  </si>
  <si>
    <t>D-02.01.01</t>
  </si>
  <si>
    <t>37.</t>
  </si>
  <si>
    <t>D-01.12.01</t>
  </si>
  <si>
    <t>-</t>
  </si>
  <si>
    <t>38.</t>
  </si>
  <si>
    <t>Frezowanie nawierzchni na głębokość 4,00 cm</t>
  </si>
  <si>
    <r>
      <t>m</t>
    </r>
    <r>
      <rPr>
        <vertAlign val="superscript"/>
        <sz val="11"/>
        <color theme="1"/>
        <rFont val="Times New Roman"/>
        <family val="1"/>
        <charset val="238"/>
      </rPr>
      <t>2</t>
    </r>
  </si>
  <si>
    <t>Wykonanie skropienia nawierzchni pod ułożenie warstwy przeciwspękaniowej  z siatki wzmacniającej do nawierzchni dróg i warstwy konstrukcyjne.</t>
  </si>
  <si>
    <r>
      <t>Ułożenie warstwy wyrównawczej z mieszanki mineralno – bitumicznej AC16W średnio 0,100 Mg/m</t>
    </r>
    <r>
      <rPr>
        <vertAlign val="superscript"/>
        <sz val="11"/>
        <color theme="1"/>
        <rFont val="Times New Roman"/>
        <family val="1"/>
        <charset val="238"/>
      </rPr>
      <t xml:space="preserve">2  </t>
    </r>
    <r>
      <rPr>
        <sz val="11"/>
        <color theme="1"/>
        <rFont val="Times New Roman"/>
        <family val="1"/>
        <charset val="238"/>
      </rPr>
      <t>– nawierzchnia jezdni</t>
    </r>
  </si>
  <si>
    <t>Mg</t>
  </si>
  <si>
    <t>Ułożenie warstwy przeciwspękaniowej pod warstwy bitumiczne z siatki wzmacniającej do nawierzchni dróg – siatka szklana</t>
  </si>
  <si>
    <t xml:space="preserve">Rozbiórka krawężników betonowych 15x30x100 </t>
  </si>
  <si>
    <t>m</t>
  </si>
  <si>
    <t xml:space="preserve">Rozbiórka obrzeży betonowych 8x30x100 </t>
  </si>
  <si>
    <r>
      <t>m</t>
    </r>
    <r>
      <rPr>
        <vertAlign val="superscript"/>
        <sz val="11"/>
        <color theme="1"/>
        <rFont val="Times New Roman"/>
        <family val="1"/>
        <charset val="238"/>
      </rPr>
      <t>3</t>
    </r>
  </si>
  <si>
    <t>Roboty ziemne zmechanizowane</t>
  </si>
  <si>
    <t>Inwentaryzacja powykonawcza</t>
  </si>
  <si>
    <t>kpl.</t>
  </si>
  <si>
    <t>szt.</t>
  </si>
  <si>
    <t>Ułożenie warstwy ścieralnej z mieszanki grysowo – mastyksowej SMA 8 na polimeroasfalcie PMB 45/80-55 o grubości 4,00 cm</t>
  </si>
  <si>
    <t>KOSZTORYS  OFERTOWY</t>
  </si>
  <si>
    <t>Razem :</t>
  </si>
  <si>
    <t>Podatek Vat 23% :</t>
  </si>
  <si>
    <t>Ogółem z podatkiem Vat :</t>
  </si>
  <si>
    <t>....................................</t>
  </si>
  <si>
    <t xml:space="preserve">szt. </t>
  </si>
  <si>
    <t>D-01.01.01b</t>
  </si>
  <si>
    <t>D-07.02.02</t>
  </si>
  <si>
    <t>D-07.02.01</t>
  </si>
  <si>
    <t>39.</t>
  </si>
  <si>
    <t>40.</t>
  </si>
  <si>
    <t>41.</t>
  </si>
  <si>
    <t>42.</t>
  </si>
  <si>
    <t>43.</t>
  </si>
  <si>
    <t>44.</t>
  </si>
  <si>
    <t>D-05.03.13a</t>
  </si>
  <si>
    <t>Demontaż tablic znaków drogowych</t>
  </si>
  <si>
    <t>Demontaż słupków do znaków drogowych</t>
  </si>
  <si>
    <t>Montaż słupków do znaków drogowych</t>
  </si>
  <si>
    <t>Montaż tablic znaków drogowych</t>
  </si>
  <si>
    <t>Ścinka poboczy o grubości 10 cm</t>
  </si>
  <si>
    <t>Remont ławy betonowej pod obrzeża 8x30</t>
  </si>
  <si>
    <t>Remont warstwy ścieralnej z mieszanki mineralno – bitumicznej AC8S na zjazdach bitumicznych o grubości 4,00 cm</t>
  </si>
  <si>
    <t xml:space="preserve">D-05.03.26a0   D-05.03.26g   </t>
  </si>
  <si>
    <t>D-04.08.01</t>
  </si>
  <si>
    <r>
      <t>m</t>
    </r>
    <r>
      <rPr>
        <vertAlign val="superscript"/>
        <sz val="12"/>
        <color theme="1"/>
        <rFont val="Times New Roman"/>
        <family val="1"/>
        <charset val="238"/>
      </rPr>
      <t>3</t>
    </r>
  </si>
  <si>
    <t>Warstwa odsączająca pod zjazdy o grubości 10 cm</t>
  </si>
  <si>
    <t>34.</t>
  </si>
  <si>
    <t>Przymocowanie do słupków prowadzących elementów odblaskowych tzw. „wilczych oczu”</t>
  </si>
  <si>
    <t>Montaż punktowych elementów odblaskowych PEO (barwa: biała/biała) w osi jezdni</t>
  </si>
  <si>
    <t>Roboty nieprzewidziane od pozycji 1 - 51 (3% wartości sumy elementów kosztorysu)</t>
  </si>
  <si>
    <t>Wykonanie poboczy z kruszywa łamanego 0/31,5 o grubości 20 cm</t>
  </si>
  <si>
    <t>Skropienie nawierzchni pod warstwy konstrukcyjne zjazdów i skrzyżowań</t>
  </si>
  <si>
    <t xml:space="preserve">Profilowanie i zagęszczenie podłoża pod zjazdy </t>
  </si>
  <si>
    <t>Wykonanie oznakowania poziomego grubowarstwowego</t>
  </si>
  <si>
    <t>„Odnowa nawierzchni DW Nr 272 na odc. Sulnowo - Belno od km 4+085 do km 7+155, dł. 3,070 km”</t>
  </si>
  <si>
    <t>18 359,00</t>
  </si>
  <si>
    <t xml:space="preserve">Ułożenie warstwy wiążącej z mieszanki mineralno – bitumicznej AC16W na polimeroasfalcie PMB 25/55-60 o grubości 5,00 cm </t>
  </si>
  <si>
    <t>Uzupełninie poboczy o szer. 0,25 m warstwą gruntu po zagęszczeniu wraz z obsianiem trawą (dla zabezpieczenia przed osypywaniem krawędzi ww. utwardzonej części pobocza).</t>
  </si>
  <si>
    <t>Rozbiórka kostki betonowej o gr 6 cm z peronu autobusowego</t>
  </si>
  <si>
    <r>
      <t>m</t>
    </r>
    <r>
      <rPr>
        <vertAlign val="superscript"/>
        <sz val="12"/>
        <color theme="1"/>
        <rFont val="Times New Roman"/>
        <family val="1"/>
        <charset val="238"/>
      </rPr>
      <t>2</t>
    </r>
  </si>
  <si>
    <t>Rozbiórka krawężników betonowych skośnych15x22/30x100</t>
  </si>
  <si>
    <t>Remont ławy betonowej pod krawężniki 15x30x100 i 15x22/30x100</t>
  </si>
  <si>
    <t>Remont poprzez montaż nowych obrzeży betonowych 8x30x100</t>
  </si>
  <si>
    <t xml:space="preserve">Remont poprzez montaż nowych krawężników betonowych 15x30x100 </t>
  </si>
  <si>
    <t>Remont poprzez montaż nowych krawężników betonowych skośnych15x22/30x100</t>
  </si>
  <si>
    <t>Remont warstwy podbudowy zasadniczej MN C90/3 0/31,5 o grubości 9 cm</t>
  </si>
  <si>
    <t>Remont nawierzchni na peronach z kostki betonowej o grubości 6 cm na podsypce cementowo – piaskowej (nowa kostka)</t>
  </si>
  <si>
    <t>D-04.04.04</t>
  </si>
  <si>
    <t>Remont zjazdów z tłucznia kamiennego 0/31,5 o grubości 20 cm</t>
  </si>
  <si>
    <t>Remont warstwy wyrównawczej z mieszanki mineralno – bitumicznej AC16W na zjazdach bitumicznych i skrzyżowaniach o śr. grubości 5 cm</t>
  </si>
  <si>
    <t xml:space="preserve">Demontaż i montaż kostki brukowej na zjazdach </t>
  </si>
  <si>
    <t>Regulacja wysokościowa istniejących oporników przy zjeździe</t>
  </si>
  <si>
    <t>Regulacja ławy betonowej pod opornik 15x22x100</t>
  </si>
  <si>
    <t xml:space="preserve">Regulacja wysokościowej zjazdów z kostki brukowej z podbudowy betonowej  C16/20 (B-20) o grubości 9 cm </t>
  </si>
  <si>
    <t>D-01.02.04         D-05.03.23</t>
  </si>
  <si>
    <t>D-01.02.04   D-08.01.01b</t>
  </si>
  <si>
    <t>Montaż kratownic drogowych z rur stalowych (fi 600)  skartowanych kratą N (pręt o fi 14)</t>
  </si>
  <si>
    <t>Montaż słupków prowadzących U-1a oraz znaków KM i HM (nowych)</t>
  </si>
  <si>
    <t>D-08.03.01</t>
  </si>
  <si>
    <t>Korytowanie pod zjazdy na głębokości 20 cm</t>
  </si>
  <si>
    <t>45.</t>
  </si>
  <si>
    <t>46.</t>
  </si>
  <si>
    <t>47.</t>
  </si>
  <si>
    <t>48.</t>
  </si>
  <si>
    <t>Korytowanie pod zjazdy bitumiczne z podbudową na głębokości 30 cm</t>
  </si>
  <si>
    <t>Profilowanie i zagęszczenie podłoża pod zjazdy bitumiczne z podbudową</t>
  </si>
  <si>
    <t>Warstwa odsączająca pod zjazdy bitumiczne z podbudową o grubości 10 cm</t>
  </si>
  <si>
    <t>Wykonanie warstwy podbudowy MN C90/3 0/31,5 o grubości 20 cm (zjazdy bitumiczne z podbudową)</t>
  </si>
  <si>
    <t>Wyniesienie i stabilizacja granic pasa drogowego słupkami granicznymi typu 36a oraz znakami „PAS DROGOWY”</t>
  </si>
  <si>
    <t>Załącznik  nr 2 do SWZ</t>
  </si>
  <si>
    <t xml:space="preserve">należy opatrzyć podpisem kwalifikowanym lub podpisem zaufanym albo podpisem osobistym, osoby uprawnionej do reprezentowania Wykonawcy)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</si>
</sst>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5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u/>
      <sz val="18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.5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5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" xfId="0" applyBorder="1"/>
    <xf numFmtId="2" fontId="3" fillId="0" borderId="10" xfId="0" applyNumberFormat="1" applyFont="1" applyBorder="1" applyAlignment="1">
      <alignment horizontal="center" vertical="center" wrapText="1"/>
    </xf>
    <xf numFmtId="4" fontId="10" fillId="0" borderId="1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2" fontId="10" fillId="0" borderId="1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4" fontId="0" fillId="0" borderId="2" xfId="1" applyFont="1" applyBorder="1"/>
    <xf numFmtId="0" fontId="1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4" xfId="0" applyNumberFormat="1" applyFont="1" applyBorder="1" applyAlignment="1">
      <alignment horizontal="center" vertical="center" wrapText="1"/>
    </xf>
    <xf numFmtId="2" fontId="10" fillId="0" borderId="12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/>
    <xf numFmtId="165" fontId="0" fillId="0" borderId="3" xfId="0" applyNumberFormat="1" applyBorder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158A2-02AF-4A39-914C-A16052529622}">
  <sheetPr>
    <pageSetUpPr fitToPage="1"/>
  </sheetPr>
  <dimension ref="A1:G64"/>
  <sheetViews>
    <sheetView tabSelected="1" topLeftCell="A52" zoomScale="90" zoomScaleNormal="90" workbookViewId="0">
      <selection activeCell="G65" sqref="G65"/>
    </sheetView>
  </sheetViews>
  <sheetFormatPr defaultRowHeight="14.4" x14ac:dyDescent="0.3"/>
  <cols>
    <col min="1" max="1" width="7.88671875" bestFit="1" customWidth="1"/>
    <col min="2" max="2" width="12.5546875" customWidth="1"/>
    <col min="3" max="3" width="30.6640625" customWidth="1"/>
    <col min="5" max="5" width="10.44140625" bestFit="1" customWidth="1"/>
    <col min="6" max="6" width="9.44140625" customWidth="1"/>
    <col min="7" max="7" width="13.77734375" customWidth="1"/>
  </cols>
  <sheetData>
    <row r="1" spans="1:7" x14ac:dyDescent="0.3">
      <c r="E1" s="45" t="s">
        <v>148</v>
      </c>
      <c r="F1" s="45"/>
      <c r="G1" s="45"/>
    </row>
    <row r="2" spans="1:7" ht="22.8" x14ac:dyDescent="0.3">
      <c r="A2" s="34" t="s">
        <v>78</v>
      </c>
      <c r="B2" s="34"/>
      <c r="C2" s="34"/>
      <c r="D2" s="34"/>
      <c r="E2" s="34"/>
      <c r="F2" s="34"/>
      <c r="G2" s="34"/>
    </row>
    <row r="3" spans="1:7" ht="22.8" x14ac:dyDescent="0.3">
      <c r="A3" s="9"/>
      <c r="B3" s="9"/>
      <c r="C3" s="9"/>
      <c r="D3" s="9"/>
      <c r="E3" s="9"/>
      <c r="F3" s="9"/>
      <c r="G3" s="9"/>
    </row>
    <row r="4" spans="1:7" ht="39.6" customHeight="1" x14ac:dyDescent="0.3">
      <c r="A4" s="35" t="s">
        <v>113</v>
      </c>
      <c r="B4" s="35"/>
      <c r="C4" s="35"/>
      <c r="D4" s="35"/>
      <c r="E4" s="35"/>
      <c r="F4" s="35"/>
      <c r="G4" s="35"/>
    </row>
    <row r="5" spans="1:7" ht="15" thickBot="1" x14ac:dyDescent="0.35"/>
    <row r="6" spans="1:7" ht="61.95" customHeight="1" thickBot="1" x14ac:dyDescent="0.35">
      <c r="A6" s="14" t="s">
        <v>0</v>
      </c>
      <c r="B6" s="14" t="s">
        <v>1</v>
      </c>
      <c r="C6" s="14" t="s">
        <v>2</v>
      </c>
      <c r="D6" s="14" t="s">
        <v>3</v>
      </c>
      <c r="E6" s="14" t="s">
        <v>4</v>
      </c>
      <c r="F6" s="15" t="s">
        <v>6</v>
      </c>
      <c r="G6" s="14" t="s">
        <v>5</v>
      </c>
    </row>
    <row r="7" spans="1:7" ht="28.2" customHeight="1" thickBot="1" x14ac:dyDescent="0.35">
      <c r="A7" s="1" t="s">
        <v>7</v>
      </c>
      <c r="B7" s="2" t="s">
        <v>8</v>
      </c>
      <c r="C7" s="8" t="s">
        <v>63</v>
      </c>
      <c r="D7" s="2" t="s">
        <v>64</v>
      </c>
      <c r="E7" s="47" t="s">
        <v>114</v>
      </c>
      <c r="F7" s="48"/>
      <c r="G7" s="46"/>
    </row>
    <row r="8" spans="1:7" ht="73.95" customHeight="1" thickBot="1" x14ac:dyDescent="0.35">
      <c r="A8" s="3" t="s">
        <v>9</v>
      </c>
      <c r="B8" s="4" t="s">
        <v>10</v>
      </c>
      <c r="C8" s="6" t="s">
        <v>65</v>
      </c>
      <c r="D8" s="4" t="s">
        <v>64</v>
      </c>
      <c r="E8" s="19">
        <v>75387.399999999994</v>
      </c>
      <c r="F8" s="3"/>
      <c r="G8" s="2"/>
    </row>
    <row r="9" spans="1:7" ht="58.8" thickBot="1" x14ac:dyDescent="0.35">
      <c r="A9" s="3" t="s">
        <v>11</v>
      </c>
      <c r="B9" s="4" t="s">
        <v>102</v>
      </c>
      <c r="C9" s="6" t="s">
        <v>66</v>
      </c>
      <c r="D9" s="4" t="s">
        <v>67</v>
      </c>
      <c r="E9" s="19">
        <v>1903.55</v>
      </c>
      <c r="F9" s="3"/>
      <c r="G9" s="2"/>
    </row>
    <row r="10" spans="1:7" ht="60" customHeight="1" thickBot="1" x14ac:dyDescent="0.35">
      <c r="A10" s="3" t="s">
        <v>13</v>
      </c>
      <c r="B10" s="4" t="s">
        <v>101</v>
      </c>
      <c r="C10" s="6" t="s">
        <v>68</v>
      </c>
      <c r="D10" s="4" t="s">
        <v>64</v>
      </c>
      <c r="E10" s="19">
        <v>19072.7</v>
      </c>
      <c r="F10" s="3"/>
      <c r="G10" s="2"/>
    </row>
    <row r="11" spans="1:7" ht="55.8" thickBot="1" x14ac:dyDescent="0.35">
      <c r="A11" s="3" t="s">
        <v>14</v>
      </c>
      <c r="B11" s="4" t="s">
        <v>12</v>
      </c>
      <c r="C11" s="8" t="s">
        <v>115</v>
      </c>
      <c r="D11" s="7" t="s">
        <v>64</v>
      </c>
      <c r="E11" s="19">
        <v>18580.5</v>
      </c>
      <c r="F11" s="8"/>
      <c r="G11" s="2"/>
    </row>
    <row r="12" spans="1:7" ht="55.8" thickBot="1" x14ac:dyDescent="0.35">
      <c r="A12" s="3" t="s">
        <v>15</v>
      </c>
      <c r="B12" s="4" t="s">
        <v>93</v>
      </c>
      <c r="C12" s="8" t="s">
        <v>77</v>
      </c>
      <c r="D12" s="1" t="s">
        <v>64</v>
      </c>
      <c r="E12" s="19">
        <v>18661.5</v>
      </c>
      <c r="F12" s="6"/>
      <c r="G12" s="2"/>
    </row>
    <row r="13" spans="1:7" ht="17.399999999999999" thickBot="1" x14ac:dyDescent="0.35">
      <c r="A13" s="3" t="s">
        <v>17</v>
      </c>
      <c r="B13" s="4" t="s">
        <v>18</v>
      </c>
      <c r="C13" s="6" t="s">
        <v>98</v>
      </c>
      <c r="D13" s="4" t="s">
        <v>64</v>
      </c>
      <c r="E13" s="13">
        <v>3070</v>
      </c>
      <c r="F13" s="8"/>
      <c r="G13" s="2"/>
    </row>
    <row r="14" spans="1:7" ht="33.6" customHeight="1" thickBot="1" x14ac:dyDescent="0.35">
      <c r="A14" s="3" t="s">
        <v>19</v>
      </c>
      <c r="B14" s="4" t="s">
        <v>20</v>
      </c>
      <c r="C14" s="6" t="s">
        <v>109</v>
      </c>
      <c r="D14" s="4" t="s">
        <v>64</v>
      </c>
      <c r="E14" s="13">
        <v>3070</v>
      </c>
      <c r="F14" s="6"/>
      <c r="G14" s="2"/>
    </row>
    <row r="15" spans="1:7" ht="42.6" customHeight="1" x14ac:dyDescent="0.3">
      <c r="A15" s="32" t="s">
        <v>21</v>
      </c>
      <c r="B15" s="5" t="s">
        <v>18</v>
      </c>
      <c r="C15" s="39" t="s">
        <v>116</v>
      </c>
      <c r="D15" s="32" t="s">
        <v>64</v>
      </c>
      <c r="E15" s="41">
        <v>1535</v>
      </c>
      <c r="F15" s="32"/>
      <c r="G15" s="32"/>
    </row>
    <row r="16" spans="1:7" ht="42.6" customHeight="1" thickBot="1" x14ac:dyDescent="0.35">
      <c r="A16" s="33"/>
      <c r="B16" s="4" t="s">
        <v>22</v>
      </c>
      <c r="C16" s="40"/>
      <c r="D16" s="33"/>
      <c r="E16" s="42"/>
      <c r="F16" s="33"/>
      <c r="G16" s="33"/>
    </row>
    <row r="17" spans="1:7" ht="28.2" thickBot="1" x14ac:dyDescent="0.35">
      <c r="A17" s="3" t="s">
        <v>23</v>
      </c>
      <c r="B17" s="4" t="s">
        <v>24</v>
      </c>
      <c r="C17" s="8" t="s">
        <v>117</v>
      </c>
      <c r="D17" s="21" t="s">
        <v>118</v>
      </c>
      <c r="E17" s="22">
        <v>20</v>
      </c>
      <c r="F17" s="3"/>
      <c r="G17" s="4"/>
    </row>
    <row r="18" spans="1:7" ht="28.2" thickBot="1" x14ac:dyDescent="0.35">
      <c r="A18" s="1" t="s">
        <v>25</v>
      </c>
      <c r="B18" s="4" t="s">
        <v>24</v>
      </c>
      <c r="C18" s="6" t="s">
        <v>71</v>
      </c>
      <c r="D18" s="24" t="s">
        <v>70</v>
      </c>
      <c r="E18" s="25">
        <v>14</v>
      </c>
      <c r="F18" s="3"/>
      <c r="G18" s="4"/>
    </row>
    <row r="19" spans="1:7" ht="28.2" thickBot="1" x14ac:dyDescent="0.35">
      <c r="A19" s="3" t="s">
        <v>26</v>
      </c>
      <c r="B19" s="4" t="s">
        <v>24</v>
      </c>
      <c r="C19" s="6" t="s">
        <v>69</v>
      </c>
      <c r="D19" s="24" t="s">
        <v>70</v>
      </c>
      <c r="E19" s="25">
        <v>10</v>
      </c>
      <c r="F19" s="3"/>
      <c r="G19" s="4"/>
    </row>
    <row r="20" spans="1:7" ht="42" thickBot="1" x14ac:dyDescent="0.35">
      <c r="A20" s="3" t="s">
        <v>27</v>
      </c>
      <c r="B20" s="4" t="s">
        <v>24</v>
      </c>
      <c r="C20" s="6" t="s">
        <v>119</v>
      </c>
      <c r="D20" s="24" t="s">
        <v>70</v>
      </c>
      <c r="E20" s="25">
        <v>2</v>
      </c>
      <c r="F20" s="3"/>
      <c r="G20" s="4"/>
    </row>
    <row r="21" spans="1:7" ht="28.2" thickBot="1" x14ac:dyDescent="0.35">
      <c r="A21" s="3" t="s">
        <v>28</v>
      </c>
      <c r="B21" s="4" t="s">
        <v>30</v>
      </c>
      <c r="C21" s="6" t="s">
        <v>99</v>
      </c>
      <c r="D21" s="24" t="s">
        <v>103</v>
      </c>
      <c r="E21" s="25">
        <v>0.46200000000000002</v>
      </c>
      <c r="F21" s="3"/>
      <c r="G21" s="4"/>
    </row>
    <row r="22" spans="1:7" ht="42" thickBot="1" x14ac:dyDescent="0.35">
      <c r="A22" s="1" t="s">
        <v>29</v>
      </c>
      <c r="B22" s="4" t="s">
        <v>30</v>
      </c>
      <c r="C22" s="6" t="s">
        <v>120</v>
      </c>
      <c r="D22" s="24" t="s">
        <v>103</v>
      </c>
      <c r="E22" s="25">
        <v>0.502</v>
      </c>
      <c r="F22" s="3"/>
      <c r="G22" s="4"/>
    </row>
    <row r="23" spans="1:7" ht="28.2" thickBot="1" x14ac:dyDescent="0.35">
      <c r="A23" s="3" t="s">
        <v>31</v>
      </c>
      <c r="B23" s="4" t="s">
        <v>137</v>
      </c>
      <c r="C23" s="6" t="s">
        <v>121</v>
      </c>
      <c r="D23" s="24" t="s">
        <v>70</v>
      </c>
      <c r="E23" s="25">
        <v>14</v>
      </c>
      <c r="F23" s="3"/>
      <c r="G23" s="4"/>
    </row>
    <row r="24" spans="1:7" ht="42" thickBot="1" x14ac:dyDescent="0.35">
      <c r="A24" s="3" t="s">
        <v>32</v>
      </c>
      <c r="B24" s="4" t="s">
        <v>30</v>
      </c>
      <c r="C24" s="6" t="s">
        <v>122</v>
      </c>
      <c r="D24" s="24" t="s">
        <v>70</v>
      </c>
      <c r="E24" s="25">
        <v>10</v>
      </c>
      <c r="F24" s="3"/>
      <c r="G24" s="4"/>
    </row>
    <row r="25" spans="1:7" ht="42" thickBot="1" x14ac:dyDescent="0.35">
      <c r="A25" s="3" t="s">
        <v>33</v>
      </c>
      <c r="B25" s="4" t="s">
        <v>30</v>
      </c>
      <c r="C25" s="6" t="s">
        <v>123</v>
      </c>
      <c r="D25" s="24" t="s">
        <v>70</v>
      </c>
      <c r="E25" s="25">
        <v>2</v>
      </c>
      <c r="F25" s="3"/>
      <c r="G25" s="4"/>
    </row>
    <row r="26" spans="1:7" ht="42" thickBot="1" x14ac:dyDescent="0.35">
      <c r="A26" s="3" t="s">
        <v>34</v>
      </c>
      <c r="B26" s="4" t="s">
        <v>37</v>
      </c>
      <c r="C26" s="6" t="s">
        <v>124</v>
      </c>
      <c r="D26" s="24" t="s">
        <v>118</v>
      </c>
      <c r="E26" s="25">
        <v>20</v>
      </c>
      <c r="F26" s="3"/>
      <c r="G26" s="4"/>
    </row>
    <row r="27" spans="1:7" ht="55.8" thickBot="1" x14ac:dyDescent="0.35">
      <c r="A27" s="3" t="s">
        <v>35</v>
      </c>
      <c r="B27" s="4" t="s">
        <v>39</v>
      </c>
      <c r="C27" s="8" t="s">
        <v>125</v>
      </c>
      <c r="D27" s="21" t="s">
        <v>118</v>
      </c>
      <c r="E27" s="22">
        <v>20</v>
      </c>
      <c r="F27" s="3"/>
      <c r="G27" s="4"/>
    </row>
    <row r="28" spans="1:7" ht="28.2" customHeight="1" thickBot="1" x14ac:dyDescent="0.35">
      <c r="A28" s="1" t="s">
        <v>36</v>
      </c>
      <c r="B28" s="4" t="s">
        <v>47</v>
      </c>
      <c r="C28" s="6" t="s">
        <v>138</v>
      </c>
      <c r="D28" s="4" t="s">
        <v>64</v>
      </c>
      <c r="E28" s="26">
        <v>173.25</v>
      </c>
      <c r="F28" s="3"/>
      <c r="G28" s="4"/>
    </row>
    <row r="29" spans="1:7" ht="28.2" customHeight="1" thickBot="1" x14ac:dyDescent="0.35">
      <c r="A29" s="3" t="s">
        <v>38</v>
      </c>
      <c r="B29" s="4" t="s">
        <v>47</v>
      </c>
      <c r="C29" s="6" t="s">
        <v>111</v>
      </c>
      <c r="D29" s="4" t="s">
        <v>64</v>
      </c>
      <c r="E29" s="27">
        <v>173.25</v>
      </c>
      <c r="F29" s="3"/>
      <c r="G29" s="4"/>
    </row>
    <row r="30" spans="1:7" ht="28.2" customHeight="1" thickBot="1" x14ac:dyDescent="0.35">
      <c r="A30" s="3" t="s">
        <v>40</v>
      </c>
      <c r="B30" s="4" t="s">
        <v>50</v>
      </c>
      <c r="C30" s="6" t="s">
        <v>104</v>
      </c>
      <c r="D30" s="4" t="s">
        <v>64</v>
      </c>
      <c r="E30" s="27">
        <v>173.25</v>
      </c>
      <c r="F30" s="3"/>
      <c r="G30" s="4"/>
    </row>
    <row r="31" spans="1:7" ht="56.25" customHeight="1" thickBot="1" x14ac:dyDescent="0.35">
      <c r="A31" s="1" t="s">
        <v>42</v>
      </c>
      <c r="B31" s="4" t="s">
        <v>126</v>
      </c>
      <c r="C31" s="6" t="s">
        <v>127</v>
      </c>
      <c r="D31" s="4" t="s">
        <v>64</v>
      </c>
      <c r="E31" s="27">
        <v>173.25</v>
      </c>
      <c r="F31" s="3"/>
      <c r="G31" s="4"/>
    </row>
    <row r="32" spans="1:7" ht="55.5" customHeight="1" thickBot="1" x14ac:dyDescent="0.35">
      <c r="A32" s="3" t="s">
        <v>43</v>
      </c>
      <c r="B32" s="4" t="s">
        <v>47</v>
      </c>
      <c r="C32" s="6" t="s">
        <v>143</v>
      </c>
      <c r="D32" s="4" t="s">
        <v>64</v>
      </c>
      <c r="E32" s="27">
        <v>120.38</v>
      </c>
      <c r="F32" s="3"/>
      <c r="G32" s="4"/>
    </row>
    <row r="33" spans="1:7" ht="54" customHeight="1" thickBot="1" x14ac:dyDescent="0.35">
      <c r="A33" s="3" t="s">
        <v>44</v>
      </c>
      <c r="B33" s="4" t="s">
        <v>47</v>
      </c>
      <c r="C33" s="6" t="s">
        <v>144</v>
      </c>
      <c r="D33" s="4" t="s">
        <v>64</v>
      </c>
      <c r="E33" s="27">
        <v>120.38</v>
      </c>
      <c r="F33" s="3"/>
      <c r="G33" s="4"/>
    </row>
    <row r="34" spans="1:7" ht="42" thickBot="1" x14ac:dyDescent="0.35">
      <c r="A34" s="3" t="s">
        <v>45</v>
      </c>
      <c r="B34" s="4" t="s">
        <v>50</v>
      </c>
      <c r="C34" s="6" t="s">
        <v>145</v>
      </c>
      <c r="D34" s="4" t="s">
        <v>64</v>
      </c>
      <c r="E34" s="27">
        <v>120.38</v>
      </c>
      <c r="F34" s="3"/>
      <c r="G34" s="4"/>
    </row>
    <row r="35" spans="1:7" ht="42" thickBot="1" x14ac:dyDescent="0.35">
      <c r="A35" s="3" t="s">
        <v>46</v>
      </c>
      <c r="B35" s="4" t="s">
        <v>37</v>
      </c>
      <c r="C35" s="6" t="s">
        <v>146</v>
      </c>
      <c r="D35" s="4" t="s">
        <v>64</v>
      </c>
      <c r="E35" s="27">
        <v>120.38</v>
      </c>
      <c r="F35" s="3"/>
      <c r="G35" s="4"/>
    </row>
    <row r="36" spans="1:7" ht="42" thickBot="1" x14ac:dyDescent="0.35">
      <c r="A36" s="3" t="s">
        <v>48</v>
      </c>
      <c r="B36" s="4" t="s">
        <v>10</v>
      </c>
      <c r="C36" s="6" t="s">
        <v>110</v>
      </c>
      <c r="D36" s="4" t="s">
        <v>64</v>
      </c>
      <c r="E36" s="26">
        <v>1053.92</v>
      </c>
      <c r="F36" s="3"/>
      <c r="G36" s="4"/>
    </row>
    <row r="37" spans="1:7" ht="55.8" thickBot="1" x14ac:dyDescent="0.35">
      <c r="A37" s="3" t="s">
        <v>49</v>
      </c>
      <c r="B37" s="4" t="s">
        <v>102</v>
      </c>
      <c r="C37" s="6" t="s">
        <v>128</v>
      </c>
      <c r="D37" s="4" t="s">
        <v>64</v>
      </c>
      <c r="E37" s="27">
        <v>526.96</v>
      </c>
      <c r="F37" s="3"/>
      <c r="G37" s="4"/>
    </row>
    <row r="38" spans="1:7" ht="55.8" thickBot="1" x14ac:dyDescent="0.35">
      <c r="A38" s="3" t="s">
        <v>51</v>
      </c>
      <c r="B38" s="4" t="s">
        <v>16</v>
      </c>
      <c r="C38" s="6" t="s">
        <v>100</v>
      </c>
      <c r="D38" s="4" t="s">
        <v>64</v>
      </c>
      <c r="E38" s="27">
        <v>526.96</v>
      </c>
      <c r="F38" s="3"/>
      <c r="G38" s="4"/>
    </row>
    <row r="39" spans="1:7" ht="31.8" thickBot="1" x14ac:dyDescent="0.35">
      <c r="A39" s="3" t="s">
        <v>52</v>
      </c>
      <c r="B39" s="4" t="s">
        <v>133</v>
      </c>
      <c r="C39" s="20" t="s">
        <v>129</v>
      </c>
      <c r="D39" s="21" t="s">
        <v>118</v>
      </c>
      <c r="E39" s="28">
        <v>269.73</v>
      </c>
      <c r="F39" s="3"/>
      <c r="G39" s="4"/>
    </row>
    <row r="40" spans="1:7" ht="47.4" thickBot="1" x14ac:dyDescent="0.35">
      <c r="A40" s="1" t="s">
        <v>53</v>
      </c>
      <c r="B40" s="4" t="s">
        <v>134</v>
      </c>
      <c r="C40" s="23" t="s">
        <v>130</v>
      </c>
      <c r="D40" s="24" t="s">
        <v>70</v>
      </c>
      <c r="E40" s="29">
        <v>94.5</v>
      </c>
      <c r="F40" s="3"/>
      <c r="G40" s="4"/>
    </row>
    <row r="41" spans="1:7" ht="31.8" thickBot="1" x14ac:dyDescent="0.35">
      <c r="A41" s="3" t="s">
        <v>105</v>
      </c>
      <c r="B41" s="4" t="s">
        <v>30</v>
      </c>
      <c r="C41" s="23" t="s">
        <v>131</v>
      </c>
      <c r="D41" s="24" t="s">
        <v>103</v>
      </c>
      <c r="E41" s="29">
        <v>2.0790000000000002</v>
      </c>
      <c r="F41" s="3"/>
      <c r="G41" s="4"/>
    </row>
    <row r="42" spans="1:7" ht="63" thickBot="1" x14ac:dyDescent="0.35">
      <c r="A42" s="3" t="s">
        <v>54</v>
      </c>
      <c r="B42" s="4" t="s">
        <v>41</v>
      </c>
      <c r="C42" s="23" t="s">
        <v>132</v>
      </c>
      <c r="D42" s="24" t="s">
        <v>118</v>
      </c>
      <c r="E42" s="29">
        <v>269.73</v>
      </c>
      <c r="F42" s="3"/>
      <c r="G42" s="4"/>
    </row>
    <row r="43" spans="1:7" ht="28.2" thickBot="1" x14ac:dyDescent="0.35">
      <c r="A43" s="3" t="s">
        <v>56</v>
      </c>
      <c r="B43" s="2" t="s">
        <v>24</v>
      </c>
      <c r="C43" s="8" t="s">
        <v>94</v>
      </c>
      <c r="D43" s="1" t="s">
        <v>83</v>
      </c>
      <c r="E43" s="13">
        <v>50</v>
      </c>
      <c r="F43" s="3"/>
      <c r="G43" s="4"/>
    </row>
    <row r="44" spans="1:7" ht="28.2" thickBot="1" x14ac:dyDescent="0.35">
      <c r="A44" s="3" t="s">
        <v>59</v>
      </c>
      <c r="B44" s="2" t="s">
        <v>24</v>
      </c>
      <c r="C44" s="6" t="s">
        <v>95</v>
      </c>
      <c r="D44" s="2" t="s">
        <v>83</v>
      </c>
      <c r="E44" s="13">
        <v>42</v>
      </c>
      <c r="F44" s="3"/>
      <c r="G44" s="4"/>
    </row>
    <row r="45" spans="1:7" ht="42" customHeight="1" thickBot="1" x14ac:dyDescent="0.35">
      <c r="A45" s="3" t="s">
        <v>62</v>
      </c>
      <c r="B45" s="4" t="s">
        <v>86</v>
      </c>
      <c r="C45" s="6" t="s">
        <v>96</v>
      </c>
      <c r="D45" s="4" t="s">
        <v>83</v>
      </c>
      <c r="E45" s="13">
        <v>40</v>
      </c>
      <c r="F45" s="3"/>
      <c r="G45" s="4"/>
    </row>
    <row r="46" spans="1:7" ht="42" thickBot="1" x14ac:dyDescent="0.35">
      <c r="A46" s="3" t="s">
        <v>87</v>
      </c>
      <c r="B46" s="4" t="s">
        <v>86</v>
      </c>
      <c r="C46" s="6" t="s">
        <v>135</v>
      </c>
      <c r="D46" s="4" t="s">
        <v>76</v>
      </c>
      <c r="E46" s="30">
        <v>2</v>
      </c>
      <c r="F46" s="3"/>
      <c r="G46" s="4"/>
    </row>
    <row r="47" spans="1:7" ht="15" thickBot="1" x14ac:dyDescent="0.35">
      <c r="A47" s="1" t="s">
        <v>88</v>
      </c>
      <c r="B47" s="4" t="s">
        <v>86</v>
      </c>
      <c r="C47" s="6" t="s">
        <v>97</v>
      </c>
      <c r="D47" s="4" t="s">
        <v>76</v>
      </c>
      <c r="E47" s="13">
        <v>50</v>
      </c>
      <c r="F47" s="3"/>
      <c r="G47" s="4"/>
    </row>
    <row r="48" spans="1:7" ht="42" thickBot="1" x14ac:dyDescent="0.35">
      <c r="A48" s="3" t="s">
        <v>89</v>
      </c>
      <c r="B48" s="4" t="s">
        <v>85</v>
      </c>
      <c r="C48" s="6" t="s">
        <v>136</v>
      </c>
      <c r="D48" s="4" t="s">
        <v>76</v>
      </c>
      <c r="E48" s="13">
        <v>124</v>
      </c>
      <c r="F48" s="3"/>
      <c r="G48" s="4"/>
    </row>
    <row r="49" spans="1:7" ht="55.8" thickBot="1" x14ac:dyDescent="0.35">
      <c r="A49" s="1" t="s">
        <v>90</v>
      </c>
      <c r="B49" s="4" t="s">
        <v>85</v>
      </c>
      <c r="C49" s="6" t="s">
        <v>106</v>
      </c>
      <c r="D49" s="4" t="s">
        <v>76</v>
      </c>
      <c r="E49" s="16">
        <v>124</v>
      </c>
      <c r="F49" s="12"/>
      <c r="G49" s="4"/>
    </row>
    <row r="50" spans="1:7" ht="28.2" thickBot="1" x14ac:dyDescent="0.35">
      <c r="A50" s="3" t="s">
        <v>91</v>
      </c>
      <c r="B50" s="4" t="s">
        <v>55</v>
      </c>
      <c r="C50" s="6" t="s">
        <v>112</v>
      </c>
      <c r="D50" s="4" t="s">
        <v>64</v>
      </c>
      <c r="E50" s="13">
        <v>1024.6500000000001</v>
      </c>
      <c r="F50" s="3"/>
      <c r="G50" s="4"/>
    </row>
    <row r="51" spans="1:7" ht="42" thickBot="1" x14ac:dyDescent="0.35">
      <c r="A51" s="7" t="s">
        <v>92</v>
      </c>
      <c r="B51" s="4" t="s">
        <v>55</v>
      </c>
      <c r="C51" s="6" t="s">
        <v>107</v>
      </c>
      <c r="D51" s="4" t="s">
        <v>76</v>
      </c>
      <c r="E51" s="16">
        <v>550</v>
      </c>
      <c r="F51" s="11"/>
      <c r="G51" s="4"/>
    </row>
    <row r="52" spans="1:7" ht="17.399999999999999" customHeight="1" x14ac:dyDescent="0.3">
      <c r="A52" s="32" t="s">
        <v>139</v>
      </c>
      <c r="B52" s="5" t="s">
        <v>57</v>
      </c>
      <c r="C52" s="39" t="s">
        <v>73</v>
      </c>
      <c r="D52" s="32" t="s">
        <v>72</v>
      </c>
      <c r="E52" s="41">
        <v>60</v>
      </c>
      <c r="F52" s="32"/>
      <c r="G52" s="32"/>
    </row>
    <row r="53" spans="1:7" ht="15" thickBot="1" x14ac:dyDescent="0.35">
      <c r="A53" s="33"/>
      <c r="B53" s="4" t="s">
        <v>58</v>
      </c>
      <c r="C53" s="40"/>
      <c r="D53" s="33"/>
      <c r="E53" s="42"/>
      <c r="F53" s="33"/>
      <c r="G53" s="33"/>
    </row>
    <row r="54" spans="1:7" ht="61.5" customHeight="1" thickBot="1" x14ac:dyDescent="0.35">
      <c r="A54" s="3" t="s">
        <v>140</v>
      </c>
      <c r="B54" s="4" t="s">
        <v>84</v>
      </c>
      <c r="C54" s="8" t="s">
        <v>147</v>
      </c>
      <c r="D54" s="4" t="s">
        <v>76</v>
      </c>
      <c r="E54" s="18">
        <v>55</v>
      </c>
      <c r="F54" s="3"/>
      <c r="G54" s="4"/>
    </row>
    <row r="55" spans="1:7" ht="15" thickBot="1" x14ac:dyDescent="0.35">
      <c r="A55" s="3" t="s">
        <v>141</v>
      </c>
      <c r="B55" s="4" t="s">
        <v>60</v>
      </c>
      <c r="C55" s="6" t="s">
        <v>74</v>
      </c>
      <c r="D55" s="2" t="s">
        <v>75</v>
      </c>
      <c r="E55" s="13">
        <v>1</v>
      </c>
      <c r="F55" s="3"/>
      <c r="G55" s="4"/>
    </row>
    <row r="56" spans="1:7" ht="42" thickBot="1" x14ac:dyDescent="0.35">
      <c r="A56" s="3" t="s">
        <v>142</v>
      </c>
      <c r="B56" s="4" t="s">
        <v>61</v>
      </c>
      <c r="C56" s="6" t="s">
        <v>108</v>
      </c>
      <c r="D56" s="4" t="s">
        <v>76</v>
      </c>
      <c r="E56" s="13">
        <v>1</v>
      </c>
      <c r="F56" s="17"/>
      <c r="G56" s="4"/>
    </row>
    <row r="57" spans="1:7" ht="15" thickBot="1" x14ac:dyDescent="0.35">
      <c r="A57" s="36" t="s">
        <v>79</v>
      </c>
      <c r="B57" s="37"/>
      <c r="C57" s="37"/>
      <c r="D57" s="37"/>
      <c r="E57" s="37"/>
      <c r="F57" s="38"/>
      <c r="G57" s="43">
        <f>SUM(G7:G56)</f>
        <v>0</v>
      </c>
    </row>
    <row r="58" spans="1:7" ht="15" thickBot="1" x14ac:dyDescent="0.35">
      <c r="A58" s="36" t="s">
        <v>80</v>
      </c>
      <c r="B58" s="37"/>
      <c r="C58" s="37"/>
      <c r="D58" s="37"/>
      <c r="E58" s="37"/>
      <c r="F58" s="38"/>
      <c r="G58" s="49">
        <f>G57*0.23</f>
        <v>0</v>
      </c>
    </row>
    <row r="59" spans="1:7" ht="15" thickBot="1" x14ac:dyDescent="0.35">
      <c r="A59" s="36" t="s">
        <v>81</v>
      </c>
      <c r="B59" s="37"/>
      <c r="C59" s="37"/>
      <c r="D59" s="37"/>
      <c r="E59" s="37"/>
      <c r="F59" s="38"/>
      <c r="G59" s="50">
        <f>G57*1.23</f>
        <v>0</v>
      </c>
    </row>
    <row r="61" spans="1:7" ht="14.4" customHeight="1" x14ac:dyDescent="0.3">
      <c r="E61" s="31" t="s">
        <v>82</v>
      </c>
      <c r="F61" s="31"/>
      <c r="G61" s="31"/>
    </row>
    <row r="62" spans="1:7" ht="68.400000000000006" customHeight="1" x14ac:dyDescent="0.3">
      <c r="E62" s="44" t="s">
        <v>149</v>
      </c>
      <c r="F62" s="44"/>
      <c r="G62" s="44"/>
    </row>
    <row r="64" spans="1:7" ht="15" x14ac:dyDescent="0.3">
      <c r="B64" s="10"/>
    </row>
  </sheetData>
  <mergeCells count="20">
    <mergeCell ref="E15:E16"/>
    <mergeCell ref="F15:F16"/>
    <mergeCell ref="A15:A16"/>
    <mergeCell ref="E1:G1"/>
    <mergeCell ref="E62:G62"/>
    <mergeCell ref="E61:G61"/>
    <mergeCell ref="G52:G53"/>
    <mergeCell ref="A2:G2"/>
    <mergeCell ref="A4:G4"/>
    <mergeCell ref="A57:F57"/>
    <mergeCell ref="A58:F58"/>
    <mergeCell ref="A59:F59"/>
    <mergeCell ref="G15:G16"/>
    <mergeCell ref="C52:C53"/>
    <mergeCell ref="A52:A53"/>
    <mergeCell ref="D52:D53"/>
    <mergeCell ref="E52:E53"/>
    <mergeCell ref="F52:F53"/>
    <mergeCell ref="C15:C16"/>
    <mergeCell ref="D15:D16"/>
  </mergeCells>
  <phoneticPr fontId="7" type="noConversion"/>
  <pageMargins left="0.7" right="0.7" top="0.75" bottom="0.75" header="0.3" footer="0.3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Paczkowski</dc:creator>
  <cp:lastModifiedBy>Malgorzata Krolikowska</cp:lastModifiedBy>
  <cp:lastPrinted>2025-02-21T10:30:43Z</cp:lastPrinted>
  <dcterms:created xsi:type="dcterms:W3CDTF">2023-03-03T11:47:01Z</dcterms:created>
  <dcterms:modified xsi:type="dcterms:W3CDTF">2025-03-31T10:05:17Z</dcterms:modified>
</cp:coreProperties>
</file>