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załącznik nr 1 do wniosku komis" sheetId="1" r:id="rId1"/>
  </sheets>
  <definedNames>
    <definedName name="Excel_BuiltIn_Print_Area">NA()</definedName>
    <definedName name="Excel_BuiltIn_Print_Titles">NA()</definedName>
  </definedNames>
  <calcPr fullCalcOnLoad="1"/>
</workbook>
</file>

<file path=xl/sharedStrings.xml><?xml version="1.0" encoding="utf-8"?>
<sst xmlns="http://schemas.openxmlformats.org/spreadsheetml/2006/main" count="1483" uniqueCount="472">
  <si>
    <r>
      <rPr>
        <b/>
        <sz val="12"/>
        <color indexed="8"/>
        <rFont val="Times New Roman"/>
        <family val="1"/>
      </rPr>
      <t>Dodatek nr 2 do SWZ (załącznik nr 1 do oferty) na dostawę sprzętu jednorazowego użytku dla NZOZ Szpital im. prof. Z. Religi w Słubicach Sp. z o. o.;</t>
    </r>
    <r>
      <rPr>
        <sz val="12"/>
        <color indexed="8"/>
        <rFont val="Times New Roman"/>
        <family val="1"/>
      </rPr>
      <t xml:space="preserve"> </t>
    </r>
    <r>
      <rPr>
        <b/>
        <sz val="12"/>
        <color indexed="8"/>
        <rFont val="Times New Roman"/>
        <family val="1"/>
      </rPr>
      <t>nr sprawy: ZP/TP/08/24</t>
    </r>
    <r>
      <rPr>
        <i/>
        <sz val="12"/>
        <color indexed="18"/>
        <rFont val="Times New Roman"/>
        <family val="1"/>
      </rPr>
      <t xml:space="preserve"> </t>
    </r>
    <r>
      <rPr>
        <b/>
        <i/>
        <sz val="12"/>
        <color indexed="18"/>
        <rFont val="Times New Roman"/>
        <family val="1"/>
      </rPr>
      <t xml:space="preserve"> </t>
    </r>
    <r>
      <rPr>
        <b/>
        <i/>
        <sz val="12"/>
        <color indexed="16"/>
        <rFont val="Times New Roman"/>
        <family val="1"/>
      </rPr>
      <t>(po modyfikacji z dnia 21.05.2024r.)</t>
    </r>
    <r>
      <rPr>
        <i/>
        <sz val="12"/>
        <color indexed="16"/>
        <rFont val="Times New Roman"/>
        <family val="1"/>
      </rPr>
      <t xml:space="preserve">     </t>
    </r>
    <r>
      <rPr>
        <i/>
        <sz val="12"/>
        <color indexed="18"/>
        <rFont val="Times New Roman"/>
        <family val="1"/>
      </rPr>
      <t xml:space="preserve">                 </t>
    </r>
    <r>
      <rPr>
        <sz val="12"/>
        <color indexed="8"/>
        <rFont val="Times New Roman"/>
        <family val="1"/>
      </rPr>
      <t xml:space="preserve">                                                                                                                               </t>
    </r>
    <r>
      <rPr>
        <b/>
        <sz val="12"/>
        <color indexed="12"/>
        <rFont val="Times New Roman"/>
        <family val="1"/>
      </rPr>
      <t>Wykonawca</t>
    </r>
    <r>
      <rPr>
        <sz val="12"/>
        <color indexed="12"/>
        <rFont val="Times New Roman"/>
        <family val="1"/>
      </rPr>
      <t>: …......................................................................................................................................………………………………………..</t>
    </r>
  </si>
  <si>
    <r>
      <rPr>
        <b/>
        <sz val="11"/>
        <rFont val="Times New Roman"/>
        <family val="1"/>
      </rPr>
      <t xml:space="preserve">PAKIET NR 1 – </t>
    </r>
    <r>
      <rPr>
        <sz val="11"/>
        <rFont val="Times New Roman"/>
        <family val="1"/>
      </rPr>
      <t>rurki intubacyjne</t>
    </r>
  </si>
  <si>
    <t>l.p.</t>
  </si>
  <si>
    <t>przedmiot zamówienia</t>
  </si>
  <si>
    <t>j.m.</t>
  </si>
  <si>
    <t>szacowane zapotrzebowanie wg j.m.</t>
  </si>
  <si>
    <t>cena jednostkowa netto wg j.m.</t>
  </si>
  <si>
    <t>wartość netto</t>
  </si>
  <si>
    <t>stawka VAT</t>
  </si>
  <si>
    <t>wartość brutto</t>
  </si>
  <si>
    <t>nazwa handlowa i jeżeli dotyczy nr katalogowy</t>
  </si>
  <si>
    <t>nazwa producenta</t>
  </si>
  <si>
    <r>
      <rPr>
        <b/>
        <sz val="8"/>
        <rFont val="Times New Roman"/>
        <family val="1"/>
      </rPr>
      <t xml:space="preserve">klasa wyrobu medycznego </t>
    </r>
    <r>
      <rPr>
        <b/>
        <i/>
        <sz val="8"/>
        <rFont val="Times New Roman"/>
        <family val="1"/>
      </rPr>
      <t>(jeżeli dotyczy)</t>
    </r>
  </si>
  <si>
    <t xml:space="preserve">Rurka intubacyjna  silikonowana, bez mankietu,  z mieszaniny silikonu i PCV półprzeźroczyste sterylne, dostęp do rozmiarów: 2,5; 3; 3,5; 4; 4,5; 5;  5,5; 6;   </t>
  </si>
  <si>
    <t>szt.</t>
  </si>
  <si>
    <t>Rurka intubacyjna  z mankietem o potwierdzonej badaniami obniżonej przenikalności dla podtlenku azotu Średnica rurki  i mankietu  oraz rodzaj mankietu podany na baloniku kontrolnym. Sterylna Rozmiary od 5,0 do 10,0 co 0,5 mm. Dostęp do wszystkich rozmiarów z podanego zakresu.</t>
  </si>
  <si>
    <t>Rurka intubacyjna silikonowana  zbrojona z mankietem niskociśnieniowym, dostęp do rozmiarów:  6; 6,5; 7; 7,5; 8; 8,5; 9; 9,5; oznaczenia rozmiarów podane również na balonie kontrolnym.  Rurka posiada zbrojenie wtopione w ściankę rurki.</t>
  </si>
  <si>
    <t>Rurka intubacyjna z mankietem o potwierdzonej badaniami obniżonej przenikalności dla podtlenku azotu, z przewodem do odsysania znad mankietu. Rozmiary: od 6,0 mm do 9,0 mm stopniowane co 0,5 mm. Dostęp do wszystkich rozmiarów z podanego zakresu.</t>
  </si>
  <si>
    <t>WARTOŚĆ PAKIETU NR 1 :</t>
  </si>
  <si>
    <r>
      <rPr>
        <b/>
        <sz val="11"/>
        <rFont val="Times New Roman"/>
        <family val="1"/>
      </rPr>
      <t xml:space="preserve">PAKIET NR  2 – </t>
    </r>
    <r>
      <rPr>
        <sz val="11"/>
        <rFont val="Times New Roman"/>
        <family val="1"/>
      </rPr>
      <t>prowadnice do rurek intubacyjnych</t>
    </r>
  </si>
  <si>
    <t>Prowadnica  dla dorosłych do trudnych intubacji, elastyczny wygięty koniec, wielorazowe rozm. 15CH/ 600 mm</t>
  </si>
  <si>
    <t>Prowadnica  dla dzieci  do wymiany rurek intubacyjnych, elastyczny wygięty koniec, jednorazowa, rozmiar 5CH/500 mm, 10CH/700 mm</t>
  </si>
  <si>
    <t>Prowadnica do intubacji, jednorazowego użytku, do ukształtowania z gładkim, wygiętym końcem, pokryta miękkim tworzywem typu Ivory PCV, sterylna, rozmiary:
2,0 mm / 22,5 cm - do rurek o średnicy 2,5-4,5 mm
4,0 mm / 33,5 cm - do rurek o średnicy 5,0-8,0 mm
5,0 mm / 36,5 cm - do rurek o średnicy 8,5-11,5 mm</t>
  </si>
  <si>
    <t>WARTOŚĆ PAKIETU NR 2 :</t>
  </si>
  <si>
    <r>
      <rPr>
        <b/>
        <sz val="11"/>
        <rFont val="Times New Roman"/>
        <family val="1"/>
      </rPr>
      <t xml:space="preserve">PAKIET NR 3 – </t>
    </r>
    <r>
      <rPr>
        <sz val="11"/>
        <rFont val="Times New Roman"/>
        <family val="1"/>
      </rPr>
      <t>przyrządy do tracheostomii</t>
    </r>
  </si>
  <si>
    <r>
      <rPr>
        <b/>
        <sz val="8"/>
        <color indexed="8"/>
        <rFont val="Times New Roman"/>
        <family val="1"/>
      </rPr>
      <t xml:space="preserve">klasa wyrobu medycznego </t>
    </r>
    <r>
      <rPr>
        <b/>
        <i/>
        <sz val="8"/>
        <color indexed="8"/>
        <rFont val="Times New Roman"/>
        <family val="1"/>
      </rPr>
      <t>(jeżeli dotyczy)</t>
    </r>
  </si>
  <si>
    <r>
      <rPr>
        <sz val="8"/>
        <rFont val="Times New Roman"/>
        <family val="1"/>
      </rPr>
      <t xml:space="preserve">Zestaw do przezskórnej tracheotomii metodą Griggsa, minimalny skład zestawu:
rurka tracheostomijna z dodatkowym przewodem do odsysania  znad mankietu (dostęp do  rozmiarów: średnica wewnętrzna 7 mm, 8 mm, 9 mm), pean wielorazowego użytku, strzykawka, igła, prowadnica, rozszerzadło, skalpel </t>
    </r>
    <r>
      <rPr>
        <i/>
        <sz val="8"/>
        <color indexed="12"/>
        <rFont val="Times New Roman"/>
        <family val="1"/>
      </rPr>
      <t>(Podać skład zestawu:........................................................)</t>
    </r>
  </si>
  <si>
    <t>zestaw</t>
  </si>
  <si>
    <t>Rurka tracheostomijna z mankietem  niskociśnieniowym  i regulowanym położeniem kołnierza posiadająca mechanizm blokujący przesuwanie się kołnierza  wzdłuż osi rurki oraz obracanie o kąt 360 stopni, z miezaniny silikonu i PCV,  półprzezroczysta,  z zakresem zmiennej długości podanym na kołnierzu, sterylna.Rozmiary od 6,0 mm do 10,0 mm co 1,0 mm. Dostęp do wszystkich rozmiarów z podanego zakresu.</t>
  </si>
  <si>
    <t>Rurka tracheostomijna bez mankietu, wykonana z mieszaniny silikonu i PCV, o zwiększonych właściwościach  termoplastycznych i poślizgowych, półprzeźroczysta. Rozmiar od 6 mm do 9 mm co 1  mm. Dostęp do wszystkich rozmiarów z podanego zakresu.</t>
  </si>
  <si>
    <r>
      <rPr>
        <sz val="8"/>
        <rFont val="Times New Roman"/>
        <family val="1"/>
      </rPr>
      <t xml:space="preserve">Rurka tracheostomijna z odsysaniem  z przestrzeni podgłośniowej z oznaczeniem rozmiaru rurki oraz rodzaju średnicy mankietu na baloniku kontrolnym,elastyczny, przezroczysty kołnierz z oznaczeniem rozmiaru i długości rurki oraz samoblokujący się mandryn z otworem na prowadnicę Seldingera, sterylna.  Rozmiary: 6,0 mm, 7,0 mm, 7,5 mm, 8,0 mm, 8,5 mm, 9,0 mm, 10 mm </t>
    </r>
    <r>
      <rPr>
        <sz val="8"/>
        <color indexed="10"/>
        <rFont val="Times New Roman"/>
        <family val="1"/>
      </rPr>
      <t xml:space="preserve"> </t>
    </r>
  </si>
  <si>
    <t>Rurka tracheostomijna z mankietem podwójnym typu ,,Profile" z mieszaniny silikonu i PCV, półprzezroczysta kołnierz z opisem średnicy wewnętrznej i zewnętrznej, balonik kontrolny z opisem średnicy i rodzaju mankietu, sterylne, sztywne opakowanie typu blister. Rozmiary: 7,0 mm; 7,5 mm; 8,0 mm; 9,0 mm; 10,0 mm</t>
  </si>
  <si>
    <t>szt</t>
  </si>
  <si>
    <t>WARTOŚĆ PAKIETU NR 3 :</t>
  </si>
  <si>
    <r>
      <rPr>
        <b/>
        <sz val="11"/>
        <rFont val="Times New Roman"/>
        <family val="1"/>
      </rPr>
      <t xml:space="preserve">PAKIET NR 4 – </t>
    </r>
    <r>
      <rPr>
        <sz val="11"/>
        <rFont val="Times New Roman"/>
        <family val="1"/>
      </rPr>
      <t>zestawy do bezpiecznej konikotomii</t>
    </r>
  </si>
  <si>
    <r>
      <rPr>
        <sz val="8"/>
        <rFont val="Times New Roman"/>
        <family val="1"/>
      </rPr>
      <t xml:space="preserve">Zestaw do bezpiecznej konikotomii ratunkowej - minimalny skład zestawu: bardzo miękka rurka – 6 mm z mankietem uszczelniającym, igła Veressa, tasiemki, strzykawka, nici do szycia o bardzo dobrym poślizgu, skalpel </t>
    </r>
    <r>
      <rPr>
        <i/>
        <sz val="8"/>
        <color indexed="12"/>
        <rFont val="Times New Roman"/>
        <family val="1"/>
      </rPr>
      <t>(Podać skład zestawu: .................................................................)</t>
    </r>
  </si>
  <si>
    <t>WARTOŚĆ PAKIETU NR 4 :</t>
  </si>
  <si>
    <r>
      <rPr>
        <b/>
        <sz val="11"/>
        <rFont val="Times New Roman"/>
        <family val="1"/>
      </rPr>
      <t xml:space="preserve">PAKIET NR  5 – </t>
    </r>
    <r>
      <rPr>
        <sz val="11"/>
        <rFont val="Times New Roman"/>
        <family val="1"/>
      </rPr>
      <t>igły do znieczuleń</t>
    </r>
  </si>
  <si>
    <t>Igły do znieczuleń zewnątrzoponowych z końcówką TOUCHY z opcjonalnie zakładanymi  skrzydełkami</t>
  </si>
  <si>
    <t>Igły do znieczuleń podpajęczynówkowych typ Pencil-Point z prowadnicą , cienkościenna o szybkim wypływie, sterylna  25 G, 26 G,  27 G, DŁUGOŚĆ 115-117 mm</t>
  </si>
  <si>
    <t>Igły do znieczuleń podpajęczynówkowych typ  STANDARD  22G, 24 G,  25G, 26G, 27G, długość 90-92 mm</t>
  </si>
  <si>
    <t>Igły do znieczuleń podpajęczynówkowych typ Pencil-Point  z prowadnicą , cienkościenna o szybkim wypływie ,sterylna  22 G, 24G, 25G, 26G,  27 G, DŁUGOŚĆ 90-92 mm</t>
  </si>
  <si>
    <t>WARTOŚĆ PAKIETU NR 5 :</t>
  </si>
  <si>
    <r>
      <rPr>
        <b/>
        <sz val="11"/>
        <rFont val="Times New Roman"/>
        <family val="1"/>
      </rPr>
      <t xml:space="preserve">PAKIET NR 6  – </t>
    </r>
    <r>
      <rPr>
        <sz val="11"/>
        <rFont val="Times New Roman"/>
        <family val="1"/>
      </rPr>
      <t>zestawy do znieczuleń, inny sprzęt</t>
    </r>
  </si>
  <si>
    <t xml:space="preserve">Zestaw do znieczuleń zewnątrzoponowych  z igłą Tuchy 18G/8 cm z opcjonalnie zdejmowanymi ,,skrzydełkami,, cewnikiem, filtr 0,2 mikrona, skuteczny przez 96 h,  strzykawka 10 ml, łącznikiem do cewnika, prowadnikiem i etykietką identyfikacyjną cewnika oraz z zatrzaskowym mocowaniem cewnika </t>
  </si>
  <si>
    <t>Zestaw do znieczuleń zewnątrzoponowych z igłą Tuchy 16G/8 cm z opcjonalnie zdejmowanymi ,,skrzydełkami,, cewnikiem, filtr 0,2 mikrona, skuteczny przez 96 h, łącznikiem do cewnika, prowadnikiem i etykietką identyfikacyjną cewnika oraz z zatrzaskowym mocowaniem cewnika</t>
  </si>
  <si>
    <r>
      <rPr>
        <sz val="8"/>
        <rFont val="Times New Roman"/>
        <family val="1"/>
      </rPr>
      <t>Maska krtaniowa jednorazowa,</t>
    </r>
    <r>
      <rPr>
        <sz val="8"/>
        <color indexed="8"/>
        <rFont val="Times New Roman"/>
        <family val="1"/>
      </rPr>
      <t xml:space="preserve"> wykonan z silikonu z mankietem niskociśnieniowym, przezroczysty korpus, przewód łączący balonik kontrolny niewtopiony w korpus rurki, poprzeczki zabezpieczające przed wklinowaniem się nagłoścni, informacja o rozmiarze, przedziale wagowym pacjenta i nazwą producenta podana na korpusie rurki, sterylna.</t>
    </r>
    <r>
      <rPr>
        <sz val="8"/>
        <rFont val="Times New Roman"/>
        <family val="1"/>
      </rPr>
      <t xml:space="preserve"> Rozmiar 2; 2,5; 3; 4; 5.</t>
    </r>
  </si>
  <si>
    <t>Port dostępu dożylnego, bezigłow, kompatybilny z połączeniami typu Luer Lock i Luer Slip, do wielokrotnej podaży płynów infuzyjnych, krwi, preparatów krwiopochodnych, lipidów oraz wielokrotnego pobierania krwi do badań, posiadający gładką, silikonową, łatwą w dezynfekcji membranę. Minimalny przepływ 350 ml/min; ilość aktywacji min. 400; refluks maksymalnie 0,004 ml; przeznaczony na 7 dni; objętość wypełnienia maksymalnie 0,05 ml; bez zawartości lateksu i ftalanów; sterylny; opakowanie typu folia-papier. Sterylizowany tlenkiem etylenu.</t>
  </si>
  <si>
    <t>Rozgałęziacz 3-światłowy, do wielokrotnej podaży płynów infuzyjnych, krwi, preparatów krwiopochodnych, lipidów oraz wielokrotnego pobierania krwi do badań, linie przeżroczyste wykonane z poliuretanu, długość lini maksymalnie 10 cm, zewnętrzna średnica lini nie mniejsza niż 4,1 mm - wewnętrzna nie mniejsza niż 2,5 mm; całkowita objętość wypełnienia maksymalnie 2,8 ml; zacisk typu ,,C"z barwnym kodem na każdym ramieniu; koniec dystalny typu Luer Lock z obrotowym kołnierzem, wyposażony w filtr hydrofobowy; każde z ramion zakończone przeźroczystym dwukierunkowym łącznikiem bezigłowym. Wolny od lateksu i ftalanów. Sterylny, opakowanie typu folia-papier. Sterylizowany tlenkiem etylenu.</t>
  </si>
  <si>
    <t>Iglica do worków z gumowym korkiem, zakończona portem bezigłowym. Długość ostrza iglicy minimum 37 mm, średnica wewnętrzna w zakresie 2,7-2,3 mm; średnica zewnętrzna trzystopniowa w zakresie 3-7 mm; kołnierz oddzielający ostrze od pozostałej części przyrządu, uchwyt użebrowany zapewniający wygodną pracę w mokrych rękawiczkach; na ostrzu iglicy ochronny kapturek. Przyrząd winien być zakończony portem dostępu dożylnego, kompatybilnym z połączeniami typu Luer Lock i Luer Slip, posiadający gładką, silikonową, łatwą w dezynfekcji membranę, o minimalnym przepływie350 ml/min; ilości aktywacji nie mniejszej niż 400, przeznaczonym na nie mniej niż 7 dni. Przyrząd winien być wolny od lateksu i ftalanów, sterylizowany tlenkiem etylenu. Opakowanie typu folia-papier.</t>
  </si>
  <si>
    <r>
      <rPr>
        <sz val="8"/>
        <rFont val="Times New Roman"/>
        <family val="1"/>
      </rPr>
      <t>Dren miękki do klatki piersiowej z termoplastycznego PCV ze znacznika</t>
    </r>
    <r>
      <rPr>
        <i/>
        <sz val="8"/>
        <rFont val="Times New Roman"/>
        <family val="1"/>
      </rPr>
      <t>m</t>
    </r>
    <r>
      <rPr>
        <sz val="8"/>
        <rFont val="Times New Roman"/>
        <family val="1"/>
      </rPr>
      <t>i głębokości, linią  RTG , z elastyczną prowadnicą do ukształtowania wykonaną z plastycznej stali nierdzewnej pokrytej polietylenem, o długości 28-30 cm, ze znacznikiem potwierdzającym jej właściwe położenie w drenie, sterylny. Rozmiary: 20F, 24F, 28F, 32F, 36F.</t>
    </r>
  </si>
  <si>
    <t>Dren z  trokarem tępym z zamkniętym zakończeniem, termoplastycznego PCV z linią widoczną w promieniach RTG ze znacznikami długości co 2 cm, sterylny, odporny na złamania. Pakowany pojedynczo. Rozmiar: 8, 10, 12, 16, 18, 20, 24, 28, 32.</t>
  </si>
  <si>
    <t>Wielokomorowy zestaw  do drenażu opłucnej z dokładną regulacją siły ssania i zastawką wodną, o kompaktowej budowie i wysokości  24-27 cm</t>
  </si>
  <si>
    <t>WARTOŚĆ PAKIETU NR 6 :</t>
  </si>
  <si>
    <r>
      <rPr>
        <b/>
        <sz val="11"/>
        <rFont val="Times New Roman"/>
        <family val="1"/>
      </rPr>
      <t xml:space="preserve">PAKIET NR 7 – </t>
    </r>
    <r>
      <rPr>
        <sz val="11"/>
        <rFont val="Times New Roman"/>
        <family val="1"/>
      </rPr>
      <t>elektrody do pomiaru pH-metrii</t>
    </r>
  </si>
  <si>
    <t>podać nazwę producenta</t>
  </si>
  <si>
    <t>Elektroda 1-kanałowa, antymonowa, jednokrotnego użytku do pomiaru pH-metrii z wewnętrzną elektrodą referencyjną  (opakowanie 10 sztuk)</t>
  </si>
  <si>
    <t>op.</t>
  </si>
  <si>
    <t>WARTOŚĆ PAKIETU NR 7 :</t>
  </si>
  <si>
    <r>
      <rPr>
        <b/>
        <sz val="11"/>
        <rFont val="Times New Roman"/>
        <family val="1"/>
      </rPr>
      <t xml:space="preserve">PAKIET NR 8 – </t>
    </r>
    <r>
      <rPr>
        <sz val="11"/>
        <rFont val="Times New Roman"/>
        <family val="1"/>
      </rPr>
      <t>elektrody, induktory dożylne, zestawy do cewnikowania tętnic</t>
    </r>
  </si>
  <si>
    <t>Elektroda do czasowej stymulacji serca, nietoksyczna, apirogenna, widoczna w RTG, z miękką końcówką dystalną, 6F, długość całkowita 1250 mm, długość robocza 1120 mm, rozstaw biegunów 4-10, złącze kodowane kolorem, konfiguracja końca: zagięty pod kątem ok. 135 stopni</t>
  </si>
  <si>
    <t>Introduktor dożylny, kompatybilny z cewnikiem do termodylucji oraz w/w elektrodą. Zestaw introduktora dożylnego ma zawierać: introduktor dożylny z zastawką i portem bocznym 7F/10 cm, rozszerzadło, prowadnik 0,035''/45 cm z jednej strony prosty z drugiej w kształcie litery ,,J'', igła punkcyjna 18 Ga/6,35 cm, osłonka 30,5 cm, obturator 8 Fr; 3- 5 szt. gazików</t>
  </si>
  <si>
    <t>Zestaw do cewnikowania tętnic zakładany tradycyjną metodą Seldingera. W skład zestawu wchodzi: poliuretanowy cewnik 20Ga/5 cm z powłoką
hydrofilną z niskoprofilowanymi skrzydełkami mocującymi i przedłużaczem z przesuwanym zaciskiem, igła punkcyjna z końcówką kodowaną kolorem w rozm. 20G/4 cm, prowadnik o obu prostych końcówkach posiadający oznakowanie wskazujące, kiedy końcówki
prowadnika znajdują się w końcówce igły w rozm. 0,021'x35 cm</t>
  </si>
  <si>
    <t>Zestaw do cewnikowania tętnic zakładany tradycyjną metodą Seldingera. W skład zest wu wchodzi: poliuretanowy cewnik 20Ga/8cm z powłoką hydrofilną z niskoprofilowanymi skrzydełkami mocującymi i przedłużaczem z przesuwanym zaciskiem, igła punkcyjna z końcówką kodowaną kolorem w rozm. 20G/4cm, prowadnik o obu prostych końcówkach posiadający oznakowanie wskazujące, kiedy końcówki prowadnika znajdują się w końcówce igły w rozm. 0,021'x35 cm</t>
  </si>
  <si>
    <t>WARTOŚĆ PAKIETU NR 8 :</t>
  </si>
  <si>
    <r>
      <rPr>
        <b/>
        <sz val="11"/>
        <color indexed="8"/>
        <rFont val="Times New Roman"/>
        <family val="1"/>
      </rPr>
      <t>PAKIET NR 9 –</t>
    </r>
    <r>
      <rPr>
        <sz val="11"/>
        <color indexed="8"/>
        <rFont val="Times New Roman"/>
        <family val="1"/>
      </rPr>
      <t xml:space="preserve"> sondy</t>
    </r>
  </si>
  <si>
    <t xml:space="preserve"> cena jednostkowa netto wg j.m.   </t>
  </si>
  <si>
    <t xml:space="preserve"> wartość netto   </t>
  </si>
  <si>
    <t xml:space="preserve"> wartość brutto   </t>
  </si>
  <si>
    <t>Sonda Rylea p/odleżynowa, wykonana z mieszaniny silikonu i PCV, zakończona gładką oliwką z wtopionym ciężarkiem  z czterema bocznymi dużymi otworami na końcu z linią widoczną w RTG,  ze znacznikiem głębokości, z  zatyczką, podwójnie pakowana, długość 100-110 cm. Dostęp do rozmiarów: 8, 10, 12, 14, 16, 18, 20, 22 F, jałowa.</t>
  </si>
  <si>
    <t>WARTOŚĆ PAKIETU NR 9 :</t>
  </si>
  <si>
    <r>
      <rPr>
        <b/>
        <sz val="11"/>
        <color indexed="8"/>
        <rFont val="Times New Roman"/>
        <family val="1"/>
      </rPr>
      <t>PAKIET NR 10 –</t>
    </r>
    <r>
      <rPr>
        <sz val="11"/>
        <color indexed="8"/>
        <rFont val="Times New Roman"/>
        <family val="1"/>
      </rPr>
      <t xml:space="preserve"> urządzenie do atomizacji błony śluzowej nosa</t>
    </r>
  </si>
  <si>
    <t>Urządzenie do atomizacji błony śluzowej nosa – przyrząd ze strzykawką 3 ml i łącznikiem do fiolki do podaży leku drogą donosowową. Kontrolowane podawanie, miękka zatyczka stożkowa całkowicie uszczelniająca nozdrza, aby zapobiec wyciekowi płynu.</t>
  </si>
  <si>
    <t>WARTOŚĆ PAKIETU NR 10 :</t>
  </si>
  <si>
    <r>
      <rPr>
        <b/>
        <sz val="11"/>
        <color indexed="8"/>
        <rFont val="Times New Roman"/>
        <family val="1"/>
      </rPr>
      <t>PAKIET NR 11 –</t>
    </r>
    <r>
      <rPr>
        <sz val="11"/>
        <color indexed="8"/>
        <rFont val="Times New Roman"/>
        <family val="1"/>
      </rPr>
      <t xml:space="preserve"> lusterko krtaniowo-laryngologiczne</t>
    </r>
  </si>
  <si>
    <t>Lusterko krtaniowo-laryngologiczne, długość rączki 18 cm, średnica lusterka 20-22 mm, jednorazowe</t>
  </si>
  <si>
    <t>WARTOŚĆ PAKIETU NR 11 :</t>
  </si>
  <si>
    <r>
      <rPr>
        <b/>
        <sz val="11"/>
        <rFont val="Times New Roman"/>
        <family val="1"/>
      </rPr>
      <t xml:space="preserve">PAKIET NR 12 – </t>
    </r>
    <r>
      <rPr>
        <sz val="11"/>
        <rFont val="Times New Roman"/>
        <family val="1"/>
      </rPr>
      <t>elektrody do urządzenia NICCOMO</t>
    </r>
  </si>
  <si>
    <t>Elektroda do urządzenia NICCOMO, do nieinwazyjnego pomiaru rzutu serca, dobrze przyklejające się do skóry, komplet 4 szt.</t>
  </si>
  <si>
    <t>komplet</t>
  </si>
  <si>
    <t>WARTOŚĆ PAKIETU NR 12 :</t>
  </si>
  <si>
    <r>
      <rPr>
        <b/>
        <sz val="11"/>
        <rFont val="Times New Roman"/>
        <family val="1"/>
      </rPr>
      <t xml:space="preserve">PAKIET NR 13 – </t>
    </r>
    <r>
      <rPr>
        <sz val="11"/>
        <rFont val="Times New Roman"/>
        <family val="1"/>
      </rPr>
      <t>elektrody do defibrylatorów</t>
    </r>
  </si>
  <si>
    <t>Jednopacjentowe elektrody do defibrylacji i stymulacji, dla dorosłych – w jednym opakowaniu para elektrod, tj. 2 elektrody połączone przewodem o długości 2m, zakończonym złączem dedykowanym do defibrylator DefiMax biphasic oraz DefiMax Plus. Elektrody samoklejące, z żelem, ochronny materiał izolujący. Elektrody przeznaczone do defibrylacji zewnętrznej, kardiowersji synchronicznej, stymulacji serca, monitorowania ECG. Do zastosowania dla pacjentów dorosłych o wadze powyżej 25 kg oraz dla dzieci powyżej 8 lat.</t>
  </si>
  <si>
    <t>Jednopacjentowe elektrody do defibrylacji i stymulacji, dla dzieci – w jednym opakowaniu para elektrod, tj. 2 elektrody połączone przewodem o długości 2m, zakończonym złączem dedykowanym do defibrylatorów DefiMax biphasic oraz DefiMax Plus. Elektrody samoklejące, z żelem, ochronny materiał izolujący. Elektrody przeznaczone do defibrylacji zewnętrznej, kardiowersji synchronicznej, stymulacji serca, monitorowania ECG. Do zastosowania dla dzieci do lat 8 i wadze do 25 kg.</t>
  </si>
  <si>
    <t>WARTOŚĆ PAKIETU NR 13 :</t>
  </si>
  <si>
    <t>Wykonane ze stali nierdzewnej do wielokrotnego użytku. Rozmiary małe ( 16 cm ), średnie ( 20 cm ) i duże ( 24 cm )</t>
  </si>
  <si>
    <r>
      <rPr>
        <b/>
        <sz val="11"/>
        <rFont val="Times New Roman"/>
        <family val="1"/>
      </rPr>
      <t xml:space="preserve">PAKIET NR 14 – </t>
    </r>
    <r>
      <rPr>
        <sz val="11"/>
        <rFont val="Times New Roman"/>
        <family val="1"/>
      </rPr>
      <t>przewód oddechowy do respiratora O-Tw Medical Technologies</t>
    </r>
  </si>
  <si>
    <t>Przewód oddechowy jednorazowego użytku przeznaczony do stosowania z respiratorami serii E
firmy O-Tw Medical Technologies. Obwód zapewniający jakość i pomiar dostarczanych parametrów wymaganych przez nowoczesne respiratory elektroniczne dzięki zastosowaniu w nim unikalnego pneumotachu. Karbowana rura przewodu oraz dwie linie kontrolno-pomiarowe umieszczone w rękawie z włókniny. Przewód bez lateksu. Niskoprofilowa 900 zastawka pacjenta.
Standardowe złącze pacjenta 15/22 mm, długość: 175-180 cm. Temperatura pracy: od -180 C do + 500C, temperatura przechowywania: od -200 C do + 600C, RH: 15-95%</t>
  </si>
  <si>
    <t>WARTOŚĆ PAKIETU NR 14 :</t>
  </si>
  <si>
    <r>
      <rPr>
        <b/>
        <sz val="11"/>
        <rFont val="Times New Roman"/>
        <family val="1"/>
      </rPr>
      <t xml:space="preserve">PAKIET NR 15 – </t>
    </r>
    <r>
      <rPr>
        <sz val="11"/>
        <rFont val="Times New Roman"/>
        <family val="1"/>
      </rPr>
      <t>uchwyty, filtry, inny sprzęt</t>
    </r>
  </si>
  <si>
    <t>Jednorazowy uchwyt do mocowania rurki intubacyjnej</t>
  </si>
  <si>
    <t>Filtr jednorazowy do słoja wielorazowego BSU 734</t>
  </si>
  <si>
    <t>Łącznik jednorazowy do detektora co2 nonin 9840 AAT  (komplet 12 sztuk)</t>
  </si>
  <si>
    <t>kpl.</t>
  </si>
  <si>
    <t>WARTOŚĆ PAKIETU NR 15 :</t>
  </si>
  <si>
    <r>
      <rPr>
        <b/>
        <sz val="11"/>
        <rFont val="Times New Roman"/>
        <family val="1"/>
      </rPr>
      <t xml:space="preserve">PAKIET NR 16 – </t>
    </r>
    <r>
      <rPr>
        <sz val="11"/>
        <rFont val="Times New Roman"/>
        <family val="1"/>
      </rPr>
      <t>zestawy do odsysania pola operacyjnego</t>
    </r>
  </si>
  <si>
    <t>1</t>
  </si>
  <si>
    <t>Zestaw do odsysania pola operacyjnego typu Yankauer bez kontroli siły ssania. Zestaw składający się z końcówki ssącej oraz drenu łączącego o dł.2- 3 m. Końcówka Yankauer zgięta standardowa bez perforacji. Dostęp do rozmiarów Ch22-Ch24</t>
  </si>
  <si>
    <t>2</t>
  </si>
  <si>
    <t>Zestaw do odsysania pola operacyjnego typu Yankauer z kontrolą siły ssania. Otwór do kontroli ssania wyraźnie wyczuwalny palpacyjnie (lekko zagłębiony) w końcówce yankauer . Zestaw składający się z końcówki ssącej oraz drenu łączącego o dł.3,5- 4 m. Końcówka Yankauer zagięta sztywna z czterema otworami bocznymi, powierzchnia zewnętrzna w uchwycie karbowana.</t>
  </si>
  <si>
    <t>WARTOŚĆ PAKIETU NR 16 :</t>
  </si>
  <si>
    <r>
      <rPr>
        <b/>
        <sz val="11"/>
        <rFont val="Times New Roman"/>
        <family val="1"/>
      </rPr>
      <t xml:space="preserve">       PAKIET NR 17 –</t>
    </r>
    <r>
      <rPr>
        <sz val="11"/>
        <rFont val="Times New Roman"/>
        <family val="1"/>
      </rPr>
      <t xml:space="preserve"> worek zabezpieczający do drenów grawitacyjnych, dreny</t>
    </r>
  </si>
  <si>
    <t>Worek zabezpieczający do drenów grawitacyjnych Penrosa . Pojemność 150ml, samoprzylepny pierścień dostosowany do drenów o średnicy 6,8,10,12mm, zawór spustowy typu przesuwnego, nie zawierający ftalanów</t>
  </si>
  <si>
    <t>Dren brzuszny  typu Penrose do drenażu grawitacyjnego  silikonowy, szerokości 12 mm. Dł 50cm. Sterylny, jednorazowy, pojedynczo pakowany</t>
  </si>
  <si>
    <t>WARTOŚĆ PAKIETU NR 17 :</t>
  </si>
  <si>
    <r>
      <rPr>
        <b/>
        <sz val="11"/>
        <rFont val="Times New Roman"/>
        <family val="1"/>
      </rPr>
      <t xml:space="preserve">PAKIET NR 18 – </t>
    </r>
    <r>
      <rPr>
        <sz val="11"/>
        <rFont val="Times New Roman"/>
        <family val="1"/>
      </rPr>
      <t>olej do konserwacji napędów ortopedycznych, klipsy do klipsownicy</t>
    </r>
  </si>
  <si>
    <t>Olej nie zawierający silikonu, w aerozolu do konserwacji napędów ortopedycznych sterylizowanych w parze wodnej, pojemność min. 300 ml</t>
  </si>
  <si>
    <t xml:space="preserve">Adapter do napędów ACCULAN 3TI
</t>
  </si>
  <si>
    <t>Jednorazowe, sterylne, tytanowe klipsy rozmiar (M/L) średnio-duże do klipsownicy laparoskopowej firmy Aesculap. Pakowane w magazynki po 6 szt.</t>
  </si>
  <si>
    <t>magazynek</t>
  </si>
  <si>
    <t>WARTOŚĆ PAKIETU NR 18 :</t>
  </si>
  <si>
    <r>
      <rPr>
        <b/>
        <sz val="11"/>
        <rFont val="Times New Roman"/>
        <family val="1"/>
      </rPr>
      <t xml:space="preserve">PAKIET NR 19 – </t>
    </r>
    <r>
      <rPr>
        <sz val="11"/>
        <rFont val="Times New Roman"/>
        <family val="1"/>
      </rPr>
      <t>kaniule dożylne, koreczki do kaniul</t>
    </r>
  </si>
  <si>
    <t>Kaniula żylna.  Kaniula wykonana z poliuretanu (PUR) z czterema lub pięcioma wtopionymi pasami kontrastującymi w promieniach RTG. Port do dodatkowych wstrzyknięć zamykany przy pomocy koreczka. Średnica i długość kaniuli kodowana kolorystycznie. Wyposażona w mechanizm uniemożliwiający samootwarcie się koreczka portu górnego. Możliwość zabezpieczenia dostępu do portu górnego poprzez obrót koreczka o 180 stopni. Kaniula winna być wyposażona w hydrofobową membranę, gwarantującą wysokie bezpieczeństwo (zatrzymując wypływ krwi poza kaniulę).  Koreczek kaniuli z trzpieniem poniżej krawędzi co zmniejsza ryzyko kontaminacji. Nazwa producenta na kaniuli lub igle (umożliwiająca identyfikację producenta). Rozmiary: 16Gx50 mm; 17Gx45 mm; 18Gx 33 mm i 45 mm; 20Gx25 mm i 33 mm; 22Gx25 mm; 24Gx19 mm  (18 i 20 G w dwóch rozmiarach)</t>
  </si>
  <si>
    <r>
      <rPr>
        <sz val="8"/>
        <rFont val="Times New Roman"/>
        <family val="1"/>
      </rPr>
      <t xml:space="preserve">Bezpieczna kaniula żylna. </t>
    </r>
    <r>
      <rPr>
        <sz val="8"/>
        <color indexed="8"/>
        <rFont val="Times New Roman"/>
        <family val="1"/>
      </rPr>
      <t xml:space="preserve">Kaniula wykonana z poliuretanu (PUR) z czterema lub pięcioma wtopionymi pasami kontrastującymi w promieniach RTG. </t>
    </r>
    <r>
      <rPr>
        <sz val="8"/>
        <rFont val="Times New Roman"/>
        <family val="1"/>
      </rPr>
      <t xml:space="preserve">Igła zaopatrzona w specjalny automatyczny, metalowy zatrzask samozakładający się po wyjęciu igły z kaniuli zabezpieczający koniec igły przed przypadkowym zakłuciem się personelu. </t>
    </r>
    <r>
      <rPr>
        <sz val="8"/>
        <color indexed="8"/>
        <rFont val="Times New Roman"/>
        <family val="1"/>
      </rPr>
      <t>Wyposażona w mechanizm uniemożliwiający samootwarcie się koreczka portu górnego. Możliwość zabezpieczenia dostępu do portu górnego poprzez obrót koreczka o 180 stopni.</t>
    </r>
    <r>
      <rPr>
        <sz val="8"/>
        <rFont val="Times New Roman"/>
        <family val="1"/>
      </rPr>
      <t xml:space="preserve"> Dla ułatwienia kolory muszą odpowiadać kodowi rozmiaru kaniuli, zgodnie z normami ISO. Hydrofobowy filtr gwarantujący </t>
    </r>
    <r>
      <rPr>
        <sz val="8"/>
        <color indexed="8"/>
        <rFont val="Times New Roman"/>
        <family val="1"/>
      </rPr>
      <t xml:space="preserve"> wysokie bezpieczeństwo (zatrzymując wypływ krwi poza kaniulę). Rozmiary:  16Gx50mm; 17Gx45mm; 18G- 33mm,45mm; 20G-25mm, 33mm; 22G-25mm</t>
    </r>
  </si>
  <si>
    <r>
      <rPr>
        <sz val="8"/>
        <rFont val="Times New Roman"/>
        <family val="1"/>
      </rPr>
      <t xml:space="preserve">Bezpieczna kaniula żylna bez portu. </t>
    </r>
    <r>
      <rPr>
        <sz val="8"/>
        <color indexed="8"/>
        <rFont val="Times New Roman"/>
        <family val="1"/>
      </rPr>
      <t xml:space="preserve">Kaniula wykonana z poliuretanu (PUR) z czterema lub pięcioma wtopionymi pasami kontrastującymi w promieniach RTG z zaworem eliminującym wpływ krwi podczas kaniulacji. </t>
    </r>
    <r>
      <rPr>
        <sz val="8"/>
        <rFont val="Times New Roman"/>
        <family val="1"/>
      </rPr>
      <t xml:space="preserve">Igła zaopatrzona w specjalny automatyczny, metalowy zatrzask samozakładający się po wyjęciu igły z kaniuli zabezpieczający koniec igły przed przypadkowym zakłuciem się personelu. Dla ułatwienia kolory muszą odpowiadać kodowi rozmiaru kaniuli, zgodnie z normami ISO. Hydrofobowy filtr gwarantujący </t>
    </r>
    <r>
      <rPr>
        <sz val="8"/>
        <color indexed="8"/>
        <rFont val="Times New Roman"/>
        <family val="1"/>
      </rPr>
      <t xml:space="preserve"> wysokie bezpieczeństwo (zatrzymując wypływ krwi poza kaniulę). Zintegrowana zastawka antywypływową z potwierdzoną testem efektywnością bariery mikrobiologicznej przy ekspozycji na obciążenie mikrobiologiczne. Rozmiary:  14Gx32mm; 14Gx50mm; 16G- 32mm, 16G-50mm, 18Gx 32 mm, 18Gx 45 mm; 20Gx 25 mm i 32 mm; 22Gx25 mm; 24Gx25 mm  </t>
    </r>
  </si>
  <si>
    <t>Koreczki do wszystkich w/w kaniul (z poz. 1, 2 i 3), białe, pakowane pojedynczo</t>
  </si>
  <si>
    <t>Łącznik do przenoszenia płynów z jednego pojemnika do drugiego w celu  rozpuszczenia lub dodania leków. Kompatybilny z Ecoflac Plus i standardowymi fiolkami.</t>
  </si>
  <si>
    <t xml:space="preserve">WARTOŚĆ PAKIETU NR 19 : </t>
  </si>
  <si>
    <r>
      <rPr>
        <b/>
        <sz val="11"/>
        <rFont val="Times New Roman"/>
        <family val="1"/>
      </rPr>
      <t xml:space="preserve">PAKIET NR 20 – </t>
    </r>
    <r>
      <rPr>
        <sz val="11"/>
        <rFont val="Times New Roman"/>
        <family val="1"/>
      </rPr>
      <t>ostrza do piły oscylacyjnej</t>
    </r>
  </si>
  <si>
    <t>Ostrze do piły oscylacyjnej Mini Acculan, sterylne, jednorazowe. Krawędź tnąca prosta szerokość 10 mm, długość ostrza 50-55 mm, grubość 0,5 mm. Pakowane pojedynczo.</t>
  </si>
  <si>
    <t>Jednorazowe, sterylne ostrze do piły oscylacyjnej Mini Acculan. Krawędź tnąca prosta szerokość 15 mm, długość ostrza 50-55 mm, grubość ostrza 0,5 mm. Pakowane pojedynczo.</t>
  </si>
  <si>
    <t>Jednorazowe, sterylne ostrze do piły oscylacyjnej Mini Acculan. Krawędź tnąca prosta szerokości 25 mm, długość ostrza 50-55 mm, grubość ostrza 0,7 mm. Pakowane pojedynczo.</t>
  </si>
  <si>
    <t>Jednorazowe, sterylne ostrze do piły oscylacyjnej Acculan 3TI. Krawędź tnąca, prosta, szerokość 0, 9 mm, długość ostrza 75-80 mm, grubość ostrza 1,27 mm. Pakowane pojedynczo.</t>
  </si>
  <si>
    <t>Jednorazowe, sterylne ostrze do piły oscylacyjnej Acculan 3TI. Krawędź tnąca prosta szerokość 13,5 mm, długość ostrza 90-95 mm, grubość ostrza 1,27 mm. Pakowane pojedynczo.</t>
  </si>
  <si>
    <t>Stapler skórny jednorazowego użytku, ze zszywkami w liczbie 35 sztuk oraz ze wskaźnikiem ilości zszywek, umieszczonym na bocznej stronie staplera. Uchwyt staplera wygięty pod optymalnym kątem, zapewniający dobrą widoczność brzegów zamykanej rany. Zszywki prostokątne o wymiarach  po zagięciu: 6,9mm x 4,2mm, powlekane teflonem (PTFE), o przekroju poprzecznym (grubość) 0,58mm. Opakowanie 6 szt.</t>
  </si>
  <si>
    <t>Przyrząd jednorazowego użytku do usuwania zszywek staplera skórnego, opakowanie 6 szt.</t>
  </si>
  <si>
    <t>WARTOŚĆ PAKIETU NR 20 :</t>
  </si>
  <si>
    <r>
      <rPr>
        <b/>
        <sz val="11"/>
        <rFont val="Times New Roman"/>
        <family val="1"/>
      </rPr>
      <t xml:space="preserve">PAKIET NR 21 – </t>
    </r>
    <r>
      <rPr>
        <sz val="11"/>
        <color indexed="8"/>
        <rFont val="Times New Roman"/>
        <family val="1"/>
      </rPr>
      <t>uchwyt monopolarny, elektrody, kable</t>
    </r>
  </si>
  <si>
    <t>Jednorazowa, dzielona na dwie równe części elektroda neutralna bez kabla dla dorosłych i dzieci, żelowa, owalna, pow. ogólna 165 cm2, pow. aktywna 107-108 cm2, do diatermii BOWA EMED VALLEYLAB, zewnętrzna warstwa wodoodporna,  pakowana pojedynczo</t>
  </si>
  <si>
    <r>
      <rPr>
        <sz val="8"/>
        <rFont val="Times New Roman"/>
        <family val="1"/>
      </rPr>
      <t xml:space="preserve">Jednorazowy uchwyt monopolarny </t>
    </r>
    <r>
      <rPr>
        <sz val="8"/>
        <color indexed="16"/>
        <rFont val="Times New Roman"/>
        <family val="1"/>
      </rPr>
      <t>3-pinowy</t>
    </r>
    <r>
      <rPr>
        <sz val="8"/>
        <rFont val="Times New Roman"/>
        <family val="1"/>
      </rPr>
      <t xml:space="preserve"> z nożem, długość całkowita uchwytu z kablem 328-350 cm, posiada dwa przyciski - do cięcia i koagulacji tkanek, zdejmowane ostrze ze stali nierdzewnej. Pasujący do aparatów EMED, BOWA, VALLEYLAB</t>
    </r>
  </si>
  <si>
    <t>Kabel wielorazowy do elektrody neutralnej jednorazowej z wtykiem do diatermii Valleylab i Bowa, Emed ,dł. kabla 5 m (kabel do poz.1)</t>
  </si>
  <si>
    <t>WARTOŚĆ PAKIETU NR 21 :</t>
  </si>
  <si>
    <r>
      <rPr>
        <b/>
        <sz val="11"/>
        <rFont val="Times New Roman"/>
        <family val="1"/>
      </rPr>
      <t xml:space="preserve">PAKIET NR 22 – </t>
    </r>
    <r>
      <rPr>
        <sz val="11"/>
        <color indexed="8"/>
        <rFont val="Times New Roman"/>
        <family val="1"/>
      </rPr>
      <t>zestawy do punkcji opłucnej</t>
    </r>
  </si>
  <si>
    <r>
      <rPr>
        <sz val="8"/>
        <rFont val="Times New Roman"/>
        <family val="1"/>
      </rPr>
      <t xml:space="preserve">Zestaw do punkcji opłucnej, bezpieczny, w skład którego wchodzi: igła Veressa ograniczająca ryzyko omyłkowego nakłucia płuca poprzez sygnalizację za pomocą wskaźnika, strzykawka luer lock 50-60 ml (Zamawiający dopuszcza strzykawkę 30 ml), worek do drenażu 2000-2500 ml z kranikiem spustowym, skalpel do nacięcia skóry z zatrzaskowym zabezpieczeniem ostrza przed zakłuciem, cewnik zakończony układem z zastawkami jednokierunkowymi (posiadający możliwość przełączenia w tryb drenażu z pominięciem zastawek), wykonany z poliuretanu – widoczny w Rtg. Rozmiar cewnika </t>
    </r>
    <r>
      <rPr>
        <b/>
        <sz val="8"/>
        <rFont val="Times New Roman"/>
        <family val="1"/>
      </rPr>
      <t>9 Ch</t>
    </r>
    <r>
      <rPr>
        <i/>
        <sz val="8"/>
        <color indexed="12"/>
        <rFont val="Times New Roman"/>
        <family val="1"/>
      </rPr>
      <t xml:space="preserve"> (Podać zaoferowaną pojemność strzykawki, worka do drenażu: ……………………..).</t>
    </r>
  </si>
  <si>
    <r>
      <rPr>
        <sz val="8"/>
        <rFont val="Times New Roman"/>
        <family val="1"/>
      </rPr>
      <t>Zestaw do punkcji opłucnej, bezpieczny, w skład którego wchodzi: igła Veressa ograniczająca ryzyko omyłkowego nakłucia płuca poprzez sygnalizację za pomocą wskaźnika, strzykawka luer lock 50-60 ml (Zamawiający dopuszcza strzykawkę 30 ml), worek do drenażu 2000-2500 ml z kranikiem spustowym, skalpel do nacięcia skóry z zatrzaskowym zabezpieczeniem ostrza przed zakłuciem, cewnik zakończony układem z zastawkami jednokierunkowymi (posiadający możliwość przełączenia w tryb drenażu z pominięciem zastawek), wykonany z poliuretanu – widoczny w Rtg. Rozmiar cewnika</t>
    </r>
    <r>
      <rPr>
        <b/>
        <sz val="8"/>
        <rFont val="Times New Roman"/>
        <family val="1"/>
      </rPr>
      <t xml:space="preserve"> 12 Ch</t>
    </r>
    <r>
      <rPr>
        <i/>
        <sz val="8"/>
        <rFont val="Times New Roman"/>
        <family val="1"/>
      </rPr>
      <t xml:space="preserve"> </t>
    </r>
    <r>
      <rPr>
        <i/>
        <sz val="8"/>
        <color indexed="12"/>
        <rFont val="Times New Roman"/>
        <family val="1"/>
      </rPr>
      <t xml:space="preserve">(Podać zaoferowaną pojemność strzykawki, worka do drenażu:………………………...) 
</t>
    </r>
  </si>
  <si>
    <r>
      <rPr>
        <sz val="8"/>
        <rFont val="Times New Roman"/>
        <family val="1"/>
      </rPr>
      <t>Zestaw do punkcji opłucnej, bezpieczny, w skład którego wchodzi: igła Veressa ograniczająca ryzyko omyłkowego nakłucia płuca poprzez sygnalizację za pomocą wskaźnika, strzykawka luer lock 50-60 ml (Zamawiający dopuszcza strzykawkę 30 ml), worek do drenażu 2000-2500 ml z kranikiem spustowym, skalpel do nacięcia skóry z zatrzaskowym zabezpieczeniem ostrza przed zakłuciem, cewnik zakończony układem z zastawkami jednokierunkowymi (posiadający możliwość przełączenia w tryb drenażu z pominięciem zastawek), wykonany z poliuretanu – widoczny w Rtg. r</t>
    </r>
    <r>
      <rPr>
        <b/>
        <sz val="8"/>
        <rFont val="Times New Roman"/>
        <family val="1"/>
      </rPr>
      <t xml:space="preserve">ozmiar cewnika 9 Ch </t>
    </r>
    <r>
      <rPr>
        <sz val="8"/>
        <rFont val="Times New Roman"/>
        <family val="1"/>
      </rPr>
      <t xml:space="preserve">oraz łącznik do systemu drenażowego, posiadający dodatkowo linię do przedłużenia cewnika o długości powyżej 50 cm montowaną pomiędzy układem zastawek a cewnikiem, kleszczyki zaciskowe i komplet mocowań cewnika do skóry pacjenta </t>
    </r>
    <r>
      <rPr>
        <sz val="8"/>
        <color indexed="12"/>
        <rFont val="Times New Roman"/>
        <family val="1"/>
      </rPr>
      <t xml:space="preserve"> </t>
    </r>
    <r>
      <rPr>
        <i/>
        <sz val="8"/>
        <color indexed="12"/>
        <rFont val="Times New Roman"/>
        <family val="1"/>
      </rPr>
      <t xml:space="preserve">(Podać zaoferowaną pojemność strzykawki, worka do drenażu: …………………….)
</t>
    </r>
  </si>
  <si>
    <r>
      <rPr>
        <sz val="8"/>
        <rFont val="Times New Roman"/>
        <family val="1"/>
      </rPr>
      <t xml:space="preserve">Zestaw do punkcji opłucnej, bezpieczny, w skład którego wchodzi: igła Veressa ograniczająca ryzyko omyłkowego nakłucia płuca poprzez sygnalizację za pomocą wskaźnika, strzykawka luer lock 50-60 ml (Zamawiający dopuszcza strzykawkę 30 ml), worek do drenażu 2000-2500 ml  z kranikiem spustowym, skalpel do nacięcia skóry z zatrzaskowym zabezpieczeniem ostrza przed zakłuciem, cewnik zakończony układem z zastawkami jednokierunkowymi (posiadający możliwość przełączenia w tryb drenażu z pominięciem zastawek), wykonany z poliuretanu – widoczny w Rtg. </t>
    </r>
    <r>
      <rPr>
        <b/>
        <sz val="8"/>
        <rFont val="Times New Roman"/>
        <family val="1"/>
      </rPr>
      <t>rozmiar cewnika 12 Ch</t>
    </r>
    <r>
      <rPr>
        <sz val="8"/>
        <rFont val="Times New Roman"/>
        <family val="1"/>
      </rPr>
      <t xml:space="preserve"> oraz łącznik do systemu drenażowego, posiadający dodatkowo linię do przedłużenia cewnika o długości powyżej 50 cm montowaną pomiędzy układem zastawek a cewnikiem, kleszczyki zaciskowe i komplet mocowań cewnika do skóry pacjenta </t>
    </r>
    <r>
      <rPr>
        <i/>
        <sz val="8"/>
        <color indexed="12"/>
        <rFont val="Times New Roman"/>
        <family val="1"/>
      </rPr>
      <t>(Podać zaoferowaną pojemność strzykawki, worka do drenażu: ………………………………)
.</t>
    </r>
  </si>
  <si>
    <t>WARTOŚĆ PAKIETU NR 22 :</t>
  </si>
  <si>
    <r>
      <rPr>
        <b/>
        <sz val="11"/>
        <rFont val="Times New Roman"/>
        <family val="1"/>
      </rPr>
      <t>PAKIET NR 23 –</t>
    </r>
    <r>
      <rPr>
        <sz val="11"/>
        <rFont val="Times New Roman"/>
        <family val="1"/>
      </rPr>
      <t xml:space="preserve"> folie chirurgiczne</t>
    </r>
  </si>
  <si>
    <r>
      <rPr>
        <sz val="8"/>
        <color indexed="8"/>
        <rFont val="Times New Roman"/>
        <family val="1"/>
      </rPr>
      <t xml:space="preserve">Folia chirurgiczna, bakteriobójcza, sterylna, oddychająca, antystatyczna, matowa, z foli poliestrowej o grubości 0,025mm, z akrylowym klejem zawierającym jodofor, z którego uwalniany jest jod cząsteczkowy wywierający działanie bakteriobójcze na florę bakteryjną skóry pacjenta. Sterylizowana radiacyjnie, pakowana pojedynczo Część przylepna 32-34cm x 34-36cm. Całkowity rozmiar 44-46cm x 34-36cm </t>
    </r>
    <r>
      <rPr>
        <i/>
        <sz val="8"/>
        <color indexed="12"/>
        <rFont val="Times New Roman"/>
        <family val="1"/>
      </rPr>
      <t xml:space="preserve"> (oferowane wymiary: ………………………)</t>
    </r>
  </si>
  <si>
    <r>
      <rPr>
        <sz val="8"/>
        <rFont val="Times New Roman"/>
        <family val="1"/>
      </rPr>
      <t xml:space="preserve">Folia chirurgiczna, bakteriobójcza, sterylna, oddychająca, antystatyczna, matowa, z foli poliestrowej o grubość=ci 0,025mm, z akrylowym klejem zawierającym jodofor, z którego uwalniany jest jod cząsteczkowy wywierający działanie bakteriobójcze na florę bakteryjną skóry pacjenta. Sterylizowana radiacyjnie, pakowana pojedyńczo. Część przylepna 56-58cm x 44-46 cm. Całkowity rozmiar 66-68cm x 44-46cm </t>
    </r>
    <r>
      <rPr>
        <i/>
        <sz val="8"/>
        <color indexed="12"/>
        <rFont val="Times New Roman"/>
        <family val="1"/>
      </rPr>
      <t>(oferowane wymiary: ………………………)</t>
    </r>
  </si>
  <si>
    <r>
      <rPr>
        <sz val="8"/>
        <rFont val="Times New Roman"/>
        <family val="1"/>
      </rPr>
      <t xml:space="preserve">Folia chirurgiczna, bakteriobójcza, sterylna, oddychająca, antystatyczna,matowa, z foli poliestrowej o grubości 0,025mm, z akrylowym klejem zawierającym jodofor, z którego uwalniany jest jod cząsteczkowy wywierający działanie bakteriobójcze na florę bakteryjną skóry pacjenta. Sterylizowana radiacyjnie, pakowana pojedyńczo. Część przylepna 56-58cm x 84-86cm, całkowity rozmiar 66-68cm x 84-86 cm  </t>
    </r>
    <r>
      <rPr>
        <i/>
        <sz val="8"/>
        <color indexed="12"/>
        <rFont val="Times New Roman"/>
        <family val="1"/>
      </rPr>
      <t>(oferowane wymiary: ………             …)</t>
    </r>
  </si>
  <si>
    <r>
      <rPr>
        <sz val="8"/>
        <rFont val="Times New Roman"/>
        <family val="1"/>
      </rPr>
      <t xml:space="preserve">Folia chirurgiczna,sterylna,o niskiej pamięci rozciągania, oddychająca,antystatyczna,matowa, antyrefleksyjna, elastyczna, z foli poliestrowej o grubośći 0,025mm, klej akrylowy , 5 cm szerokie części nieprzylepne z dwóch stron folii. pakowana pojedyńczo. Rozmiar częći przylepnej 28-30cm x 40-42cm  </t>
    </r>
    <r>
      <rPr>
        <i/>
        <sz val="8"/>
        <color indexed="12"/>
        <rFont val="Times New Roman"/>
        <family val="1"/>
      </rPr>
      <t>(oferowane  wymiary: ……………………)</t>
    </r>
  </si>
  <si>
    <r>
      <rPr>
        <sz val="8"/>
        <rFont val="Times New Roman"/>
        <family val="1"/>
      </rPr>
      <t xml:space="preserve">Folia chirurgiczna,sterylna,o niskiej pamięci rozciągania, oddychająca,antystatyczna,matowa, antyrefleksyjna, elastyczna, z foli poliestrowej o grubośći 0,025mm, klej akrylowy , 5 cm szerokie części nieprzylepne z dwóch stron folii. pakowana pojedyńczo. Rozmiar częći przylepnej 50-52cm x 44-46cm  </t>
    </r>
    <r>
      <rPr>
        <i/>
        <sz val="8"/>
        <color indexed="12"/>
        <rFont val="Times New Roman"/>
        <family val="1"/>
      </rPr>
      <t>(oferowane wymiary: ………………………)</t>
    </r>
  </si>
  <si>
    <r>
      <rPr>
        <sz val="8"/>
        <rFont val="Times New Roman"/>
        <family val="1"/>
      </rPr>
      <t xml:space="preserve">Folia chirurgiczna,sterylna,o niskiej pamięci rozciągania, oddychająca,antystatyczna,matowa, antyrefleksyjna, elastyczna, z foli poliestrowej o grubośći 0,025mm, klej akrylowy , 5 cm szerokie części nieprzylepne z dwóch stron folii. pakowana pojedyńczo. Rozmiar częći przylepnej 60-62cm x 60-62cm </t>
    </r>
    <r>
      <rPr>
        <i/>
        <sz val="8"/>
        <color indexed="12"/>
        <rFont val="Times New Roman"/>
        <family val="1"/>
      </rPr>
      <t xml:space="preserve"> (oferowane wymiary: ………………………)</t>
    </r>
  </si>
  <si>
    <r>
      <rPr>
        <sz val="8"/>
        <rFont val="Times New Roman"/>
        <family val="1"/>
      </rPr>
      <t xml:space="preserve">Folia chirurgiczna,sterylna,o niskiej pamięci rozciągania, oddychająca,antystatyczna,matowa, antyrefleksyjna, elastyczna, z foli poliestrowej o grubośći 0,025mm, klej akrylowy , 5 cm szerokie części nieprzylepne z dwóch stron folii. pakowana pojedyńczo. Rozmiar częći przylepnej 60-62cm x 84-86cm </t>
    </r>
    <r>
      <rPr>
        <i/>
        <sz val="8"/>
        <color indexed="12"/>
        <rFont val="Times New Roman"/>
        <family val="1"/>
      </rPr>
      <t>(oferowane wymiary: ………………………)</t>
    </r>
  </si>
  <si>
    <t>WARTOŚĆ PAKIETU NR 23 :</t>
  </si>
  <si>
    <r>
      <rPr>
        <b/>
        <sz val="11"/>
        <rFont val="Times New Roman"/>
        <family val="1"/>
      </rPr>
      <t>PAKIET NR 24 –</t>
    </r>
    <r>
      <rPr>
        <sz val="11"/>
        <rFont val="Times New Roman"/>
        <family val="1"/>
      </rPr>
      <t xml:space="preserve"> jednorazowy system do zbierania wymiocin</t>
    </r>
  </si>
  <si>
    <r>
      <rPr>
        <sz val="8"/>
        <rFont val="Times New Roman"/>
        <family val="1"/>
      </rPr>
      <t>Jednorazowy, szczelnie zamykany system (torba foliowa + wkładka pochłaniająca zapach i ciecz) przeznaczony do zbierania wymiocin, pojemność min. 500 ml</t>
    </r>
    <r>
      <rPr>
        <i/>
        <sz val="8"/>
        <rFont val="Times New Roman"/>
        <family val="1"/>
      </rPr>
      <t xml:space="preserve"> </t>
    </r>
    <r>
      <rPr>
        <i/>
        <sz val="8"/>
        <color indexed="12"/>
        <rFont val="Times New Roman"/>
        <family val="1"/>
      </rPr>
      <t>(Podać zaoferowaną pojemność:…………………………)</t>
    </r>
  </si>
  <si>
    <t>WARTOŚĆ PAKIETU NR 24 :</t>
  </si>
  <si>
    <r>
      <rPr>
        <b/>
        <sz val="11"/>
        <color indexed="8"/>
        <rFont val="Times New Roman"/>
        <family val="1"/>
      </rPr>
      <t>PAKIET NR 25 –</t>
    </r>
    <r>
      <rPr>
        <sz val="11"/>
        <color indexed="8"/>
        <rFont val="Times New Roman"/>
        <family val="1"/>
      </rPr>
      <t xml:space="preserve"> jednorazowe rurki krtaniowe LTS-D</t>
    </r>
  </si>
  <si>
    <t>Jednorazowa rurka krtaniowa LTS-D, dwukanałowa, wykonana z PCV. Port do sondy żołądkowej – kanał 10-18FR. Rurka wentylacyjna zakończona łącznikiem standardowym 15 mm. Znacznik poziomu zębów na rurce. Dwa mankiety uszczelniające: bliższy i dalszy. Jeden przewód do pompowania obu mankietów. Otwory wentylacyjne pomiędzy mankietami. Sterylna, bez lateksu. Dostępne rozmiary 0; 1; 2; 2,5; 3; 4; 5, kodowane kolorami. Zestaw zawiera strzykawkę i rurkę LTS-D, pakowane sterylnie. Antyzgryzak oraz elastyczna tasiemka mocująca, 2 rozmiary, mniejszy do rurek w rozmiarach 2-2,5 oraz większy do rurek w rozmiarach 3, 4, 5 – pakowany oddzielnie.</t>
  </si>
  <si>
    <t>WARTOŚĆ PAKIETU NR 25 :</t>
  </si>
  <si>
    <r>
      <rPr>
        <b/>
        <sz val="11"/>
        <rFont val="Times New Roman"/>
        <family val="1"/>
      </rPr>
      <t>PAKIET NR 26 –</t>
    </r>
    <r>
      <rPr>
        <sz val="11"/>
        <rFont val="Times New Roman"/>
        <family val="1"/>
      </rPr>
      <t xml:space="preserve"> szkiełka cytologiczne, wzierniki ginekologiczne, zestawy wzierników laryngologicznych, inny sprzęt</t>
    </r>
  </si>
  <si>
    <t>Szkiełka cytologiczne - pole do opisu matowe,  pakowane po 50 szt., cięte, podstawowe</t>
  </si>
  <si>
    <t>op</t>
  </si>
  <si>
    <t xml:space="preserve">Szkiełka cytologiczne - pole do opisu kolorowe -  pakowane po 50 szt., cięte, podstawowe </t>
  </si>
  <si>
    <t>Pudełko do szkiełek cytologicznych 50-miejscowe</t>
  </si>
  <si>
    <t>Pudełko do szkiełek cytologicznych 25-miejscowe</t>
  </si>
  <si>
    <r>
      <rPr>
        <sz val="8"/>
        <color indexed="8"/>
        <rFont val="Times New Roman"/>
        <family val="1"/>
      </rPr>
      <t>Utrwalacz cytologiczny 1</t>
    </r>
    <r>
      <rPr>
        <sz val="8"/>
        <rFont val="Times New Roman"/>
        <family val="1"/>
      </rPr>
      <t>50 ml</t>
    </r>
  </si>
  <si>
    <t xml:space="preserve">Wzierniki ginekologiczne jałowe CUSCO, pakowane pojedynczo, sterylnie różne rozmiary: S, M, L </t>
  </si>
  <si>
    <t>Wzierniki ginekologiczne jednorazowe, dwułyżkowe, jałowe</t>
  </si>
  <si>
    <t>Osłonki na głowice sondy USG, pudrowane bez zbiorniczka. Pakowane pojedynczo, kartonik min. 100 szt.</t>
  </si>
  <si>
    <t>Zestaw wzierników laryngologicznych jednorazowego użytku - sterylny (w zestawie: wziernik nosowy, uszny oraz szpatułka). Rozmiary wzierników usznych: 4 mm, 2 mm</t>
  </si>
  <si>
    <t>Jednorazowy smoczek pasujący do butelki z mlekiem Bebiko 1 RTF (100 ml), z odpowietrznikiem, wykonany z lateksu naturalnego. Rozmiar: 0-6 miesięcy</t>
  </si>
  <si>
    <t>WARTOŚĆ PAKIETU NR 26 :</t>
  </si>
  <si>
    <r>
      <rPr>
        <b/>
        <sz val="11"/>
        <rFont val="Times New Roman"/>
        <family val="1"/>
      </rPr>
      <t xml:space="preserve">   PAKIET NR 27 – </t>
    </r>
    <r>
      <rPr>
        <sz val="11"/>
        <color indexed="8"/>
        <rFont val="Times New Roman"/>
        <family val="1"/>
      </rPr>
      <t xml:space="preserve">przyrządy do przetaczania krwi/ płynów infuzyjnych </t>
    </r>
  </si>
  <si>
    <r>
      <rPr>
        <sz val="8"/>
        <color indexed="8"/>
        <rFont val="Times New Roman"/>
        <family val="1"/>
      </rPr>
      <t xml:space="preserve">Przyrząd do szybkiego przetaczania krwi wykonany z PCV komora kroplowa o dł. min.9,5 cm, filtr 200 mikro/m, regulator przepływu z miejscem do podwieszenia drenu, dren o dł.150-160 cm z łącznikiem Luer-Lock na jego końcu. Pompka do szybkiego toczenia krwi w kształcie walca o dł. min.11cm, opakowanie folia/papier </t>
    </r>
    <r>
      <rPr>
        <i/>
        <sz val="8"/>
        <color indexed="12"/>
        <rFont val="Times New Roman"/>
        <family val="1"/>
      </rPr>
      <t xml:space="preserve">(Podać zaoferowane długości – komory, drenu, pompki: ………………………) </t>
    </r>
  </si>
  <si>
    <r>
      <rPr>
        <sz val="8"/>
        <color indexed="8"/>
        <rFont val="Times New Roman"/>
        <family val="1"/>
      </rPr>
      <t xml:space="preserve">Przyrząd do przetaczania krwi. Nie zawierający ftalanów. Na przyrządzie logo producenta. Dren przezroczysty o dł.150 cm-170 cm. Sterylny. </t>
    </r>
    <r>
      <rPr>
        <i/>
        <sz val="8"/>
        <color indexed="12"/>
        <rFont val="Times New Roman"/>
        <family val="1"/>
      </rPr>
      <t xml:space="preserve">(Podać zaoferowaną długość drenu: …………………..)  </t>
    </r>
  </si>
  <si>
    <r>
      <rPr>
        <sz val="8"/>
        <color indexed="8"/>
        <rFont val="Times New Roman"/>
        <family val="1"/>
      </rPr>
      <t xml:space="preserve">Przyrząd do przetaczania płynów infuzyjnych. Nie zawierający ftalanów. Zacisk rolkowy wyposażony w uchwyt na dren oraz możliwość zabezpieczenia igły biorczej po użyciu. Na przyrządzie logo producenta. Długość komory kroplowej  60-65 mm. Dren przezroczysty o dł. 150 cm-170 cm. Sterylny. </t>
    </r>
    <r>
      <rPr>
        <i/>
        <sz val="8"/>
        <color indexed="12"/>
        <rFont val="Times New Roman"/>
        <family val="1"/>
      </rPr>
      <t>(Podać zaoferowaną długość komory kroplowej i drenu:………………………..)</t>
    </r>
  </si>
  <si>
    <t>WARTOŚĆ PAKIETU NR 27 :</t>
  </si>
  <si>
    <r>
      <rPr>
        <b/>
        <sz val="11"/>
        <rFont val="Times New Roman"/>
        <family val="1"/>
      </rPr>
      <t xml:space="preserve">PAKIET NR  28 – </t>
    </r>
    <r>
      <rPr>
        <sz val="11"/>
        <color indexed="8"/>
        <rFont val="Times New Roman"/>
        <family val="1"/>
      </rPr>
      <t>materiały medyczne do gromadzenia płynów ustrojowych</t>
    </r>
  </si>
  <si>
    <t>Woreczki do pobierania moczu dla chłopców, sterylne, przylepne. Bezgąbkowe</t>
  </si>
  <si>
    <t>Woreczki do pobierania moczu dla dziewczynek, sterylne, przylepne. Bezgąbkowe</t>
  </si>
  <si>
    <t>Zatyczki do cewników, schodkowe z uchwytem, sterylne</t>
  </si>
  <si>
    <r>
      <rPr>
        <sz val="8"/>
        <rFont val="Times New Roman"/>
        <family val="1"/>
      </rPr>
      <t xml:space="preserve">Worek do moczu, pojemność  2000 -2500 ml z odpływem, sterylny, dren z widoczną  podziałką na worku, z  zastawką antyrefluksyjną, elastyczny dren zapewniający stałą drożność nawet po skręceniu,  pakowany pojedynczo, długość 120-150 cm </t>
    </r>
    <r>
      <rPr>
        <i/>
        <sz val="8"/>
        <color indexed="12"/>
        <rFont val="Times New Roman"/>
        <family val="1"/>
      </rPr>
      <t xml:space="preserve"> (Podać pojemność worka oraz długość drenu: ……………………………) </t>
    </r>
  </si>
  <si>
    <t>Zestaw do nadłonowego drenażu pęcherza moczowego z trokarem i silikonowym cewnikiem Foley'a o rozmiarze 14 Ch i pojemności 5 ml</t>
  </si>
  <si>
    <t>Worek na mocz do godzinowej zbiórki, posiadający dwie komory, komora do godzinowej zbiórki moczu ze skalą pomiarów czytelną, niezmywalną: komora pomiarowa 500 ml z wymiennym workiem 2000 ml wyposażona w zintegrowana komorę pomiarową 50 ml dla dokonywania odczytów małej objętości (podziałka co 1 ml): wyposażony w napowietrznik komory pomiarowej i worka zapewniający optymalną równowagę ciśnień w worku, poprawiający przepływ moczu, worek wymienny z zaworem opróżniającym lub bez zaworu;zestaw wyposażony również w bezigłowe złącze do pobierania próbek moczu, pakowany pojedynczo**</t>
  </si>
  <si>
    <t>Kanka doodbytnicza sterylna, dostęp do następujących rozmiarów: 12, 14, 16, 24</t>
  </si>
  <si>
    <t>Sonda Sengstakena -  silikonowa, dwuświatłowa, dwa balony, znaczniki głębokości - dostęp do rozmiarów: CH 16, CH 18, CH 20</t>
  </si>
  <si>
    <r>
      <rPr>
        <sz val="8"/>
        <color indexed="8"/>
        <rFont val="Times New Roman"/>
        <family val="1"/>
      </rPr>
      <t xml:space="preserve">Zgłębnik żołądkowy z zatyczką, dł. minimum 80 cm max. 125 cm, sztywny, nie ulegający odkształceniu pod wpływem ciepła. Wykonany z PCV o jakości medycznej i twardości ok. 76 st. ShA, dostęp do następujących rozmiarów CH 8, 16, 18, 20, 22 </t>
    </r>
    <r>
      <rPr>
        <i/>
        <sz val="8"/>
        <color indexed="12"/>
        <rFont val="Times New Roman"/>
        <family val="1"/>
      </rPr>
      <t>(Podać zaoferowaną długość: ………………..)</t>
    </r>
  </si>
  <si>
    <r>
      <rPr>
        <sz val="8"/>
        <color indexed="8"/>
        <rFont val="Times New Roman"/>
        <family val="1"/>
      </rPr>
      <t xml:space="preserve">Zgłębnik żołądkowy z zatyczką, dł. minimum 125 cm max. 150 cm, sztywny, nie ulegający odkształceniu pod wpływem ciepła; dostęp do następujących rozmiarów CH 24, 26 </t>
    </r>
    <r>
      <rPr>
        <i/>
        <sz val="8"/>
        <color indexed="12"/>
        <rFont val="Times New Roman"/>
        <family val="1"/>
      </rPr>
      <t>(Podać zaoferowaną długość:……………..)</t>
    </r>
  </si>
  <si>
    <t xml:space="preserve">WARTOŚĆ PAKIETU NR 28 : </t>
  </si>
  <si>
    <r>
      <rPr>
        <b/>
        <sz val="11"/>
        <rFont val="Times New Roman"/>
        <family val="1"/>
      </rPr>
      <t xml:space="preserve">PAKIET NR 29 – </t>
    </r>
    <r>
      <rPr>
        <sz val="11"/>
        <rFont val="Times New Roman"/>
        <family val="1"/>
      </rPr>
      <t>cewniki do odsysania, dreny tlenowe, przewody, maski</t>
    </r>
  </si>
  <si>
    <r>
      <rPr>
        <sz val="8"/>
        <color indexed="8"/>
        <rFont val="Times New Roman"/>
        <family val="1"/>
      </rPr>
      <t xml:space="preserve">Cewnik do odsysania górnych dróg oddechowych, pojedynczo pakowany,  dł. 40-55 cm,  atraumatyczna, miękka skośnie ścięta  lub prosta końcówka, co najmniej dwa otwory boczne, odporny na złamanie i odkształcanie  dostęp do rozmiarów: nr 6, 8, 10; </t>
    </r>
    <r>
      <rPr>
        <i/>
        <sz val="8"/>
        <color indexed="12"/>
        <rFont val="Times New Roman"/>
        <family val="1"/>
      </rPr>
      <t>; (Podać oferowaną długość oraz typ końcówki: …………………….)</t>
    </r>
  </si>
  <si>
    <r>
      <rPr>
        <sz val="8"/>
        <color indexed="8"/>
        <rFont val="Times New Roman"/>
        <family val="1"/>
      </rPr>
      <t xml:space="preserve">Cewnik do odsysania  górnych dróg oddechowych, pojedynczo pakowany, dł. 50-60 cm,  atraumatyczna, miękka skośnie ścięta  lub prosta końcówka ,co najmniej dwa otwory boczne, odporny złamanie i odkształcanie dostęp do następujących rozmiarów: nr 12, 14, 16, 18, 20, 22, 24 </t>
    </r>
    <r>
      <rPr>
        <i/>
        <sz val="8"/>
        <color indexed="12"/>
        <rFont val="Times New Roman"/>
        <family val="1"/>
      </rPr>
      <t xml:space="preserve"> (Podać oferowaną długość oraz typ końcówki: ………….)</t>
    </r>
  </si>
  <si>
    <r>
      <rPr>
        <sz val="8"/>
        <rFont val="Times New Roman"/>
        <family val="1"/>
      </rPr>
      <t>Dren tlenowy umożliwiający połączenie resuscytatora ze źródłem tlenu jałowy lub mikrobiologicznie czysty, pakowany pojedynczo,  długości 2-3 metrów</t>
    </r>
    <r>
      <rPr>
        <i/>
        <sz val="8"/>
        <color indexed="12"/>
        <rFont val="Times New Roman"/>
        <family val="1"/>
      </rPr>
      <t xml:space="preserve">  (Podać oferowaną 
Długość:………………) </t>
    </r>
  </si>
  <si>
    <r>
      <rPr>
        <sz val="8"/>
        <color indexed="8"/>
        <rFont val="Times New Roman"/>
        <family val="1"/>
      </rPr>
      <t xml:space="preserve">Przewód do podawania tlenu dla dorosłych typu "wąsy" - miękka,  dł. 300-320 cm, pakowany pojedynczo. Końcówka elastyczna i kompatybilna ze źródłem tlenu </t>
    </r>
    <r>
      <rPr>
        <i/>
        <sz val="8"/>
        <color indexed="12"/>
        <rFont val="Times New Roman"/>
        <family val="1"/>
      </rPr>
      <t xml:space="preserve">(Podać oferowaną długość: …………………..)  </t>
    </r>
  </si>
  <si>
    <r>
      <rPr>
        <sz val="8"/>
        <rFont val="Times New Roman"/>
        <family val="1"/>
      </rPr>
      <t xml:space="preserve">Maska tlenowa z rezerwuarem i drenem. Długość drenu min. 2 m, max. 3 m, dla dorosłych. Dostęp do rozmiarów ,,S", ,,M", „L” i „XL” </t>
    </r>
    <r>
      <rPr>
        <i/>
        <sz val="8"/>
        <color indexed="12"/>
        <rFont val="Times New Roman"/>
        <family val="1"/>
      </rPr>
      <t xml:space="preserve">(Podać oferowaną długość drenu: ………………………..)  </t>
    </r>
  </si>
  <si>
    <t>WARTOŚĆ PAKIETU NR 29 :</t>
  </si>
  <si>
    <r>
      <rPr>
        <b/>
        <sz val="11"/>
        <color indexed="8"/>
        <rFont val="Times New Roman"/>
        <family val="1"/>
      </rPr>
      <t>PAKIET NR 30 –</t>
    </r>
    <r>
      <rPr>
        <sz val="11"/>
        <color indexed="8"/>
        <rFont val="Times New Roman"/>
        <family val="1"/>
      </rPr>
      <t xml:space="preserve"> materiały zużywalne do systemu wkłuć doszpikowych EZ-IO</t>
    </r>
  </si>
  <si>
    <t xml:space="preserve">Zestaw: Igła doszpikowa, stabilizator igły, dren łączący do igły. Dostęp do rozmiarów:  15 mm (mała), 25 mm (średnia), 45 mm (duża) pasująca do napędu do wprowadzania igieł doszpikowych EZ-IO – Teleflex </t>
  </si>
  <si>
    <t>WARTOŚĆ PAKIETU NR 30 :</t>
  </si>
  <si>
    <r>
      <rPr>
        <b/>
        <sz val="11"/>
        <rFont val="Times New Roman"/>
        <family val="1"/>
      </rPr>
      <t xml:space="preserve">PAKIET NR 31 – </t>
    </r>
    <r>
      <rPr>
        <sz val="11"/>
        <rFont val="Times New Roman"/>
        <family val="1"/>
      </rPr>
      <t>elektrody do czasowej stymulacji serca</t>
    </r>
  </si>
  <si>
    <r>
      <rPr>
        <sz val="8"/>
        <rFont val="Times New Roman"/>
        <family val="1"/>
      </rPr>
      <t>Elektroda do czasowej stymulacji serca</t>
    </r>
    <r>
      <rPr>
        <sz val="8"/>
        <color indexed="8"/>
        <rFont val="Times New Roman"/>
        <family val="1"/>
      </rPr>
      <t xml:space="preserve"> o długości 120 cm, 2 krzywizny do wyboru: MPA, MPB. Dostępne 5 i 6 F. Materiał elektrody Pebax, bieguny platynowo-irydowe. Spacing 10 mm</t>
    </r>
    <r>
      <rPr>
        <sz val="8"/>
        <color indexed="12"/>
        <rFont val="Times New Roman"/>
        <family val="1"/>
      </rPr>
      <t>.</t>
    </r>
    <r>
      <rPr>
        <sz val="8"/>
        <rFont val="Times New Roman"/>
        <family val="1"/>
      </rPr>
      <t xml:space="preserve"> Produkt jałowy, nietoksyczny, apirogenny, przeznaczony do jednorazowego użytku wykrywalny w zobrazowaniu RTG. Elektrody wyposażone  w osłony pozwalające zaadaptować wtyki do wersji "safety pin".</t>
    </r>
  </si>
  <si>
    <t>WARTOŚĆ PAKIETU NR 31 :</t>
  </si>
  <si>
    <r>
      <rPr>
        <b/>
        <sz val="11"/>
        <rFont val="Times New Roman"/>
        <family val="1"/>
      </rPr>
      <t>PAKIET NR 32 –</t>
    </r>
    <r>
      <rPr>
        <sz val="11"/>
        <rFont val="Times New Roman"/>
        <family val="1"/>
      </rPr>
      <t xml:space="preserve"> sprzęt do poradni endoskopowej </t>
    </r>
  </si>
  <si>
    <t xml:space="preserve">Jednorazowe, antybakteryjne filtry do ssaka KV5 firmy Olympus, kompatybilne z ssakiem KV5 </t>
  </si>
  <si>
    <t>Sterylny dren do WATER JET model 1608 do pompy MAJ 855, kompatybilne z aparatem – pompą endoskopową OFP 2 firmy Olympus</t>
  </si>
  <si>
    <t xml:space="preserve">Rurka do filtru do ssaka KV5 długości 900 mm, kompatybilna ze ssakiem KV5 firmy Olympus  </t>
  </si>
  <si>
    <t xml:space="preserve">Endo Lup jednorazowe sterylne, do podwiązywania polipów </t>
  </si>
  <si>
    <t>Zawór woda/powietrze do endoskopów firmy Olympus nie wymagające nawilżania</t>
  </si>
  <si>
    <t>Zawór ssący do endoskopów firmy Olympus</t>
  </si>
  <si>
    <t xml:space="preserve">Zawór gumowy wielorazowy do kanału biopsyjnego do endoskopów firmy Olympus </t>
  </si>
  <si>
    <t>Zapasowy komplet  zatyczka z butelką do wody, kompatybilne z endoskopami firmy Olympus</t>
  </si>
  <si>
    <t>Zapasowa butelka na wodę, kompatybilna z endoskopami firmy Olympus</t>
  </si>
  <si>
    <t>WARTOŚĆ PAKIETU NR 32 :</t>
  </si>
  <si>
    <r>
      <rPr>
        <b/>
        <sz val="11"/>
        <rFont val="Times New Roman"/>
        <family val="1"/>
      </rPr>
      <t xml:space="preserve">PAKIET NR 33 – </t>
    </r>
    <r>
      <rPr>
        <sz val="11"/>
        <rFont val="Times New Roman"/>
        <family val="1"/>
      </rPr>
      <t>jednorazowy koc samoogrzewający</t>
    </r>
  </si>
  <si>
    <r>
      <rPr>
        <sz val="8"/>
        <rFont val="Times New Roman"/>
        <family val="1"/>
      </rPr>
      <t xml:space="preserve">Samoogrzewający koc z polipropylenu, sterylny, jednorazowy. Koc zawiera kieszonki o rozmiarach 13-14 cm x 10-11cm, w których znajdują się naturalne składniki; aktywny węgiel, żelazo, woda, sól i substancje chemiczne. Po otwarciu i rozłożeniu koc jest aktywny pod wpływem powietrza i nagrzewa się do 40 st. C. Temperatura koca utrzymuje się do 10 godzin. Rozmiar koca 150-155cm x 90-95cm. Pakowany pojedynczo </t>
    </r>
    <r>
      <rPr>
        <i/>
        <sz val="8"/>
        <color indexed="12"/>
        <rFont val="Times New Roman"/>
        <family val="1"/>
      </rPr>
      <t>(Podać zaoferowany rozmiar: ………………………….)</t>
    </r>
  </si>
  <si>
    <t>WARTOŚĆ PAKIETU NR 33 :</t>
  </si>
  <si>
    <r>
      <rPr>
        <b/>
        <sz val="11"/>
        <color indexed="8"/>
        <rFont val="Times New Roman"/>
        <family val="1"/>
      </rPr>
      <t>PAKIET NR 34 –</t>
    </r>
    <r>
      <rPr>
        <sz val="11"/>
        <color indexed="8"/>
        <rFont val="Times New Roman"/>
        <family val="1"/>
      </rPr>
      <t xml:space="preserve"> akcesoria do respiratora Philips Trilogy EVO</t>
    </r>
  </si>
  <si>
    <t>Układ oddechowy pasywny jednopacjentowy, jednorurowy do respiratora Philips Trilogy Evo</t>
  </si>
  <si>
    <t>op. a 10 szt</t>
  </si>
  <si>
    <t>Maska ustno-nosowa, jednopacjentowa SE z kolankiem i z mocowaniem na głowę, bez przecieku, mocowanie typu CapStrap, kolanko wyposażone w port do nebulizacji. Kompatybilne z poz.1. Dostęp do rozmiaru M, L</t>
  </si>
  <si>
    <t>WARTOŚĆ PAKIETU NR 34 :</t>
  </si>
  <si>
    <r>
      <rPr>
        <b/>
        <sz val="11"/>
        <color indexed="8"/>
        <rFont val="Times New Roman"/>
        <family val="1"/>
      </rPr>
      <t>PAKIET NR 35 –</t>
    </r>
    <r>
      <rPr>
        <sz val="11"/>
        <color indexed="8"/>
        <rFont val="Times New Roman"/>
        <family val="1"/>
      </rPr>
      <t xml:space="preserve"> łyżka do videolaryngoskopu Insighters </t>
    </r>
  </si>
  <si>
    <t>Łyżka jednorazowa do videolaryngoskopu Insighters Rozmiar M i L</t>
  </si>
  <si>
    <t>WARTOŚĆ PAKIETU NR 35 :</t>
  </si>
  <si>
    <r>
      <rPr>
        <b/>
        <sz val="11"/>
        <color indexed="8"/>
        <rFont val="Times New Roman"/>
        <family val="1"/>
      </rPr>
      <t>PAKIET NR 36</t>
    </r>
    <r>
      <rPr>
        <sz val="11"/>
        <color indexed="8"/>
        <rFont val="Times New Roman"/>
        <family val="1"/>
      </rPr>
      <t xml:space="preserve"> – akcesoria do ssaków próżniowych</t>
    </r>
  </si>
  <si>
    <t>1.</t>
  </si>
  <si>
    <t>Jednorazowy filtr antybakteryjny MSF stosowany do 24 godz., kompatybilny z drenami łączącymi szer. 6-8 mm z ssaka próżniowego EASYVAC 1000. Filtr ten pełni funkcję zaworu przelewowego, zatrzymując ssanie, gdy osiągnięty zostanie maksymalny poziom napełnienia pojemnika. Opakowanie 2 0szt.</t>
  </si>
  <si>
    <t>2.</t>
  </si>
  <si>
    <t>Wkład jednorazowy, miękki, który jest hermetycznie przyspawany do pokrywy,  z zaworem hydrofobowym. Ma ona porty umożliwiające podłączenie do linii ssącej i pacjenta. Wkład kompatybilny z pojemnikiem 2 l, wielorazowym Monokit z ssaka próżniowego EasyVac.Jed</t>
  </si>
  <si>
    <t>WARTOŚĆ PAKIETU NR 36 :</t>
  </si>
  <si>
    <r>
      <rPr>
        <b/>
        <sz val="11"/>
        <rFont val="Times New Roman"/>
        <family val="1"/>
      </rPr>
      <t xml:space="preserve">PAKIET NR 37 – </t>
    </r>
    <r>
      <rPr>
        <sz val="11"/>
        <rFont val="Times New Roman"/>
        <family val="1"/>
      </rPr>
      <t>wkład jednorazowy do zbiornika ssaka OB100</t>
    </r>
  </si>
  <si>
    <t>Wkład jednorazowy do zbiorników ssaków OB 1000 o pojemności 1 litra z filtrem przeciwprzelewowym</t>
  </si>
  <si>
    <t>WARTOŚĆ PAKIETU NR 37 :</t>
  </si>
  <si>
    <r>
      <rPr>
        <b/>
        <sz val="11"/>
        <rFont val="Times New Roman"/>
        <family val="1"/>
      </rPr>
      <t xml:space="preserve">PAKIET NR 38 – </t>
    </r>
    <r>
      <rPr>
        <sz val="11"/>
        <rFont val="Times New Roman"/>
        <family val="1"/>
      </rPr>
      <t>elementy do ssaków próżniowych</t>
    </r>
  </si>
  <si>
    <t>Wkład workowy Monokit jednorazowego użytku do ssaków próżniowych, o pojemności 2l. Każdy wkład wyposażony w filtr hydrofobowy zabezpieczający źródło ssania przed przelaniem. Wkłady z funkcją samo zasysania, uszczelniające się automatycznie po uruchomieniu ssania bez konieczności wciskania w kanister, z dwoma  portami umożliwiającymi podłączenie: do próżni (dla drenu o przekroju 8 mm śr. wew.) i do pacjenta (dla drenu o przekroju 12 mm śr. zew.). Wkłady muszą być kompatybilne z posiadanym systemem ssania (w szczególności z wielorazowymi kanistrami) /opakowanie handlowe 50 szt.</t>
  </si>
  <si>
    <t>Kpl. drenów PVC 12x8 mm jednorazowego użytku do ssaków próżniowych lub elektrycznych zawierający: dren z filtrem MSF do połączenia urządzenia z VAC pojemnika , dren pacjenta 1,5m, 2 szt. krótkich drenów w przypadku użytkowania 2 szt. pojemników na odsysane treści z przełącznikiem mechanicznym  na obie butle, zawór on/off otwierający/zamykający ssanie do pracy przerywanej.</t>
  </si>
  <si>
    <t>Filtr antybakteryjny MSF, kształt typu ''bączek'' 3 cm z dwustronnym wyjściem  6/8 mm do podłączenia drenów, opakowanie 20 szt.</t>
  </si>
  <si>
    <t xml:space="preserve">Zawór on/off otwierający/zamykający ssanie bez konieczności wyłączania urządzenia w przypadku pracy przerywanej działający dotykowo poprzez wbudowaną membranę zamykającą/otwierającą przepustowość dla odsysanej treści. </t>
  </si>
  <si>
    <t>WARTOŚĆ PAKIETU NR 38 :</t>
  </si>
  <si>
    <r>
      <rPr>
        <b/>
        <sz val="11"/>
        <color indexed="8"/>
        <rFont val="Times New Roman"/>
        <family val="1"/>
      </rPr>
      <t xml:space="preserve">PAKIET NR 39 – </t>
    </r>
    <r>
      <rPr>
        <sz val="11"/>
        <color indexed="8"/>
        <rFont val="Times New Roman"/>
        <family val="1"/>
      </rPr>
      <t>sterylny zestaw na sondę USG</t>
    </r>
  </si>
  <si>
    <t xml:space="preserve">Zestaw: osłona na sondę USG 13x244 cm z żelem. W zestawie osłona, 2 gumki, 2 taśmy samoprzylepne, niebieskie 21,5 x 2,5 cm  i żel 20 ml w saszetce. Osłona wykonana z termoplastycznego poliuretanu (TPU) o gramaturze 50 µm. Klej w taśmach repozycjonowalny. Po rozpakowaniu widoczny piktogram z kierunkiem rozkładania. Osłona złożona teleskopowo w sposób umożliwiający aseptyczną aplikację . Całość zestawu owinięta w papier krepowy 35 cm x 35 cm . W środku 2 transferowe etykiety, służące do wklejenia w dokumentacji medycznej, które zawierają dane producenta, numer referencyjny produktu, numer LOT, kod QR (UDI) i datę ważności.  Opakowanie jednostkowe typu Multivac (folia-papier). Produkt sterylizowany tlenkiem etylenu. Spełnia wymagania normy EN 13795-1:2019 lub równoważnej Wyrób klasy I.  </t>
  </si>
  <si>
    <t xml:space="preserve">Zestaw: osłona na sondę USG 15x122 cm z żelem. W zestawie osłona, 2 gumki, 2 taśmy samoprzylepne, niebieskie 21,5 x 2,5 cm  i żel 20 ml w saszetce. Osłona wykonana z termoplastycznego poliuretanu (TPU) o gramaturze 50 µm. Klej w taśmach repozycjonowalny. Po rozpakowaniu widoczny piktogram z kierunkiem rozkładania. Osłona złożona teleskopowo w sposób umożliwiający aseptyczną aplikację. Całość zestawu owinięta w papier krepowy 35 cm x 35 cm . W środku 2 transferowe etykiety, służące do wklejenia w dokumentacji medycznej, które zawierają dane producenta, numer referencyjny produktu, numer LOT, kod QR (UDI) i datę ważności.  Opakowanie jednostkowe typu Multivac (folia-papier). Produkt sterylizowany tlenkiem etylenu. Spełnia wymagania normy EN 13795-1:2019lub równoważnej. Wyrób klasy I.  </t>
  </si>
  <si>
    <t>WARTOŚĆ PAKIETU NR 39:</t>
  </si>
  <si>
    <r>
      <rPr>
        <b/>
        <sz val="11"/>
        <color indexed="8"/>
        <rFont val="Times New Roman"/>
        <family val="1"/>
      </rPr>
      <t>PAKIET NR 40 –</t>
    </r>
    <r>
      <rPr>
        <sz val="11"/>
        <color indexed="8"/>
        <rFont val="Times New Roman"/>
        <family val="1"/>
      </rPr>
      <t xml:space="preserve"> termiczne okrycie pacjenta</t>
    </r>
  </si>
  <si>
    <t>Termiczne okrycie pacjenta, izolator do ochrony przed wychłodzeniem, jednorazowy, wykonany z włókniny polipropylenowej z poliestrowym wypełnieniem, nie zawierający lateksu, z możliwością podgrzania w urządzeniu podgrzewającym. W rozmiarach:</t>
  </si>
  <si>
    <t>a</t>
  </si>
  <si>
    <t xml:space="preserve">110-120cm x 120-130cm </t>
  </si>
  <si>
    <t>b</t>
  </si>
  <si>
    <t xml:space="preserve">110-120cm x 210-220cm </t>
  </si>
  <si>
    <t>c</t>
  </si>
  <si>
    <t xml:space="preserve">140-150cm x 210-220cm </t>
  </si>
  <si>
    <t>Termiczne okrycie pacjenta , izolator do ochrony przed wychłodzeniem, jednorazowy, wykonany z włókniny spunlace z poliestrowym wypełnieniem, nie zawiera lateksu , z możliwością podgrzania w urządzeniu podgrzewającym. W rozmiarach:</t>
  </si>
  <si>
    <t>110-120cm x 210-220cm</t>
  </si>
  <si>
    <t>WARTOŚĆ PAKIETU NR 40 :</t>
  </si>
  <si>
    <r>
      <rPr>
        <b/>
        <sz val="11"/>
        <color indexed="8"/>
        <rFont val="Times New Roman"/>
        <family val="1"/>
      </rPr>
      <t>PAKIET NR 41 –</t>
    </r>
    <r>
      <rPr>
        <sz val="11"/>
        <color indexed="8"/>
        <rFont val="Times New Roman"/>
        <family val="1"/>
      </rPr>
      <t xml:space="preserve"> zestaw do odsysania z końcówką ortopedyczną</t>
    </r>
  </si>
  <si>
    <t>Zestaw do odsysania z końcówką ortopedyczną  Paco-Flow skład: końcówka -  bez kontroli ssania, wyposażona w dwa wymienne filtry, kaniula z pojedynczym załamaniem krzywizny z dwoma otworami bocznymi odbarczającymi, długość kaniuli 23cm.( CH 25) Dren-zakończenie lejek-lejek wyposażony w specjalny system zagięciowy, umożliwiający wygodną manipulację, długość drenu 250cm.(CH 30). Sterylny, zapakowany 2 warstwy papier-folia. Opakowanie zbiorcze 50szt.</t>
  </si>
  <si>
    <t>WARTOŚĆ PAKIETU NR 41 :</t>
  </si>
  <si>
    <r>
      <rPr>
        <b/>
        <sz val="11"/>
        <color indexed="8"/>
        <rFont val="Times New Roman"/>
        <family val="1"/>
      </rPr>
      <t xml:space="preserve">PAKIET NR 42 </t>
    </r>
    <r>
      <rPr>
        <sz val="11"/>
        <color indexed="8"/>
        <rFont val="Times New Roman"/>
        <family val="1"/>
      </rPr>
      <t xml:space="preserve">– worek urostomijny </t>
    </r>
  </si>
  <si>
    <t>Worek urostomijny1-częściowy, samoprzylepny, przezroczysty. Zaopatrzony w kranik spustowy z zastawka antyzwrotną zapobiegającą cofaniu się moczu</t>
  </si>
  <si>
    <t>WARTOŚĆ PAKIETU NR 42 :</t>
  </si>
  <si>
    <r>
      <rPr>
        <b/>
        <sz val="11"/>
        <color indexed="8"/>
        <rFont val="Times New Roman"/>
        <family val="1"/>
      </rPr>
      <t xml:space="preserve">PAKIET NR 43 – </t>
    </r>
    <r>
      <rPr>
        <sz val="11"/>
        <color indexed="8"/>
        <rFont val="Times New Roman"/>
        <family val="1"/>
      </rPr>
      <t>gąbki do higieny jamy ustnej</t>
    </r>
  </si>
  <si>
    <t xml:space="preserve">Gąbka niesterylna, jednorazowa do higieny jamy ustnej. Gąbka wykonana z propylenu  uchwyt wykonany z poliestru. </t>
  </si>
  <si>
    <r>
      <rPr>
        <sz val="8"/>
        <rFont val="Times New Roman"/>
        <family val="1"/>
      </rPr>
      <t>Jednorazowa szczoteczka do zębów, wykonana z polipropylenu z możliwością odsysani</t>
    </r>
    <r>
      <rPr>
        <sz val="8"/>
        <color indexed="8"/>
        <rFont val="Times New Roman"/>
        <family val="1"/>
      </rPr>
      <t>a i</t>
    </r>
    <r>
      <rPr>
        <sz val="8"/>
        <color indexed="16"/>
        <rFont val="Times New Roman"/>
        <family val="1"/>
      </rPr>
      <t xml:space="preserve"> podłączenia do źródła ssania (ssaka elektrycznego)</t>
    </r>
    <r>
      <rPr>
        <sz val="8"/>
        <rFont val="Times New Roman"/>
        <family val="1"/>
      </rPr>
      <t>. Z jednej strony pokryta miękkim włosiem, z drugiej gąbką. Łączna długość 15-20cm, długość części czyszczącej 2-2,5cm. Otwór odsysający zarówno od strony włosia jak i w przestrzeni między gąbką i włosiem. Łącznik do kontrolowanego odsysania ścięty pod kątem dla wygodnej manipulacji. Zarejestrowana jako wyrób medyczny. Pakowana pojedynczo.</t>
    </r>
  </si>
  <si>
    <t>WARTOŚĆ PAKIETU NR 43 :</t>
  </si>
  <si>
    <r>
      <rPr>
        <b/>
        <sz val="11"/>
        <color indexed="8"/>
        <rFont val="Times New Roman"/>
        <family val="1"/>
      </rPr>
      <t>PAKIET NR 44 –</t>
    </r>
    <r>
      <rPr>
        <sz val="11"/>
        <color indexed="8"/>
        <rFont val="Times New Roman"/>
        <family val="1"/>
      </rPr>
      <t xml:space="preserve"> zestaw do zakładania wkładek wewnątrzmacicznych, aspirator do biopsji</t>
    </r>
  </si>
  <si>
    <t>Aspirator ssący do biopsji endometrium. Oznaczenie głębokości (miarka wzdłuż aspiratora) ułatwiające lokalizację umiejscowienia w macicy. Zaokrąglona końcówka. Sterylny. Długość 262 mm, średnica 2,63 mm</t>
  </si>
  <si>
    <t>Zestaw do zakładania wkładek wewnątrzmacicznych, jednorazowy. Skład zestawu kulociąg jednozębny typu POZZI, kleszczyki okienkowe Spongeholder, nożyczki do przycinania nitek, sonda maciczna typ SIMS</t>
  </si>
  <si>
    <t>WARTOŚĆ PAKIETU NR 44 :</t>
  </si>
  <si>
    <r>
      <rPr>
        <b/>
        <sz val="11"/>
        <color indexed="8"/>
        <rFont val="Times New Roman"/>
        <family val="1"/>
      </rPr>
      <t>PAKIET NR 45 –</t>
    </r>
    <r>
      <rPr>
        <sz val="11"/>
        <color indexed="8"/>
        <rFont val="Times New Roman"/>
        <family val="1"/>
      </rPr>
      <t xml:space="preserve"> sterylny przyrząd do pobierania endometrium i endocervix</t>
    </r>
  </si>
  <si>
    <t>Sterylny przyrząd do pobierania endometrium i endocervix. Sonda długość 250 mm. ø 2,8 mm. Wcięcie robocze długości 6 mm. Zakrzywiona część długości 80 mm kąt 30°. Sonda wkręcana do strzykawki. Strzykawka z blokującym tłok zatrzaskiem. Siła ssąca odpowiada 12 ml słupa powietrza</t>
  </si>
  <si>
    <t>WARTOŚĆ PAKIETU NR 45 :</t>
  </si>
  <si>
    <r>
      <rPr>
        <b/>
        <sz val="11"/>
        <color indexed="8"/>
        <rFont val="Times New Roman"/>
        <family val="1"/>
      </rPr>
      <t>PAKIET NR 46 –</t>
    </r>
    <r>
      <rPr>
        <sz val="11"/>
        <color indexed="8"/>
        <rFont val="Times New Roman"/>
        <family val="1"/>
      </rPr>
      <t xml:space="preserve"> akcesoria do żywienia centeralnego kompatybilne z systemem ENFIT </t>
    </r>
  </si>
  <si>
    <t>Zestaw grawitacyjny, do worków i butelek,do żywienia dojelitowego z końcówką ENFit, służący do połączenia worków/butelek/butelek OpTri z dietą i ze zgłębnikiem W skład zestawu wchodzą :     - Łącznik pasujący do butelek
- Łącznik ENPlus pasujący do worków/butelek OpTri
- Komora kroplowa
- Zacisk rolkowy
- Port medyczny ENFit. Służy do podawania leków i płukania dystalnego odcinka zestawu.
- Złącze ENFit (żeńskie) do połączenia ze zgłębnikiem z łącznikiem ENFit
- Nasadki ochronne
- Nakrętka do portu medycznego
- Koszyk do zawieszania butelki z dietą</t>
  </si>
  <si>
    <t>Zgłębnik nosowo-jelitowy Bengmark. W skład zestawu wchodzą :                                                   - Łącznik ENFit umożliwiający połączenie z zestawem do żywienia ENFit lub strzykawką ENFit
- Nieprzezroczysty przewód zgłębnika, kontrastujący w promieniach RTG - z nadrukowanymi znacznikami długości i nazwą produktu, końcówka owalna z dwoma bocznymi otworami
- Spirala Bengmark (opatentowana)2,5 pętli o średnicy ok. 3 cm i długości ok. 23 cm. Pętle te rozprostowują się podczas wprowadzania prowadnicy. Po usunięciu prowadnicy spirala ułatwia przejście przez odźwiernik i pozwala przyjąć optymalne ułożenie w jelicie cienkim.,
- Prowadnica metalowa, pokryta środkiem poślizgowym, częściowo wprowadzona do zgłębnika z łącznikiem ENFit</t>
  </si>
  <si>
    <t>Strzykawka enetralna jednorazowa, sterylna, z końcówką ENFit o niecentrycznym położeniu, 60ml</t>
  </si>
  <si>
    <t>Worek 1,3 l napełniany od góry, z zestawem grawitacyjnym, czyli zestawem do żywienia dojelitowego z końcówką ENFit</t>
  </si>
  <si>
    <t>WARTOŚĆ PAKIETU NR 46 :</t>
  </si>
  <si>
    <r>
      <rPr>
        <b/>
        <sz val="11"/>
        <rFont val="Times New Roman"/>
        <family val="1"/>
      </rPr>
      <t xml:space="preserve">PAKIET NR 47 – </t>
    </r>
    <r>
      <rPr>
        <sz val="11"/>
        <color indexed="8"/>
        <rFont val="Times New Roman"/>
        <family val="1"/>
      </rPr>
      <t>narzędzia chirurgiczne jednorazowego użytku</t>
    </r>
  </si>
  <si>
    <t xml:space="preserve">Nożyczki do episiotomii typu Braun-Stadler 14,5 cm. Sterylne jednorazowe narzędzia chirurgiczne wykonane z matowionej stali nierdzewnej a 20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Rozporządzeniem Parlamentu Europejskiego i Rady UE 2017/745. Wyrób medyczny klasa IIa reguła 6. Każde narzędzia pakowane indywidualnie w opakowanie blister z kartą kontrolną w postaci naklejki. Sterylizacja EO. </t>
  </si>
  <si>
    <t xml:space="preserve">Ostro tępe proste nożyczki chirurgiczne 14,5 cm. Sterylne jednorazowe narzędzia chirurgiczne wykonane z 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Rozporządzeniem Parlamentu Europejskiego i Rady UE 2017/745. Wyrób medyczny klasa IIa reguła 6. Każde narzędzia pakowane indywidualnie w opakowanie blister z kartą kontrolną w postaci naklejki. </t>
  </si>
  <si>
    <t xml:space="preserve">Nożyczki zagięte typu Metzenbaum 14,5 cm. Sterylne jednorazowe narzędzia chirurgiczne wykonane z matowionej stali nierdzewnej a 25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Rozporządzeniem Parlamentu Europejskiego i Rady UE 2017/745. Wyrób medyczny klasa IIa reguła 6. Każde narzędzia pakowane indywidualnie w opakowanie blister z kartą kontrolną w postaci naklejki. Sterylizacja EO. </t>
  </si>
  <si>
    <t>Nożyczki opatrunkowe 16cm. Sterylne jednorazowe narzędzia chirurgiczne wykonane z matowionej stali nierdzewnej a 20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Rozporządzeniem Parlamentu Europejskiego i Rady UE 2017/745 . Wyrób medyczny klasa I. Każde narzędzia pakowane indywidualnie w opakowanie blister z kartą kontrolną w postaci naklejki.</t>
  </si>
  <si>
    <t>Kleszczyki anatomiczne proste typu Pean 14 cm. Sterylne jednorazowe narzędzia chirurgiczne wykonane z 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Rozporządzeniem Parlamentu Europejskiego i Rady UE 2017/745. Wyrób medyczny klasa IIa reguła 6. Każde narzędzia pakowane indywidualnie w opakowanie blister z kartą kontrolną w postaci naklejki. Sterylizacja EO</t>
  </si>
  <si>
    <t>Kleszczyki anatomiczne zagięte typu Halsted- Mosquito 12,5 cm. Sterylne jednorazowe narzędzia chirurgiczne wykonane z matowionej stali nierdzewnej a 25 sztuk w dyspenserze. Symbol graficzny "do jednorazowego użycia" zgodnie z normą EN 980 umieszczony w sposób trwały na obu stronach narzędzia .   Dodaktowo narzędzie ma posiadać kolorowe oznakowanie ułatwiające odróżnienie od narzędzi wielorazowych oraz deklarację nieszkodliwości toksykologicznej kolorowego oznakowania dla ludzi.  Wyrób zgodny z Rozporządzeniem Parlamentu Europejskiego i Rady UE 2017/745 . Wyrób medyczny klasa IIa reguła 6. Każde narzędzia pakowane indywidualnie w opakowanie blister z kartą kontrolną w postaci naklejki. Sterylizacja EO</t>
  </si>
  <si>
    <t>Kleszczyki chirurgiczne proste typu Kocher 14 cm. Sterylne jednorazowe narzędzia chirurgiczne wykonane z matowionej stali nierdzewnej a 25 sztuk w dyspenserze. Symbol graficzny "do jednorazowego użycia" zgodnie z normą EN 980 umieszczony w sposób trwały na obu stronach narzędzia .   Dodatkowo narzędzie ma posiadać kolorowe oznakowanie ułatwiające odróżnienie od narzędzi wielorazowych oraz deklarację nieszkodliwości toksykologicznej kolorowego oznakowania dla ludzi. Wyrób zgodny z Rozporządzeniem Parlamentu Europejskiego i Rady UE 2017/745. Wyrób medyczny klasa IIa reguła 6. Każde narzędzia pakowane indywidualnie w opakowanie blister z kartą kontrolną w postaci naklejki. Sterylizacja EO</t>
  </si>
  <si>
    <t>Pęseta chirurgiczna typu Adson prosta 12 cm. Sterylne jednorazowe narzędzia chirurgiczne wykonane z matowionej stali nierdzewnej a 25 sztuk w dyspenserze. Symbol graficzny "do jednorazowego użycia" zgodnie z normą EN 980 umieszczony w sposób trwały na obu stronach narzędzia .   Dodatkowo narzędzie ma posiadać kolorowe oznakowanie ułatwiające odróżnienie od narzędzi wielorazowych oraz deklarację nieszkodliwości toksykologicznej kolorowego oznakowania dla ludzi. Wyrób zgodny z Rozporządzeniem Parlamentu Europejskiego i Rady UE 2017/745. Wyrób medyczny klasa IIa reguła 6. Każde narzędzia pakowane indywidualnie w opakowanie blister z kartą kontrolną w postaci naklejki. Sterylizacja EO.</t>
  </si>
  <si>
    <t xml:space="preserve">Pęseta anatomiczna typu Micro-Adson prosta 12cm. Sterylne jednorazowe narzędzia chirurgiczne wykonane z 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Rozporządzeniem Parlamentu Europejskiego i Rady UE 2017/745 . Wyrób medyczny klasa IIa reguła 6. Każde narzędzia pakowane indywidualnie w opakowanie blister z kartą kontrolną w postaci naklejki. Sterylizacja EO. </t>
  </si>
  <si>
    <t xml:space="preserve">Imadło chirurgiczne typu Mayo-Hegar 16cm. Sterylne jednorazowe narzędzia chirurgiczne wykonane z 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Rozporządzeniem Parlamentu Europejskiego i Rady UE 2017/745. Wyrób medyczny klasa IIa reguła 6. Każde narzędzia pakowane indywidualnie w opakowanie blister z kartą kontrolną w postaci naklejki. Sterylizacja EO. </t>
  </si>
  <si>
    <t xml:space="preserve">Imadło chirurgiczne typu Mayo-Hegar 14 cm. Sterylne jednorazowe narzędzia chirurgiczne wykonane z 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Rozporządzeniem Parlamentu Europejskiego i Rady UE 2017/745. Wyrób medyczny klasa IIa reguła 6. Każde narzędzia pakowane indywidualnie w opakowanie blister z kartą kontrolną w postaci naklejki. Sterylizacja EO. </t>
  </si>
  <si>
    <r>
      <rPr>
        <sz val="8"/>
        <rFont val="Times New Roman"/>
        <family val="1"/>
      </rPr>
      <t xml:space="preserve">Skrobaczka kostna typu FOX, dł. 14,5 cm . Sterylne jednorazowe narzędzia chirurgiczne wykonane z 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Rozporządzeniem Parlamentu Europejskiego i Rady UE 2017/745. Wyrób medyczny klasa IIa reguła 6. Każde narzędzia pakowane indywidualnie w opakowanie blister z kartą kontrolną w postaci naklejki. Sterylizacja EO. </t>
    </r>
    <r>
      <rPr>
        <i/>
        <sz val="8"/>
        <color indexed="12"/>
        <rFont val="Times New Roman"/>
        <family val="1"/>
      </rPr>
      <t xml:space="preserve"> </t>
    </r>
    <r>
      <rPr>
        <sz val="8"/>
        <color indexed="8"/>
        <rFont val="Times New Roman"/>
        <family val="1"/>
      </rPr>
      <t>Dopuszcza się skrobaczkę kostną typu Volkmann o długości 14cm</t>
    </r>
  </si>
  <si>
    <r>
      <rPr>
        <sz val="8"/>
        <rFont val="Times New Roman"/>
        <family val="1"/>
      </rPr>
      <t>Igła kulkowa 1,20 x 81 mm, jednorazowego użytku o wymiarach 8,1 cm, 18 G (1,2 x 81 mm) z końcówką „luer lock”. Wykonana ze austenitycznej stali nierdzewnej oraz Makrolonu – końcówka „luer lock” . Posiadająca znak CE. Okres przechowywania produktu sterylnego – 5 lat. Pakowana pojedynczo w opakowania typu „peel pouch”, umożliwiające aseptyczne pobranie produktu.</t>
    </r>
    <r>
      <rPr>
        <sz val="8"/>
        <color indexed="8"/>
        <rFont val="Times New Roman"/>
        <family val="1"/>
      </rPr>
      <t xml:space="preserve"> Dopuszcza się  jednorazową igłę kulkową prostą 1,2x100 mm. </t>
    </r>
  </si>
  <si>
    <t>WARTOŚĆ PAKIETU NR 47 :</t>
  </si>
  <si>
    <r>
      <rPr>
        <b/>
        <sz val="11"/>
        <color indexed="8"/>
        <rFont val="Times New Roman"/>
        <family val="1"/>
      </rPr>
      <t>PAKIET NR 48 –</t>
    </r>
    <r>
      <rPr>
        <sz val="11"/>
        <color indexed="8"/>
        <rFont val="Times New Roman"/>
        <family val="1"/>
      </rPr>
      <t xml:space="preserve"> czepek ochronny, ochraniacze na buty</t>
    </r>
  </si>
  <si>
    <r>
      <rPr>
        <b/>
        <sz val="8"/>
        <color indexed="8"/>
        <rFont val="Times New Roman"/>
        <family val="1"/>
      </rPr>
      <t>Czepek medyczny jednorazowy</t>
    </r>
    <r>
      <rPr>
        <sz val="8"/>
        <color indexed="8"/>
        <rFont val="Times New Roman"/>
        <family val="1"/>
      </rPr>
      <t>, niesterylny, typu "beret", wykończony nieuciskającą gumką, wykonany z włókniny poliestrowej  lub polipropylenowej,</t>
    </r>
    <r>
      <rPr>
        <i/>
        <sz val="8"/>
        <color indexed="12"/>
        <rFont val="Times New Roman"/>
        <family val="1"/>
      </rPr>
      <t xml:space="preserve"> </t>
    </r>
    <r>
      <rPr>
        <sz val="8"/>
        <color indexed="8"/>
        <rFont val="Times New Roman"/>
        <family val="1"/>
      </rPr>
      <t xml:space="preserve"> gramaturze minimum 16g/m 2, włóknina dobrze przepuszczająca powietrze pakowane w sztywnych trwałych kartonikach z dyspenserem, stanowiących jednocześnie opakowanie użytkowe o wymiarach nie większych niż 25-27x25-27cm (nie więcej niż 100 szt. w kartonie), wyraźnie opisany w języku polskim</t>
    </r>
  </si>
  <si>
    <r>
      <rPr>
        <b/>
        <sz val="8"/>
        <rFont val="Times New Roman"/>
        <family val="1"/>
      </rPr>
      <t>Ochraniacze długie na buty/ nogawice</t>
    </r>
    <r>
      <rPr>
        <sz val="8"/>
        <rFont val="Times New Roman"/>
        <family val="1"/>
      </rPr>
      <t xml:space="preserve"> do stosowania w celu ochrony przed zanieczyszczeniami i zakażeniami powodującymi choroby zapobiegając przedostawaniu się drobnoustrojów chorobotwórczych oraz zanieczyszczeń stałych i płynnych ze środowiska do skóry. Jednorazowe wysokie ochraniacze na obuwie, nieprzemakalne, wyposażone w gumkę lub gumkę i dwa dodatkowe wiązania umożliwiające dokładne dopasowanie ochraniaczy do obuwia. </t>
    </r>
  </si>
  <si>
    <t>WARTOŚĆ PAKIETU NR 48 :</t>
  </si>
  <si>
    <t>Kod CPV: 35113410-6 Odzież ochrony biologicznej i chemicznej</t>
  </si>
  <si>
    <r>
      <rPr>
        <b/>
        <sz val="11"/>
        <color indexed="8"/>
        <rFont val="Times New Roman"/>
        <family val="1"/>
      </rPr>
      <t>PAKIET NR 49  –</t>
    </r>
    <r>
      <rPr>
        <sz val="11"/>
        <color indexed="8"/>
        <rFont val="Times New Roman"/>
        <family val="1"/>
      </rPr>
      <t xml:space="preserve"> indywidualny pakiet ochrony osobistej</t>
    </r>
  </si>
  <si>
    <r>
      <rPr>
        <b/>
        <sz val="8"/>
        <rFont val="Times New Roman"/>
        <family val="1"/>
      </rPr>
      <t xml:space="preserve">Indywidualny Pakiet Ochrony Biologicznej/ </t>
    </r>
    <r>
      <rPr>
        <sz val="8"/>
        <rFont val="Times New Roman"/>
        <family val="1"/>
      </rPr>
      <t xml:space="preserve"> podstawowe zabezpieczenie służb medycznych i ratowniczych, którzy w czasie wykonywania swoich obowiązków mogą być narażeni na kontakt z potencjalnie zakaźnym materiałem biologicznym. Skład pakietu, min.: </t>
    </r>
    <r>
      <rPr>
        <b/>
        <sz val="8"/>
        <rFont val="Times New Roman"/>
        <family val="1"/>
      </rPr>
      <t>kompletny kombinezon ochrony biologicznej (z kapturem) z dodatkowymi butami</t>
    </r>
    <r>
      <rPr>
        <sz val="8"/>
        <rFont val="Times New Roman"/>
        <family val="1"/>
      </rPr>
      <t xml:space="preserve"> (kombinezon zgodny z wymaganiami zasadniczymi Rozporządzenia Parlamentu Europejskiego i Rady  (UE) 2016/425 dot. środków ochrony indywidualnej, w tym normy EN 14126:2003 lub równoważnej dotyczącej odzieży, zapewniający ochronę przed czynnikami infekcyjnymi, według co najmniej wyszczególnionych warunków: odporność na przenikanie skażonej cieczy pod wpływem ciśnienia hydrostatycznego – klasa 4 lub wyższa, minimalna wytrzymałość na rozdzieranie i na przekłucie wg EN 14325:2018 (klasa 1) lub normy równoważnej, co najmniej typ 4 wg klasyfikacji zgodnie z EN 14605: 2005+A1:2009 lub typ 6 wg EN 13034:2005+A1:2009 lub norm równoważnych, rękawy wykończone elastyczną taśmą zabezpieczającą, zamek błyskawiczny kryty listwą),</t>
    </r>
    <r>
      <rPr>
        <b/>
        <sz val="8"/>
        <rFont val="Times New Roman"/>
        <family val="1"/>
      </rPr>
      <t xml:space="preserve"> gogle ochronne</t>
    </r>
    <r>
      <rPr>
        <sz val="8"/>
        <rFont val="Times New Roman"/>
        <family val="1"/>
      </rPr>
      <t xml:space="preserve"> </t>
    </r>
    <r>
      <rPr>
        <sz val="8"/>
        <color indexed="8"/>
        <rFont val="Times New Roman"/>
        <family val="1"/>
      </rPr>
      <t xml:space="preserve"> zapewniające ochronę oczu i ich najbliższego otoczenia przed czynnikami zewnętrznymi, powinny przylegać bezpośrednio do twarzy użytkownika, wykonane z materiałów nieplanych </t>
    </r>
    <r>
      <rPr>
        <sz val="8"/>
        <rFont val="Times New Roman"/>
        <family val="1"/>
      </rPr>
      <t xml:space="preserve">(zgodne z </t>
    </r>
    <r>
      <rPr>
        <sz val="8"/>
        <color indexed="8"/>
        <rFont val="Times New Roman"/>
        <family val="1"/>
      </rPr>
      <t xml:space="preserve">wymaganiami </t>
    </r>
    <r>
      <rPr>
        <sz val="8"/>
        <rFont val="Times New Roman"/>
        <family val="1"/>
      </rPr>
      <t>Rozporządzenia Parlamentu Europejskiego i Rady  UE  2016/425 dot. środków ochrony indywidualnej, w tym</t>
    </r>
    <r>
      <rPr>
        <sz val="8"/>
        <color indexed="8"/>
        <rFont val="Times New Roman"/>
        <family val="1"/>
      </rPr>
      <t xml:space="preserve"> co najmniej jednej z  wymienionych norm lub równoważnych: EN 166: 2001 (UE) lub ANSI/ISEA Z87.1: 2015 (USA) lub CSA Z94.3-2015 (Kanada) lub AS/NZS 13371.1: 2010 (Australia) lub GB/T14866: 2006 (Chiny) lub JSA-JIS T 8147: 2016 (Japonia) w zakresie: </t>
    </r>
    <r>
      <rPr>
        <sz val="8"/>
        <rFont val="Times New Roman"/>
        <family val="1"/>
      </rPr>
      <t xml:space="preserve">wymiarów minimalnego pokrycia chronionego obszaru ocznego, </t>
    </r>
    <r>
      <rPr>
        <sz val="8"/>
        <color indexed="8"/>
        <rFont val="Times New Roman"/>
        <family val="1"/>
      </rPr>
      <t>współczynnika przepuszczania światła – nie mniej niż 74,4 %.</t>
    </r>
    <r>
      <rPr>
        <sz val="8"/>
        <rFont val="Times New Roman"/>
        <family val="1"/>
      </rPr>
      <t xml:space="preserve">C),  </t>
    </r>
    <r>
      <rPr>
        <b/>
        <sz val="8"/>
        <rFont val="Times New Roman"/>
        <family val="1"/>
      </rPr>
      <t>2 pary rękawiczek nitrylowych</t>
    </r>
    <r>
      <rPr>
        <sz val="8"/>
        <rFont val="Times New Roman"/>
        <family val="1"/>
      </rPr>
      <t xml:space="preserve"> (deklaracja zgodności CE, zgodność z dyrektywą 93/42/EEC),</t>
    </r>
    <r>
      <rPr>
        <b/>
        <sz val="8"/>
        <rFont val="Times New Roman"/>
        <family val="1"/>
      </rPr>
      <t xml:space="preserve"> maska o właściwościach ochronnych w klasie P3 z filtrem mechanicznym i zaworem oddechowym</t>
    </r>
    <r>
      <rPr>
        <sz val="8"/>
        <rFont val="Times New Roman"/>
        <family val="1"/>
      </rPr>
      <t xml:space="preserve"> posiadająca certyfikat wyrobu medycznego oraz </t>
    </r>
    <r>
      <rPr>
        <b/>
        <sz val="8"/>
        <rFont val="Times New Roman"/>
        <family val="1"/>
      </rPr>
      <t>worek na odpady medyczne.</t>
    </r>
    <r>
      <rPr>
        <sz val="8"/>
        <rFont val="Times New Roman"/>
        <family val="1"/>
      </rPr>
      <t xml:space="preserve"> Zestaw winien zapewniać pełną ochronę biologiczną użytkownika. Dostęp do rozmiarów L i XL</t>
    </r>
  </si>
  <si>
    <t>WARTOŚĆ PAKIETU NR 49 :</t>
  </si>
  <si>
    <r>
      <rPr>
        <b/>
        <sz val="11"/>
        <color indexed="8"/>
        <rFont val="Times New Roman"/>
        <family val="1"/>
      </rPr>
      <t>PAKIET NR 50 –</t>
    </r>
    <r>
      <rPr>
        <sz val="11"/>
        <color indexed="8"/>
        <rFont val="Times New Roman"/>
        <family val="1"/>
      </rPr>
      <t xml:space="preserve"> maska FFP3 z zaworem</t>
    </r>
  </si>
  <si>
    <r>
      <rPr>
        <b/>
        <sz val="8"/>
        <rFont val="Times New Roman"/>
        <family val="1"/>
      </rPr>
      <t>Maska FFP3 z zaworem</t>
    </r>
    <r>
      <rPr>
        <sz val="8"/>
        <rFont val="Times New Roman"/>
        <family val="1"/>
      </rPr>
      <t xml:space="preserve">, wyrób o cechach ochronnych, chroniący przed aerozolami w tym bioaerozolam, przylegająca do twarzy (zapewniając szczelność i odpowiednią ochronę). Maska powinna spełniać następujące wymagania:
</t>
    </r>
    <r>
      <rPr>
        <b/>
        <sz val="8"/>
        <rFont val="Times New Roman"/>
        <family val="1"/>
      </rPr>
      <t xml:space="preserve">
</t>
    </r>
    <r>
      <rPr>
        <sz val="8"/>
        <rFont val="Times New Roman"/>
        <family val="1"/>
      </rPr>
      <t>Zgodność z normami lub normami równoważnymi:
- PN-EN 140:2001/Ap1:2003 - Sprzęt ochrony układu oddechowego – Półmaski i ćwierćmaski – Wymagania, badanie, znakowanie (lub odpowiednio EN 140:1998 EN 140:1998/AC:1999);
- PN-EN 149+A1:2010 - Sprzęt ochrony układu oddechowego – Półmaski filtrujące do ochrony przed cząstkami – Wymagania, badanie, znakowanie ( lub odpowiednio EN 149:2001+A1:2009)
- deklaracja zgodności  na zgodność z wymaganiami rozporządzenia UE 2016/425
- oznakowanie znakiem CE</t>
    </r>
  </si>
  <si>
    <t>WARTOŚĆ PAKIETU NR 50 :</t>
  </si>
  <si>
    <t xml:space="preserve">Kod CPV: 35113410-6 Odzież ochrony biologicznej i chemicznej </t>
  </si>
  <si>
    <r>
      <rPr>
        <b/>
        <sz val="11"/>
        <color indexed="8"/>
        <rFont val="Times New Roman"/>
        <family val="1"/>
      </rPr>
      <t>PAKIET NR 51 –</t>
    </r>
    <r>
      <rPr>
        <sz val="11"/>
        <color indexed="8"/>
        <rFont val="Times New Roman"/>
        <family val="1"/>
      </rPr>
      <t xml:space="preserve"> półmaska FFP2</t>
    </r>
  </si>
  <si>
    <t xml:space="preserve">Półmaska filtrująca z ochroną aktywno-pasywną       Filtracja ≥ 94,9% potwierdzona badaniami cząstkami 60-160 nanometrów odpowiadającymi wielkości koronawirusa. Czysta mikrobiologicznie.
Nie powoduje parowaniu okularów.                Zgodność z :                                                             - Rozporządzeniem Parlamentu Europejskiego i Rady (UE) 2017/745 w sprawie wyrobów medycznych,  zmianą dyrektywy 2001/83/WE, rozporządzeniem (WE) nr 178/2002 i rozporządzeniem (WE) nr 1223/2009 oraz uchyleniem dyrektyw Rady nr 90/385/EWG i 93/42/EWG lub z normami równoważnymi              - Rozporządzeniem Parlamentu Europejskiego i Rady (UE) 2016/425 w sprawie ŚOI oraz uchyleniem dyrektywy Rady 89/686/EWG       Wyrób medyczny kl. I i Środek ochrony osobistej  kat. III. Oznakowanie CE. Produkt pakowany jednostkowo
  </t>
  </si>
  <si>
    <t>WARTOŚĆ PAKIETU NR 51 :</t>
  </si>
  <si>
    <r>
      <rPr>
        <b/>
        <sz val="11"/>
        <rFont val="Times New Roman"/>
        <family val="1"/>
      </rPr>
      <t xml:space="preserve">   PAKIET NR 52 – </t>
    </r>
    <r>
      <rPr>
        <sz val="11"/>
        <color indexed="8"/>
        <rFont val="Times New Roman"/>
        <family val="1"/>
      </rPr>
      <t>sprzęt jednorazowego użytku do infuzji</t>
    </r>
  </si>
  <si>
    <r>
      <rPr>
        <sz val="8"/>
        <rFont val="Times New Roman"/>
        <family val="1"/>
      </rPr>
      <t xml:space="preserve">Przedłużacz do pomp infuzyjnych przeźroczysty  dł. 200-220 cm. Opakowanie jednostkowe folia-papier. Sterylny. </t>
    </r>
    <r>
      <rPr>
        <i/>
        <sz val="8"/>
        <color indexed="12"/>
        <rFont val="Times New Roman"/>
        <family val="1"/>
      </rPr>
      <t xml:space="preserve">(Podać zaoferowaną długość:…………..)  </t>
    </r>
  </si>
  <si>
    <r>
      <rPr>
        <sz val="8"/>
        <color indexed="8"/>
        <rFont val="Times New Roman"/>
        <family val="1"/>
      </rPr>
      <t xml:space="preserve">Przedłużacz czarny do pomp infuzyjnych do podaży leków światłoczułych dł. 200-220 cm . </t>
    </r>
    <r>
      <rPr>
        <i/>
        <sz val="8"/>
        <color indexed="12"/>
        <rFont val="Times New Roman"/>
        <family val="1"/>
      </rPr>
      <t xml:space="preserve">(Podać zoperowaną długość: ……………..)  </t>
    </r>
  </si>
  <si>
    <r>
      <rPr>
        <sz val="8"/>
        <color indexed="8"/>
        <rFont val="Times New Roman"/>
        <family val="1"/>
      </rPr>
      <t xml:space="preserve">Kranik trójdrożny z optycznym identyfikatorem pozycji otwarty/zamknięty z przedłużaczem 10-15 cm wolnym od DEHP. Opakowanie folia/papier. </t>
    </r>
    <r>
      <rPr>
        <i/>
        <sz val="8"/>
        <color indexed="12"/>
        <rFont val="Times New Roman"/>
        <family val="1"/>
      </rPr>
      <t xml:space="preserve">(Podać zoperowaną długość: …………)  </t>
    </r>
  </si>
  <si>
    <t xml:space="preserve">Kranik trójdrożny z optycznym indykatorem pozycji zamknięte/otwarte, pozwalającym na szczelne połączenie bez możliwości samoistnego odkręcania. Sterylny, opakowanie typu blister – pack.. Odporny na pękanie, przeciekanie
</t>
  </si>
  <si>
    <r>
      <rPr>
        <sz val="8"/>
        <color indexed="8"/>
        <rFont val="Times New Roman"/>
        <family val="1"/>
      </rPr>
      <t xml:space="preserve">Potrójny, bezigłowy port iniekcyjny z przedłużaczami, do użytku na 7 dni, przeźroczysta obudowa, niebieska silikonowa membrana nie wystająca poza obręb portu, do 140 aktywacji. Bez elementów metalowych, długość całkowita 12,5-15 cm z przesuwnymi zaciskami na drenie. Dostępne w 2 średnicach drenów: 1,0-1,2 mm x 2,5-2,7 mm oraz 3,0 mm x 4,0-4,1mm. Opakowanie folia/papier </t>
    </r>
    <r>
      <rPr>
        <i/>
        <sz val="8"/>
        <color indexed="12"/>
        <rFont val="Times New Roman"/>
        <family val="1"/>
      </rPr>
      <t xml:space="preserve">(Podać zaoferowaną długość oraz zaoferowane średnice drenów : ……………...…..) </t>
    </r>
  </si>
  <si>
    <t xml:space="preserve">Bezigłowy port iniekcyjny dla dorosłych do użytku na 7 dni lub min. 140 aktywacji, niebieska, podzielna, silikonowa membrana oraz przeźroczysta lub czerwona obudowa nie wystająca poza obręb portu. Bez elementów metalowych, z aplikatorem umożliwiającym jałowe wyjęcie portu. Opakowanie folia/papier </t>
  </si>
  <si>
    <t>Bezigłowy port iniekcyjny nasadka na fiolkę o średnicy 13 mm do użytku przez 7 dni, niebieska, podzielna, silikonowa membrana oraz przeźroczysta obudowa nie wystająca poza obręb portu, do 140 aktywacji. Bez elementów metalowych, z aplikatorem umożliwiającym jałowe wyjęcie portu. Opakowanie folia/papier</t>
  </si>
  <si>
    <t>Bezigłowy port iniekcyjny nasadka na fiolkę o średnicy 20 mm do użytku przez 7 dni, niebieska, podzielna, silikonowa membrana oraz przeźroczysta obudowa nie wystająca poza obręb portu, do 140 aktywacji. Bez elementów metalowych, z aplikatorem umożliwiającym jałowe wyjęcie portu. Opakowanie folia/papier</t>
  </si>
  <si>
    <r>
      <rPr>
        <sz val="8"/>
        <color indexed="8"/>
        <rFont val="Times New Roman"/>
        <family val="1"/>
      </rPr>
      <t xml:space="preserve">Przyrząd do pobierania i aspirowania płynów, o strukturze żebrowej, z iglicą z tworzywa sztucznego do pobierania z zasobników, wolna od bakterii wentylacja z hydrofobowym </t>
    </r>
    <r>
      <rPr>
        <b/>
        <sz val="8"/>
        <color indexed="8"/>
        <rFont val="Times New Roman"/>
        <family val="1"/>
      </rPr>
      <t>filtrem bakteryjnym 0,1 μm</t>
    </r>
    <r>
      <rPr>
        <sz val="8"/>
        <color indexed="8"/>
        <rFont val="Times New Roman"/>
        <family val="1"/>
      </rPr>
      <t xml:space="preserve">, mała objętość napełniania, nieznaczna siła potrzebna do nakłucia, dobre właściwości napełniające, ergonomiczny kształt zapewniający prostą obsługę, łatwa obsługa jedną ręką (otwieranie i zamykanie kapturka), ochrona przed skażeniem i </t>
    </r>
    <r>
      <rPr>
        <b/>
        <sz val="8"/>
        <color indexed="8"/>
        <rFont val="Times New Roman"/>
        <family val="1"/>
      </rPr>
      <t xml:space="preserve">oznaczenie </t>
    </r>
    <r>
      <rPr>
        <sz val="8"/>
        <color indexed="8"/>
        <rFont val="Times New Roman"/>
        <family val="1"/>
      </rPr>
      <t xml:space="preserve">kapturka ochronnego </t>
    </r>
    <r>
      <rPr>
        <b/>
        <sz val="8"/>
        <color indexed="8"/>
        <rFont val="Times New Roman"/>
        <family val="1"/>
      </rPr>
      <t>kolorem zielonym</t>
    </r>
    <r>
      <rPr>
        <sz val="8"/>
        <color indexed="8"/>
        <rFont val="Times New Roman"/>
        <family val="1"/>
      </rPr>
      <t>, wolny od lateksu i PCV</t>
    </r>
  </si>
  <si>
    <t>Rampa pięciodrożna, płaska, bez elementów przesuwnych i kraników, z zastawkami antyrefluksyjnymi oraz kodowanymi kolorystycznie koreczkami zabezpieczającymi i elastycznym, krótkim drenem łączącym. Opakowanie folia/papier</t>
  </si>
  <si>
    <r>
      <rPr>
        <sz val="8"/>
        <color indexed="8"/>
        <rFont val="Times New Roman"/>
        <family val="1"/>
      </rPr>
      <t xml:space="preserve">Przyrząd do pobierania i aspirowania płynów, o strukturze żebrowej, z </t>
    </r>
    <r>
      <rPr>
        <b/>
        <sz val="8"/>
        <color indexed="8"/>
        <rFont val="Times New Roman"/>
        <family val="1"/>
      </rPr>
      <t>filtrem cząsteczkowym 5 μm</t>
    </r>
    <r>
      <rPr>
        <sz val="8"/>
        <color indexed="8"/>
        <rFont val="Times New Roman"/>
        <family val="1"/>
      </rPr>
      <t xml:space="preserve"> i iglicą z tworzywa sztucznego do pobierania z zasobników, wolna od bakterii wentylacja z hydrofobowym </t>
    </r>
    <r>
      <rPr>
        <b/>
        <sz val="8"/>
        <color indexed="8"/>
        <rFont val="Times New Roman"/>
        <family val="1"/>
      </rPr>
      <t>filtrem bakteryjnym 0,1 μm</t>
    </r>
    <r>
      <rPr>
        <sz val="8"/>
        <color indexed="8"/>
        <rFont val="Times New Roman"/>
        <family val="1"/>
      </rPr>
      <t xml:space="preserve">, mała objętość napełniania, nieznaczna siła potrzebna do nakłucia, dobre właściwości napełniające, ergonomiczny kształt zapewniający prostą obsługę, łatwa obsługa jedną ręką (otwieranie i zamykanie kapturka), ochrona przed skażeniem i </t>
    </r>
    <r>
      <rPr>
        <b/>
        <sz val="8"/>
        <color indexed="8"/>
        <rFont val="Times New Roman"/>
        <family val="1"/>
      </rPr>
      <t xml:space="preserve">oznaczenie </t>
    </r>
    <r>
      <rPr>
        <sz val="8"/>
        <color indexed="8"/>
        <rFont val="Times New Roman"/>
        <family val="1"/>
      </rPr>
      <t>kapturka ochronnego</t>
    </r>
    <r>
      <rPr>
        <b/>
        <sz val="8"/>
        <color indexed="8"/>
        <rFont val="Times New Roman"/>
        <family val="1"/>
      </rPr>
      <t xml:space="preserve"> kolorem niebieskim</t>
    </r>
    <r>
      <rPr>
        <sz val="8"/>
        <color indexed="8"/>
        <rFont val="Times New Roman"/>
        <family val="1"/>
      </rPr>
      <t>, wolny od lateksu i PCV</t>
    </r>
  </si>
  <si>
    <t>WARTOŚĆ PAKIETU NR 52 :</t>
  </si>
  <si>
    <r>
      <rPr>
        <b/>
        <sz val="11"/>
        <rFont val="Times New Roman"/>
        <family val="1"/>
      </rPr>
      <t xml:space="preserve">PAKIET NR 53 – </t>
    </r>
    <r>
      <rPr>
        <sz val="11"/>
        <color indexed="8"/>
        <rFont val="Times New Roman"/>
        <family val="1"/>
      </rPr>
      <t>kleszczyki i pętle jednorazowego użytku</t>
    </r>
  </si>
  <si>
    <t>Kleszczyk jednorazowego użytku, standardowy-pokryty, owalne łyżeczki z igłą, śr. 2,3 mm, dł. 230-240 cm (opakowanie po 10 szt.)</t>
  </si>
  <si>
    <r>
      <rPr>
        <sz val="8"/>
        <rFont val="Times New Roman"/>
        <family val="1"/>
      </rPr>
      <t xml:space="preserve">Jednorazowa pętla owalna do polipektomii , obrotowa 360*- ułatwiony obrót poprzez pokrętło na rękojeści, wykonane z plecionego drutu tnącego 0,3mm, średnica pętli 10 mm, śr. 2,3-2,5 mm, długość 230 cm (opakowanie 10 szt.)  </t>
    </r>
    <r>
      <rPr>
        <i/>
        <sz val="8"/>
        <color indexed="12"/>
        <rFont val="Times New Roman"/>
        <family val="1"/>
      </rPr>
      <t>(Podać zaoferowany wymiar: ………………..)</t>
    </r>
  </si>
  <si>
    <t xml:space="preserve">Jednorazowa petla do polipektomii COLD SNARE – na zimno, bez użycia diatermii,  kształt pętli deltoidalny, obrotowa 360* - ułatwiony obrót poprzez pokrętło na rękojeści, wykonane z plecionego drutu tnącego (0,24mm). Średnica pętli 10mm, długość robocza 230cm. </t>
  </si>
  <si>
    <t>WARTOŚĆ PAKIETU NR 53 :</t>
  </si>
  <si>
    <r>
      <rPr>
        <b/>
        <sz val="11"/>
        <rFont val="Times New Roman"/>
        <family val="1"/>
      </rPr>
      <t>PAKIET NR 54 –</t>
    </r>
    <r>
      <rPr>
        <sz val="11"/>
        <rFont val="Times New Roman"/>
        <family val="1"/>
      </rPr>
      <t xml:space="preserve"> wkłady do ssaków, pojemniki do wkładów, inny sprzęt</t>
    </r>
  </si>
  <si>
    <t>Wkłady worków jednorazowego użytku do ssania o pojemności 1000 ml na wydzielinę ,bez środka żelującego, z trwale dołączoną pokrywą o spłaszczonym kształcie (do pojemnika na aparacie anestezjologicznym) uszczelnione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12 mm), z możliwością jego zamknięcia po napełnieniu wkładu, otwór do pobierania próbek o średnicy min. 25 mm (wysocerozprężalny)</t>
  </si>
  <si>
    <t>Wkłady worków jednorazowego użytku do ssania o pojemności 2000 ml na wydzielinę, z trwale dołączoną pokrywą, bez środka żelującego, wyposażony w uchwyt do wygodnego demontażu w kształcie pętli min. 5,5 cm, uszczelniane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7 mm) z funkcją ortopedyczną (śr. wew. 12 mm) z możliwością jego zamknięcia po napełnieniu wkładu, otwór do pobierania próbek o srednicy min. 25 mm (wysocerozprężalny), wykonany z elastycznego tworzywa</t>
  </si>
  <si>
    <t>3</t>
  </si>
  <si>
    <t>Wkłady worków jednorazowego użytku do ssania o pojemności 1000 ml na wydzielinę, preżelowane z fabrycznie napyloną substancją żelującą, z trwale dołączoną pokrywą o spłaszczonym kształcie (do pojemnika na aparacie anestezjologicznym), uszczelnione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12 mm) z możliwością jego zamknięcia po napełnieniu wkładu, otwór do pobierania próbek o średnicy min. 25 mm (wysocerozprężalny)</t>
  </si>
  <si>
    <t>4</t>
  </si>
  <si>
    <t>Wkłady worków jednorazowego użytku do ssania o pojemności 2000 ml na wydzielinę, preżelowane z fabrycznie napyloną substancją żelującą, z trwale dołączoną pokrywą, wyposażony w uchwyt do wygodnego demontażu w kształcie pętli min. 5,5 cm, uszczelniane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7 mm) z funkcją ortopedyczną (śr. wew. 12 mm) z możliwością jego zamknięcia po napełnieniu wkładu, otwór do pobierania próbek o średnicy min. 25 mm (wysocerozprężalny), wykonany z elastycznego tworzywa</t>
  </si>
  <si>
    <t>5</t>
  </si>
  <si>
    <t>Pojemnik wielokrotnego użytku do wkładów workowych 1000 ml, 2000 ml,  przeźroczysty, wyskalowany w mililitrach, wyposażony w zintegrowany zaczep do mocowania na standardowych wieszakach do szyn MODURA</t>
  </si>
  <si>
    <t>6</t>
  </si>
  <si>
    <t>Wieszak na szynę plastikowy, automatyczny, z mechanizmem sprężynowym, kompatybilny z plastikowym pojemnikiem do wkładów</t>
  </si>
  <si>
    <t>7</t>
  </si>
  <si>
    <t>Wymienny króciec odcinający kątowy do połączenia ze źródłem ssania obrotowy o konstrukcji schodowej z podwójnym uszczelnieniem wtyku 14,2 mm</t>
  </si>
  <si>
    <t>8</t>
  </si>
  <si>
    <t>Dren do odsysania typ Redon dł. 70 cm, PVC med., pakowany w formie drenu prostego - sterylny (pakowany rękaw  papierowo-foliowy), rozmiar 10, 12, 14,16, 18. Otwory na drenie naprzemienne od 4 do max 10 otworów</t>
  </si>
  <si>
    <t>9</t>
  </si>
  <si>
    <t>Dren łączący z końcówkami dł. 300 cm lub 200 cm. Dren o średnicy wewnętrznej 6 mm lub 7 mm (do wyboru przez Zamawiającego)</t>
  </si>
  <si>
    <t>10</t>
  </si>
  <si>
    <t>Dren brzuszny wykonany z silikonowego tworzywa z nitką radiacyjną dobrze widoczną w promieniowaniu X – sterylny z otworami bocznymi (pakowany rękaw papierowo-foliowy z naniesionymi informacjami o produkcie w języku polskim) rozmiar CH 20-36 stopniowanie co 2, dł 40 cm</t>
  </si>
  <si>
    <t>11</t>
  </si>
  <si>
    <t>Łącznik do drenów – prosty schodkowy (średnica wewnętrzna 7.0-10.0 mm)</t>
  </si>
  <si>
    <t>WARTOŚĆ PAKIETU NR 54 :</t>
  </si>
  <si>
    <r>
      <rPr>
        <b/>
        <sz val="11"/>
        <color indexed="8"/>
        <rFont val="Times New Roman"/>
        <family val="1"/>
      </rPr>
      <t>PAKIET NR 55 –</t>
    </r>
    <r>
      <rPr>
        <sz val="11"/>
        <color indexed="8"/>
        <rFont val="Times New Roman"/>
        <family val="1"/>
      </rPr>
      <t xml:space="preserve"> osłonki do termometru</t>
    </r>
  </si>
  <si>
    <t>Osłonki (kapturki) pomiarowe jednorazowe do termometru ThermoScan Pro 6000/ Pro 4000 (op a'800 szt.). Osłonki służą do zabezpieczenia sondy pomiarowej termometru oraz pacjenta.</t>
  </si>
  <si>
    <t>WARTOŚĆ PAKIETU NR 55 :</t>
  </si>
  <si>
    <r>
      <rPr>
        <b/>
        <sz val="11"/>
        <rFont val="Times New Roman"/>
        <family val="1"/>
      </rPr>
      <t xml:space="preserve">   PAKIET NR 56 – </t>
    </r>
    <r>
      <rPr>
        <sz val="11"/>
        <color indexed="8"/>
        <rFont val="Times New Roman"/>
        <family val="1"/>
      </rPr>
      <t>sprzęt jednorazowego użytku do iniekcji</t>
    </r>
  </si>
  <si>
    <t>Igły iniekcyjne jednorazowego użytku. Wyprodukowane zgodnie z ISO 7864 lub równoważnym – cienkościenne o wysokim przepływie, silikonowane poprzez zanurzenie. Rozmiary kodowane kolorem, o szlifie typu LB/BL standard długo ścięte, który zapewnia niską siłę wkłucia i przesuwu. Nietoksyczne, niepirogenne. Pakowane pojedynczo, opakowanie  blister-pack w widoczną datą sterylizacji lub datą produkcji i datą ważności. Na każdym pojedynczym opakowaniu informacja dotycząca producenta oraz importera/ autoryzowanego przedstawiciela na kraje europejskie. Pakowane po 100 sztuk. Rozmiary:</t>
  </si>
  <si>
    <t>a)</t>
  </si>
  <si>
    <t>0,45x16</t>
  </si>
  <si>
    <t>b)</t>
  </si>
  <si>
    <r>
      <rPr>
        <sz val="8"/>
        <rFont val="Times New Roman"/>
        <family val="1"/>
      </rPr>
      <t xml:space="preserve">0,45x22-25 </t>
    </r>
    <r>
      <rPr>
        <i/>
        <sz val="8"/>
        <color indexed="12"/>
        <rFont val="Times New Roman"/>
        <family val="1"/>
      </rPr>
      <t>(Podać zaoferowany rozmiar: ………………)</t>
    </r>
  </si>
  <si>
    <t>c)</t>
  </si>
  <si>
    <t>0,5x25</t>
  </si>
  <si>
    <t>d)</t>
  </si>
  <si>
    <t>0,5x16</t>
  </si>
  <si>
    <t>e)</t>
  </si>
  <si>
    <t>0,6x30</t>
  </si>
  <si>
    <t>f)</t>
  </si>
  <si>
    <t>0,7x40</t>
  </si>
  <si>
    <t>g)</t>
  </si>
  <si>
    <t>0,8x50</t>
  </si>
  <si>
    <t>h)</t>
  </si>
  <si>
    <t>0,8x40</t>
  </si>
  <si>
    <t>i)</t>
  </si>
  <si>
    <t>0,9x40</t>
  </si>
  <si>
    <t>j)</t>
  </si>
  <si>
    <t>1,1x40</t>
  </si>
  <si>
    <t>k)</t>
  </si>
  <si>
    <r>
      <rPr>
        <sz val="8"/>
        <rFont val="Times New Roman"/>
        <family val="1"/>
      </rPr>
      <t xml:space="preserve">1,2x25-30 </t>
    </r>
    <r>
      <rPr>
        <i/>
        <sz val="8"/>
        <color indexed="12"/>
        <rFont val="Times New Roman"/>
        <family val="1"/>
      </rPr>
      <t>(Podać zaoferowany rozmiar: ……………..)</t>
    </r>
  </si>
  <si>
    <t>l)</t>
  </si>
  <si>
    <t>1,2x40</t>
  </si>
  <si>
    <t>m)</t>
  </si>
  <si>
    <t>1,2x50</t>
  </si>
  <si>
    <t>n)</t>
  </si>
  <si>
    <r>
      <rPr>
        <sz val="8"/>
        <rFont val="Times New Roman"/>
        <family val="1"/>
      </rPr>
      <t xml:space="preserve">1.8x 40-50 </t>
    </r>
    <r>
      <rPr>
        <i/>
        <sz val="8"/>
        <color indexed="12"/>
        <rFont val="Times New Roman"/>
        <family val="1"/>
      </rPr>
      <t>(Podać zaoferowany rozmiar: …………..)</t>
    </r>
  </si>
  <si>
    <t>Igły do iniekcji bezpieczne. W skład zestawu wchodzi: igła do iniekcji ze zintegrowaną osłoną  zabezpieczającą , która chroni i trwale zamyka igłę po użyciu. Igłę można zabezpieczyć jedną ręką – kciukiem lub opierając o twardą powierzchnię. Mechanizm zabezpieczający aktywowany metodą ślizgową zapewniający zakrycie całej igły po aktywacji. Rozmiary kodowane zgodnie z ISO.  Pakowane po 50 sztuk. Dostęp do rozmiaru: 0,8x40 i 1,2x40</t>
  </si>
  <si>
    <r>
      <rPr>
        <sz val="8"/>
        <rFont val="Times New Roman"/>
        <family val="1"/>
      </rPr>
      <t xml:space="preserve">Igły do pena jednorazowe, dostęp do następujących rozmiarów:  0,25 x 8 mm ; 0,3 x 8 mm; 0,33 x 12-12,7 mm; pakowane po 100 szt.  </t>
    </r>
    <r>
      <rPr>
        <i/>
        <sz val="8"/>
        <color indexed="12"/>
        <rFont val="Times New Roman"/>
        <family val="1"/>
      </rPr>
      <t>(Podać zaoferowane rozmiary: …………………….)</t>
    </r>
  </si>
  <si>
    <t>WARTOŚĆ PAKIETU NR 56 :</t>
  </si>
  <si>
    <r>
      <rPr>
        <b/>
        <sz val="11"/>
        <rFont val="Times New Roman"/>
        <family val="1"/>
      </rPr>
      <t xml:space="preserve">PAKIET NR 57 – </t>
    </r>
    <r>
      <rPr>
        <sz val="11"/>
        <color indexed="8"/>
        <rFont val="Times New Roman"/>
        <family val="1"/>
      </rPr>
      <t>obwody oddechowe, filtry i inny sprzęt jednorazowego użytku</t>
    </r>
  </si>
  <si>
    <t>Filtr oddechowy, pediatryczny, bakteryjno-wirusowy, elektrostatyczny lub mechaniczny, sterylny, złącza proste, 15M/15F-22M port kapno z koreczkiem zabezpieczającym, skuteczność filtracji bakteryjnej powyżej 99,9999%, masa do 18 g, przestrzeń martwa do 24 ml, objętość oddechowa w zakresie 70-600 ml, opór przepływu do 0,6 cm H2O przy przepływie 9l/min, do 1,2 cm H2O przy 15l/min, do 2,2 cm słupa H2O przy 30l/min</t>
  </si>
  <si>
    <t>Obwód oddechowy do aparatu do znieczulania dla dorosłych, materiał PE, 2 rury rozciągliwe, dł. po rozciągnięciu 160- 180 cm, dodatkowa rura do worka o dł. po rozciągnięciu 80- 100 cm, kolanko z portem kapno, trójnik Y z dwoma portami zabezpieczonymi zatyczkami, średnica rur 22 mm, średnica złącza 22 mm F z EVA, złączka prosta 22 mm M-22 mm M bezlateksowy worek oddechowy poj.2 litry, sterylny, jednorazowy</t>
  </si>
  <si>
    <t>Obwód oddechowy do respiratora, dla dorosłych, sterylny, pakowany folia-papier. Wykonany z PCV lub PE, 2 rury gładkie wewnętrznie o długości 150-160 cm. Kolanko z portem luer-lock, rury odłączalne od trójnika „y”, średnica rur 22 mm, złącza elastyczne 22 mm F, o czasie stosowania 7 dni i przydatności do użycia min. 5 lat od daty produkcji, jednorazowy</t>
  </si>
  <si>
    <t xml:space="preserve">Obwód oddechowy o długości 175-180 cm z pułapką wodną, wykonany z PCV, z rury gładkiej wewnętrznie, z 2 drenami: drenem bąbelkowy 4-8 mm sterującym zastawką o dł. 200-220 cm i drenem bąbelkowym 4-8mm do pomiaru ciśnienia o dł. 200-220 cm, elastyczna końcówka do podłączenia respiratora 22mmF, zastawka wydechowa z wylotem powietrza wydychanego przez pacjenta, zatyczka (kapturek) 22mmF zabezpieczający układ przed zanieczyszczeniami </t>
  </si>
  <si>
    <r>
      <rPr>
        <sz val="8"/>
        <rFont val="Times New Roman"/>
        <family val="1"/>
      </rPr>
      <t>Obwód oddechowy do respiratora dla dorosłych, 
 2 rury karbowane o dł. 155-160 cm z PE (polietylenu), kolanko z portem luer-lock, 
trójnik Y z dwoma portami zabezpieczonymi koreczkami przytwierdzonymi na stałe do obwodu ,
- zatyczka 22F zabezpieczająca układ oddechowy,
- średnica rur 22 mm, 
- średnica złącz do respiratora 22 mmF, 
- złącza wykonane z elastycznego materiału EVA (octan winylu), 
 - złączka prosta 22mmM-22mmM,
 - 1 pułapka wodna,
 -dodatkowa rura o dł. 55-60 cm,
 - czysty mikrobiologicznie
- max. czas użycia 7 dni</t>
    </r>
    <r>
      <rPr>
        <i/>
        <sz val="8"/>
        <color indexed="12"/>
        <rFont val="Times New Roman"/>
        <family val="1"/>
      </rPr>
      <t xml:space="preserve"> </t>
    </r>
  </si>
  <si>
    <t>Filtr oddechowy, bakteryjno-wirusowy, elektrostatyczny lub mechaniczny, sterylny, złącza proste 22M/15F-22F/15M, port kapno, skuteczność filtracji bakteryjnej powyżej 99,9999%, skuteczność filtracji wirusowej powyżej 99,999%, masa do 22 g, przestrzeń martwa do 35 ml, objętość oddechowa w zakresie 150-1500 ml</t>
  </si>
  <si>
    <t>Wymiennik ciepła i wilgoci do tracheostomii, samo zamykający się port do odsysania, z portem tlenowym, objętość oddechowa 50-1000 ml, przestrzeń martwa 11- 15 ml, waga 5-8,4 g, łącznik 15 mmF, sterylny</t>
  </si>
  <si>
    <t>Przedłużacz do obwodu oddechowego, do  podłączenia rurki intubacyjnej z filtrem oddechowym, gładki wewnętrznie ograniczający zaleganie bakterii dł. 15-17 cm, złącza 22mmF-22mmM/15mmF, łącznik kątowy podwójnie obrotowy z portem do odsysania i portem do bronchoskopii, sterylny</t>
  </si>
  <si>
    <t>Dren do monitoringu gazu, złącza: męskie-męskie, dł. 300-310 mm</t>
  </si>
  <si>
    <t>Dren do monitoringu gazu, złącza: męskie-żeńskie dł.300-310 mm</t>
  </si>
  <si>
    <t>Maska krtaniowa  -   jednorazowa, jałowa:                  • delikatny, pozbawiony nierówności i ostrych krawędzi mankiet
• fałd na koniuszku mankietu zabezpieczający przed jego zagięciem i niewłaściwym ułożeniem
• rurka maski wygięta zgodnie z budową anatomiczną gardła (kąt 80-90º) i usztywniona
• element zabezpieczający przed zwężeniem światła rurki w wyniku jej zaciśnięcia zębami
• znaczniki prawidłowego usytuowania maski w drogach oddechowych umieszczone na rurce
• znaczniki ułatwiające wykonanie intubacji dotchawiczej poprzez maskę umieszczone na kopule maski
• dren balonika kontrolnego luźny, połączony na krótkim odcinku z rurką
• informacje dotyczące rozmiaru, wagi pacjenta, objętości wypełniania mankietu umieszczone na baloniku</t>
  </si>
  <si>
    <t>WARTOŚĆ PAKIETU NR 57 :</t>
  </si>
  <si>
    <r>
      <rPr>
        <b/>
        <sz val="11"/>
        <rFont val="Times New Roman"/>
        <family val="1"/>
      </rPr>
      <t xml:space="preserve">PAKIET NR 58 – </t>
    </r>
    <r>
      <rPr>
        <sz val="11"/>
        <rFont val="Times New Roman"/>
        <family val="1"/>
      </rPr>
      <t>strzykawki</t>
    </r>
  </si>
  <si>
    <t xml:space="preserve">Strzykawki tuberkulinówka (1 op. - 100 szt.) 
</t>
  </si>
  <si>
    <r>
      <rPr>
        <sz val="8"/>
        <rFont val="Times New Roman"/>
        <family val="1"/>
      </rPr>
      <t>Strzykawka 2 ml. 3-częściowa , kontrastujący lub mleczny tłok, na strzykawce logo producenta, czytelna skala co min. 0,1 ml, stożek luer (1 op.- 100 szt.)</t>
    </r>
    <r>
      <rPr>
        <sz val="8"/>
        <color indexed="12"/>
        <rFont val="Times New Roman"/>
        <family val="1"/>
      </rPr>
      <t xml:space="preserve"> </t>
    </r>
  </si>
  <si>
    <t xml:space="preserve">Strzykawka 5 ml. 3-częściowa, kontrastujący lub mleczny tłok, na strzykawce logo producenta, czytelna skala co min. 0,1 ml, stożek luer (1 op.- 100 szt.) </t>
  </si>
  <si>
    <t xml:space="preserve">Strzykawka 10 ml. 3-częściowa, kontrastujący lub mleczny tłok, na strzykawce logo producenta, czytelna skala co min. 0,2 ml, stożek luer (1 op.- 100 szt.) 
</t>
  </si>
  <si>
    <r>
      <rPr>
        <sz val="8"/>
        <rFont val="Times New Roman"/>
        <family val="1"/>
      </rPr>
      <t xml:space="preserve">Strzykawka 20 ml. 3-częściowa , kontrastujący lub mleczny tłok, na strzykawce logo producenta, czytelna skala co 0,5-1,0 ml, stożek luer (1 op.- 50szt.) </t>
    </r>
    <r>
      <rPr>
        <sz val="8"/>
        <color indexed="12"/>
        <rFont val="Times New Roman"/>
        <family val="1"/>
      </rPr>
      <t xml:space="preserve"> 
</t>
    </r>
  </si>
  <si>
    <t xml:space="preserve">Strzykawka 50 ml. luer-lock do pomp infuzyjnych BRAUN, INJECTOMAT AGILIA  (BD, Polfa Monoject, Terumo,  Braun, Fresenius P-Spritze), z wcięciem na tłok i kołnierzem stabilizującym, tłok niskooporowy. Wnętrze strzykawki wolne od PCV. 
</t>
  </si>
  <si>
    <t xml:space="preserve">Strzykawka 50 ml. luer-lock do podaży wapnia w aparacie do hemodiafiltracji, pasująca do aparatu ,,PRISMAFLEX" (Margomed), z wcięciem na tłok i kołnierzem stabilizującym, tłok niskooporowy. Wnętrze strzykawki wolne od PCV. 
</t>
  </si>
  <si>
    <t>Strzykawka bursztynowa do pomp infuzyjnych BRAUN, INJECTOMAT AGILIA ( BD, Polfa Monoject, Terumo, Fresenius P-Spritze) o poj. 50 ml</t>
  </si>
  <si>
    <t>Strzykawka 100 ml końcówka luer</t>
  </si>
  <si>
    <t>Strzykawka janetta do płukania uszu, karmienia poj 100-120 ml z elastycznego materiału (silikon, guma syntetyczna, lub inny równoważnik), dodatkowo min. jeden łącznik- reduktor luer- opakowanie folia- papier.</t>
  </si>
  <si>
    <r>
      <rPr>
        <b/>
        <sz val="8"/>
        <rFont val="Times New Roman"/>
        <family val="1"/>
      </rPr>
      <t>UWAGA!</t>
    </r>
    <r>
      <rPr>
        <sz val="8"/>
        <rFont val="Times New Roman"/>
        <family val="1"/>
      </rPr>
      <t xml:space="preserve"> Strzykawki zaoferowane w poz. 1-7  muszą mieć zabezpieczenie przed wypadaniem tłoka, zdolność łatwego równomiernego przesuwania tłoka, zdolność pozycjonowania tłoka, dzięki czemu przylega on całą powierzchnią do dna cylindra co powoduje minimalną pojemność resztkową, przezroczysty cylinder, czytelną skalę , powinny być szczelne pomiędzy tłokiem a cylindrem, sterylne, nietoksyczne.</t>
    </r>
  </si>
  <si>
    <t>WARTOŚĆ PAKIETU NR 58 :</t>
  </si>
  <si>
    <r>
      <rPr>
        <b/>
        <sz val="11"/>
        <rFont val="Times New Roman"/>
        <family val="1"/>
      </rPr>
      <t xml:space="preserve">       PAKIET NR 59 – </t>
    </r>
    <r>
      <rPr>
        <sz val="11"/>
        <rFont val="Times New Roman"/>
        <family val="1"/>
      </rPr>
      <t xml:space="preserve">szpatułki, koce ratunkowe, zestawy, inny sprzęt </t>
    </r>
  </si>
  <si>
    <t>Szpatułki jałowe pakowane pojedynczo drewniane op/100 szt.</t>
  </si>
  <si>
    <r>
      <rPr>
        <sz val="8"/>
        <rFont val="Times New Roman"/>
        <family val="1"/>
      </rPr>
      <t xml:space="preserve">Koc ratunkowy (folia przeciwwstrząsowa - chłodzenie - ogrzewanie), dwustronne, pakowane pojedynczo. Wymiary 210-250 cm x 150-160 cm </t>
    </r>
    <r>
      <rPr>
        <i/>
        <sz val="8"/>
        <color indexed="12"/>
        <rFont val="Times New Roman"/>
        <family val="1"/>
      </rPr>
      <t xml:space="preserve">(Podać oferowane wymiary: ………….) </t>
    </r>
  </si>
  <si>
    <t>Zestaw do lewatywy z miękkim cewnikiem o długości 115-150 cm  i 1 dużym otworem bocznym, worek o pojemności 1500 ml skalowany co 500 ml, serweta papierowa o wymiarach 40/45 cm, saszetka z mydlinami, gliceryną i olejkami. Całość pakowana podwójnie (folia + kartonik).</t>
  </si>
  <si>
    <t>Zestaw do lewatywy, czysty, niesterylizowany. Pakowany pojedynczo.</t>
  </si>
  <si>
    <t xml:space="preserve">Bezpieczny zestaw do pobierania popłuczyn z drzewa oskrzelowego, w skład wchodzi probówka – 10-25 ml z etykietą, z dwoma cewnikami, łącznik schodkowy, z możliwością regulacji siły ssania, kompatybilny z końcówkami do odsysania  </t>
  </si>
  <si>
    <t>Jednorazowe wzierniki do otoskopu dostęp do rozmiaru 2 mm</t>
  </si>
  <si>
    <t>WARTOŚĆ PAKIETU NR 59 :</t>
  </si>
  <si>
    <r>
      <rPr>
        <sz val="11"/>
        <rFont val="Times New Roman"/>
        <family val="1"/>
      </rPr>
      <t xml:space="preserve"> </t>
    </r>
    <r>
      <rPr>
        <b/>
        <sz val="11"/>
        <rFont val="Times New Roman"/>
        <family val="1"/>
      </rPr>
      <t xml:space="preserve"> PAKIET NR 60 </t>
    </r>
    <r>
      <rPr>
        <sz val="11"/>
        <rFont val="Times New Roman"/>
        <family val="1"/>
      </rPr>
      <t>– cewniki</t>
    </r>
  </si>
  <si>
    <t>Cewnik Pezzera, latex – silikonowany, dostęp do rozmiarów: 18, 20, 22, 24, 26, 28, 30, 32, 34</t>
  </si>
  <si>
    <t>Cewnik urologiczny  typu Nelaton,wykonany z PCV. Powierzchnia zmrożona, jałowy, sterylizowany tlenkiem etylenu, kolor konektora oznaczający kod  średnicy. Dostęp do  rozmiarów: Ch 6, 8, 10, 12, 14, 16, 18, 20</t>
  </si>
  <si>
    <t>Cewnik z PCV, bez ftalanów, jednorazowy, sterylny, kolor konektora oznacza średnicę cewnika, końcówka kompatybilna ze strzykawką typu Luer, zamykana. Dostęp do rozmiarów: 6, 8, 10</t>
  </si>
  <si>
    <r>
      <rPr>
        <sz val="8"/>
        <rFont val="Times New Roman"/>
        <family val="1"/>
      </rPr>
      <t xml:space="preserve">Cewnik Kehra silikonowy  w kształcie litery T do kontroli dróg żółciowych, krótsze ramie cewnika dł.10-18 cm, dłuższe ramie cewnika 45-60 cm dostęp do wszystkich rozmiarów z zakresu: CH10-24 stopniowane co 2 </t>
    </r>
    <r>
      <rPr>
        <i/>
        <sz val="8"/>
        <color indexed="12"/>
        <rFont val="Times New Roman"/>
        <family val="1"/>
      </rPr>
      <t>(Podać zaoferowane wymiary: ………….)</t>
    </r>
  </si>
  <si>
    <r>
      <rPr>
        <sz val="8"/>
        <rFont val="Times New Roman"/>
        <family val="1"/>
      </rPr>
      <t xml:space="preserve">Cewnik naczyniowy Fogarty'ego do trombolektomii i embolektomii - jednokanałowy z balonem i mandrynem, z termoplastycznego PCV. Długość 80-100 cm. Dostęp do rozmiarów: 2F, 3F, 4F, 5F, 6F, 7F, 8F, 10F  </t>
    </r>
    <r>
      <rPr>
        <i/>
        <sz val="8"/>
        <color indexed="12"/>
        <rFont val="Times New Roman"/>
        <family val="1"/>
      </rPr>
      <t xml:space="preserve">(Podać zaoferowaną długość:  ………….) </t>
    </r>
  </si>
  <si>
    <t>WARTOŚĆ PAKIETU NR 60 :</t>
  </si>
  <si>
    <t xml:space="preserve"> </t>
  </si>
  <si>
    <r>
      <rPr>
        <b/>
        <sz val="11"/>
        <rFont val="Times New Roman"/>
        <family val="1"/>
      </rPr>
      <t xml:space="preserve">                      PAKIET NR 61 – </t>
    </r>
    <r>
      <rPr>
        <sz val="11"/>
        <rFont val="Times New Roman"/>
        <family val="1"/>
      </rPr>
      <t>szczoteczki do cytologii</t>
    </r>
  </si>
  <si>
    <t>Szczoteczka sterylna, jednorazowa do cytologii – typu wachlarz, każda sztuka zapakowana w opakowanie papierowo-foliowe</t>
  </si>
  <si>
    <t>Szczoteczka sterylna, jednorazowa do cytologii – prosta, pakowana pojedynczo</t>
  </si>
  <si>
    <t xml:space="preserve">WARTOŚĆ PAKIETU NR 61 : </t>
  </si>
  <si>
    <r>
      <rPr>
        <b/>
        <sz val="11"/>
        <rFont val="Times New Roman"/>
        <family val="1"/>
      </rPr>
      <t xml:space="preserve">PAKIET NR 62 – </t>
    </r>
    <r>
      <rPr>
        <sz val="11"/>
        <rFont val="Times New Roman"/>
        <family val="1"/>
      </rPr>
      <t>ortopedyczne zestawy do odsysania pola operacyjnego, maty dekontaminacyjne, inny sprzęt</t>
    </r>
  </si>
  <si>
    <t>Szczotka chirurgiczna jednorazowego użytku do mycia rąk, wykonana z polietylenu i gąbki, o zróżnicowanej długości włosia, dłuższe na zewnątrz i krótsze pośrodku. Nasączona środkiem myjącym – 4% chlorcheksydyną, sterylna, pakowana pojedynczo</t>
  </si>
  <si>
    <t>Ortopedyczny zestaw do odsysania pola operacyjnego składający się z zakrzywionej końcówki o dł. 23 cm i średnicy Ch25 [5,70/8,10],  filtra o średnicy1,6 cm [ dł. filtra 12,3 cm] oraz drenuCh30 [6,40/10,10] o dł. 250 cm. W zestawie dodatkowy filtr. Zestaw sterylny, pakowany w podwójne opakowanie folia-papier</t>
  </si>
  <si>
    <t>Ortopedyczna końcówka do odsysania pola operacyjnego, zagięta o dł.15-16 cm, 4 otwory boczne, filtr o średnicy 1,6  mm, długość 12-13 cm, pakowany podwójnie, sterylny, końcówka kompatybilna z zestawem z poz. 2.</t>
  </si>
  <si>
    <t>Mata dekontaminacyjna zawierająca 30 cienkich, lepnych arkuszy plastikowych pokrytych żywicą polietylenową niskiej gęstości, każda warstwa posiada powłokę bakteriostatyczną. Listki folii nie zawierają metali ciężkich (kadm, chlor, sód, ołów). Elastyczna substancja lepna na bazie akrylu jest wolna od substancji wchodzących w reakcję z metalami. Listki wierzchni i spodni, wykonana z poliolefinu, nie są lepne. Łączna grubość maty 2-3 mm, na całej powierzchni znajduje się samoprzylepna warstwa spodnia zapobiegająca niepożądanemu przesuwaniu się maty. W rogu maty numerowane etykietki. Rozmiary:</t>
  </si>
  <si>
    <t>4a</t>
  </si>
  <si>
    <r>
      <rPr>
        <sz val="8"/>
        <rFont val="Times New Roman"/>
        <family val="1"/>
      </rPr>
      <t xml:space="preserve">60-70cm-115-120 cm </t>
    </r>
    <r>
      <rPr>
        <i/>
        <sz val="8"/>
        <color indexed="12"/>
        <rFont val="Times New Roman"/>
        <family val="1"/>
      </rPr>
      <t xml:space="preserve"> (Podać oferowany rozmiar: …………)</t>
    </r>
  </si>
  <si>
    <t>4b</t>
  </si>
  <si>
    <r>
      <rPr>
        <sz val="8"/>
        <rFont val="Times New Roman"/>
        <family val="1"/>
      </rPr>
      <t xml:space="preserve">90-100cm-115-120 cm </t>
    </r>
    <r>
      <rPr>
        <i/>
        <sz val="8"/>
        <color indexed="12"/>
        <rFont val="Times New Roman"/>
        <family val="1"/>
      </rPr>
      <t xml:space="preserve">(Podać oferowany rozmiar: ……………) </t>
    </r>
  </si>
  <si>
    <t>Szczotka chirurgiczna sucha do mycia rąk wykonana z polietylenu i gąbki, o zróżnicowanej długości włosia, dłuższe na zewnątrz i krótsze pośrodku, sterylna, pakowana pojedynczo</t>
  </si>
  <si>
    <t>WARTOŚĆ PAKIETU NR 62 :</t>
  </si>
  <si>
    <r>
      <rPr>
        <b/>
        <sz val="11"/>
        <rFont val="Times New Roman"/>
        <family val="1"/>
      </rPr>
      <t>PAKIET NR  63 –</t>
    </r>
    <r>
      <rPr>
        <sz val="11"/>
        <rFont val="Times New Roman"/>
        <family val="1"/>
      </rPr>
      <t xml:space="preserve"> pokrowce na przewody</t>
    </r>
  </si>
  <si>
    <r>
      <rPr>
        <sz val="8"/>
        <rFont val="Times New Roman"/>
        <family val="1"/>
      </rPr>
      <t xml:space="preserve">Sterylny pokrowiec foliowy na przewody z mocnej przeźroczystej folii PE o grubości minimalnej 0,05 mm i gramaturze minimalnej 42 g/m2. Złożony teleskopowo z taśmami odpornymi na przemakanie. Wymiary 13-16 cm x 200-250 cm. </t>
    </r>
    <r>
      <rPr>
        <strike/>
        <sz val="8"/>
        <color indexed="60"/>
        <rFont val="Times New Roman"/>
        <family val="1"/>
      </rPr>
      <t>Wyrób zgodny z normą 13795 1-3</t>
    </r>
    <r>
      <rPr>
        <sz val="8"/>
        <rFont val="Times New Roman"/>
        <family val="1"/>
      </rPr>
      <t xml:space="preserve"> </t>
    </r>
    <r>
      <rPr>
        <i/>
        <sz val="8"/>
        <color indexed="12"/>
        <rFont val="Times New Roman"/>
        <family val="1"/>
      </rPr>
      <t>(Podać wymiary: ……………)</t>
    </r>
  </si>
  <si>
    <r>
      <rPr>
        <sz val="8"/>
        <rFont val="Times New Roman"/>
        <family val="1"/>
      </rPr>
      <t xml:space="preserve">Sterylny pokrowiec foliowy z gumką w kształcie kuli. Gumka na całym obwodzie koła, 80-85 cm </t>
    </r>
    <r>
      <rPr>
        <i/>
        <sz val="8"/>
        <color indexed="12"/>
        <rFont val="Times New Roman"/>
        <family val="1"/>
      </rPr>
      <t>(Podać wymiary: ………………)</t>
    </r>
  </si>
  <si>
    <t>WARTOŚĆ PAKIETU NR 63 :</t>
  </si>
  <si>
    <r>
      <rPr>
        <b/>
        <sz val="11"/>
        <rFont val="Times New Roman"/>
        <family val="1"/>
      </rPr>
      <t xml:space="preserve">PAKIET NR 64 – </t>
    </r>
    <r>
      <rPr>
        <sz val="11"/>
        <color indexed="8"/>
        <rFont val="Times New Roman"/>
        <family val="1"/>
      </rPr>
      <t>zestawy do przyskórnej gastrostomii</t>
    </r>
  </si>
  <si>
    <r>
      <rPr>
        <sz val="8"/>
        <rFont val="Times New Roman"/>
        <family val="1"/>
      </rPr>
      <t xml:space="preserve">Zestaw do przezskórnej gastrostomii, o minimalnym składzie: zgłębnik do żywienia </t>
    </r>
    <r>
      <rPr>
        <sz val="8"/>
        <color indexed="8"/>
        <rFont val="Times New Roman"/>
        <family val="1"/>
      </rPr>
      <t>dojelitowego posiadający silikonowane płytki zewnętrz</t>
    </r>
    <r>
      <rPr>
        <sz val="8"/>
        <rFont val="Times New Roman"/>
        <family val="1"/>
      </rPr>
      <t xml:space="preserve">ną i wewnętrzną pozwalająca na jego zamocowanie, rozmiar 18CH lub 20CH, dł. minimum 40 cm, max. 70 cm igła punkcyjna, zacisk do regulacji przepływu </t>
    </r>
    <r>
      <rPr>
        <i/>
        <sz val="8"/>
        <color indexed="12"/>
        <rFont val="Times New Roman"/>
        <family val="1"/>
      </rPr>
      <t>(Podać zaoferowany skład zestawu: ……………………………………)</t>
    </r>
  </si>
  <si>
    <t>WARTOŚĆ PAKIETU NR 64 :</t>
  </si>
  <si>
    <r>
      <rPr>
        <b/>
        <sz val="11"/>
        <rFont val="Times New Roman"/>
        <family val="1"/>
      </rPr>
      <t xml:space="preserve">PAKIET NR 65 – </t>
    </r>
    <r>
      <rPr>
        <sz val="11"/>
        <rFont val="Times New Roman"/>
        <family val="1"/>
      </rPr>
      <t>cewniki, butelki do drenów</t>
    </r>
  </si>
  <si>
    <t>Cewnik Foleya pokrywany obustronnie elastomerem silikonu, posiadający barwny kod, nr serii na cewniku. Opakowanie podwójne folia+folia, sterylizowany radiacyjnie. Pojedynczo pakowany. Dostęp do rozmiarów: Ch 12, 14, 16, 18, 20, 22, 24</t>
  </si>
  <si>
    <t>Cewnik Foleya pokrywany obustronnie elastomerem silikonu, posiadający barwny kod, nr serii na cewniku. Opakowanie podwójne folia+folia, sterylizowany radiacyjnie. Pojedynczo pakowany. Dostęp do rozmiarów Ch 6, 8, 10</t>
  </si>
  <si>
    <t>Cewnik Tiemanna , PCV, sterylny z dwoma otworami i zamkniętym, zaokraglonym końcem. Dostęp do rozmiarów: CH 12,14,16,18,20,22</t>
  </si>
  <si>
    <t>Butelka do drenów Redona, płaska, dostęp do  pojemności: 200 ml, 400 ml, sterylna. Pakowana pojedynczo- opakowanie papier-folia</t>
  </si>
  <si>
    <t>WARTOŚĆ PAKIETU NR 65 :</t>
  </si>
  <si>
    <r>
      <rPr>
        <b/>
        <sz val="11"/>
        <rFont val="Times New Roman"/>
        <family val="1"/>
      </rPr>
      <t xml:space="preserve">PAKIET NR 66 – </t>
    </r>
    <r>
      <rPr>
        <sz val="11"/>
        <rFont val="Times New Roman"/>
        <family val="1"/>
      </rPr>
      <t xml:space="preserve">zestaw (linia do pompy) do podaży diet dojelitowych </t>
    </r>
  </si>
  <si>
    <t>Zestaw (linia do pompy) do podaży diet dojelitowych, uniwersalny do opakowań miękkich typu EasyBag lub butelek przez pompę Amika, z wymienną końcówką, komorą kroplową, zamykanym kranikiem do podawania leków, łącznikiem do zgłębników typu EN-lock/ ENfit</t>
  </si>
  <si>
    <t>WARTOŚĆ PAKIETU NR 66 :</t>
  </si>
  <si>
    <r>
      <rPr>
        <b/>
        <sz val="11"/>
        <rFont val="Times New Roman"/>
        <family val="1"/>
      </rPr>
      <t xml:space="preserve">PAKIET NR  67 – </t>
    </r>
    <r>
      <rPr>
        <sz val="11"/>
        <rFont val="Times New Roman"/>
        <family val="1"/>
      </rPr>
      <t>zamknięty system do odsysania</t>
    </r>
  </si>
  <si>
    <r>
      <rPr>
        <sz val="8"/>
        <color indexed="8"/>
        <rFont val="Times New Roman"/>
        <family val="1"/>
      </rPr>
      <t>Zamknięty system do odsysania 72 godziny  Posiadający zintegrowany łącznik o kącie 90° do podłączenia rurki i respiratora, • dodatkową obrotową złączkę 15mm, • posiadajacy obrotowy port do przepłukiwania cewnika (port do irygacji) zamykany kapturkiem zamocowanym do portu kompatybilny z połączeniem luer, • posiadający zamykany port do podawania leków wziewnych (MDI), • posiadjący przeźroczystą komorę pozwalającą na obserwację wydzieliny pacjenta, która izoluje drobnoustroje i jest uszczelniona co zmniejszająca ryzyko VAP oraz infekcji krzyżowej, • posiadający zabezpieczenie łącznika podciśnienia w postaci kapturka zamocowanego do zestawu w sposób zapobiegający zagubieniu, • regulacja podciśnienia winna następować poprzez zawór kontroli siły ssania znakowany rozmiarem cewnika oraz informacją „OPEN”, • blokada zaworu regulacji siły ssania następuje poprzez jego obrót o 90° lub 180°, • samouszczelniająca się zastawka izolująca cewnik od pacjenta, • system wyposażony w klin pozwalający na bezpieczne rozmontowanie systemu z rurką intubacyjną bez uszkodzenia elementów, • cewnik zakończony atraumatycznie niebieską miękką obwódką, zaokrąglony, bez ostrych krawędzi, wyposażony w czarną obwódkę pozwalającą na jego wizualizację podczas przepłukiwania, • cewnik wyposażony w dwa otwory boczne ułożone naprzemianlegle oraz znaczniki głębokości skalowane co 1 cm, • oznaczenie rozmiaru cewnika widoczne na końcu cewnika, na</t>
    </r>
    <r>
      <rPr>
        <sz val="8"/>
        <color indexed="12"/>
        <rFont val="Times New Roman"/>
        <family val="1"/>
      </rPr>
      <t xml:space="preserve"> </t>
    </r>
    <r>
      <rPr>
        <sz val="8"/>
        <color indexed="8"/>
        <rFont val="Times New Roman"/>
        <family val="1"/>
      </rPr>
      <t>zaworze kontroli siły ssania oraz kolorystycznie (zgodnie z standardem ISO) na obwódce łączącej pozostałe elementy systemu z rękawem ochronnym, • w zestawie kolorowe naklejki do oznaczenia daty wymiany zestawu w języku angielskim, • system stanowi integralną całość i jest gotowy do użycia bezpośrednio po wyjęciu z opakowania, • w zestawie do użytku opcjonalnego przestrzeń martwa, zatyczka portu do leków wziewnych, łącznik, • sterylny, sterylizowany tlenkiem etylenu, • jednorazowego użytku z możliwością stosowania do 72 godzin, • pakowana folia/papier • rozmiary: dla rurek intubacyjnych: dł. 60cm (10, 12, 14, 16 FR), • rozmiary: dla rurek tracheostomijnych: dł. 33 cm (10, 12, 14, 16 FR</t>
    </r>
    <r>
      <rPr>
        <b/>
        <sz val="8"/>
        <color indexed="8"/>
        <rFont val="Times New Roman"/>
        <family val="1"/>
      </rPr>
      <t>)</t>
    </r>
  </si>
  <si>
    <t>WARTOŚĆ PAKIETU NR 67 :</t>
  </si>
  <si>
    <r>
      <rPr>
        <b/>
        <sz val="11"/>
        <rFont val="Times New Roman"/>
        <family val="1"/>
      </rPr>
      <t xml:space="preserve">PAKIET NR 68 – </t>
    </r>
    <r>
      <rPr>
        <sz val="11"/>
        <rFont val="Times New Roman"/>
        <family val="1"/>
      </rPr>
      <t>żel do USG/ EKG, elektrody</t>
    </r>
  </si>
  <si>
    <t>Żel do USG 500 ml</t>
  </si>
  <si>
    <t>Żel do EKG 250ml</t>
  </si>
  <si>
    <t>Elektroda do badań EKG radioprzezierna, przeznaczona do monitorowania,  okrągła z języczkiem ułatwiającym odklejanie, wymiar 45x42 mm, jednorazowego użytku, niesterylna z żelem stałym o objętości 0,23cm3 ±0,02 i wadze 0,35g ±0,03 na piance polietylenowej, snap węglowy z czujnikiem Ag/AgCl, nie zawiera PVC i latexu.  Pakowana po 50 szt.</t>
  </si>
  <si>
    <t>Elektroda do badań EKG, przeznaczona do monitorowania,  okrągła z języczkiem ułatwiającym odklejanie, okrągła fi 30mm, jednorazowego użytku, niesterylna z żelem stałym o objętości 0,23cm3 ±0,02 i wadze 0,35g ±0,03 na piance polietylenowej, snap węglowy z czujnikiem Ag/AgCl, nie zawiera PVC i latexu.  Pakowana po 50 szt.</t>
  </si>
  <si>
    <t>Elektroda do badań Holtera, sensor Ag/AgCl, elektroda o rozmiarze 55 mm x 40 mm, żel ciekły, pianka, ze specjalnym podłużnym wycięcie na przewód, bez przecięcia boków co zapobiega rozrywaniu elektrody, na plastikowym nośniku, Pakowana po 50 szt.</t>
  </si>
  <si>
    <t>Elektroda do badań EKG dla dorosłych, sensor Ag/AgCl, elektroda o średnicy 50 mm, żel ciekły, na plastikowym nośniku. Pakowana po 50 szt.</t>
  </si>
  <si>
    <t>Elektroda do czasowej przezskórnej stymulacji serca (zestaw 2  szt.) do defibrylatora ZOLL Series M 881ZO</t>
  </si>
  <si>
    <t>Elektroda do czasowej przezskórnej stymulacji serca (zestaw 2 szt.) do defibrylatora Life Pack</t>
  </si>
  <si>
    <t>WARTOŚĆ PAKIETU NR 68 :</t>
  </si>
  <si>
    <r>
      <rPr>
        <b/>
        <sz val="11"/>
        <rFont val="Times New Roman"/>
        <family val="1"/>
      </rPr>
      <t xml:space="preserve">PAKIET NR 69 – </t>
    </r>
    <r>
      <rPr>
        <sz val="11"/>
        <rFont val="Times New Roman"/>
        <family val="1"/>
      </rPr>
      <t xml:space="preserve">czujniki do pomiaru ciśnienia, klamry do mocowania przetworników </t>
    </r>
  </si>
  <si>
    <t xml:space="preserve">Czujnik do pomiaru ciśnienia metodą bezpośrednią – pojedynczy
• długości linii płuczącej 145-160 cm
• biureta winna być wyposażona w system zabezpieczający przed zapowietrzaniem (szpikulec w biurecie z trzema otworami)
• jeden przetwornik do krwawego pomiaru ciśnienia o częstotliwości własnej samego przetwornika ≥ 200Hz
• błąd pomiaru przetwornika (nieliniowość i histereza) dopuszczalny do 1,5%
• odpowiednie oznaczenie drenów– kolorystyczne oznakowanie linii i kraników
• system przepłukiwania uruchamiany wielokierunkowo przez pociągnięcie za niebieski wypustek
• połączenie przetwornika z kablem łączącym z monitorem, bezpinowe, chroniące przed zalaniem (wodoodporne) 
• przetwornik winien zawierać wbudowany port do testowania poprawności działania systemu: linia z przetwornikiem /kabel sygnałowy/monitor.      Jednorazowego użytku, sterylny.
</t>
  </si>
  <si>
    <t xml:space="preserve">Czujnik do pomiaru ciśnienia metodą bezpośrednią – podwójny
• długości linii płuczącej 145-160 cm
• biureta winna być wyposażona w system zabezpieczający przed zapowietrzaniem (szpikulec w biurecie z trzema otworami)
• dwa przetwornikii do krwawego pomiaru ciśnienia o częstotliwości własnej samego przetwornika ≥ 200Hz
• błąd pomiaru przetwornika (nieliniowość i histereza) do 1,5%
• odpowiednie oznaczenie drenów – kolorystyczne oznakowanie linii i kraników
• system przepłukiwania uruchamiany wielokierunkowo przez pociągnięcie za niebieski wypustek
• połączenie przetwornika z kablem łączącym z monitorem, bezpinowe, chroniące przed zalaniem (wodoodporne) 
• przetworniki winny zawierać wbudowany port do testowania poprawności działania systemu: linia z przetwornikiem /kabel sygnałowy/monitor.  Jednorazowego użytku, sterylny.
</t>
  </si>
  <si>
    <t>Klamra do mocowania przetworników na stojaku (do pozycji 1 i 2)</t>
  </si>
  <si>
    <t>WARTOŚĆ PAKIETU NR 69 :</t>
  </si>
  <si>
    <t>UWAGA:</t>
  </si>
  <si>
    <t>Kolumna „przedmiot zamówienia” określa opis zaoferowanego przez Wykonawcę produktu.  Jeżeli Zamawiający na etapie postępowania dopuści produkt, który różni się opisem od wskazanego, Wykonawca składając ofertę winien w kolumnie „przedmiot zamówienia” pod opisem Zamawiającego (w każdym wierszu/ komórce, a nie pod danym pakietem czy na końcu tabeli) wskazać, że zaoferowano produkt zgodnie z dopuszczeniem oraz opisać zaoferowany produkt. Nie jest wystarczającym wskazanie, że zaoferowano produkt „zgodnie z dopuszczeniem”, ponieważ na etapie postępowania do danej pozycji może być kilka pytań i dopuszczeń. Zamawiający musi wiedzieć jaki produkt został faktycznie zaoferowany aby móc prawidłowo ocenić ofertę.</t>
  </si>
  <si>
    <t xml:space="preserve">……………...……. (miejscowość), dnia ………… r. </t>
  </si>
  <si>
    <t>Podpisy osób upoważnionych do występowania w imieniu Wykonawcy kwalifikowanym podpisem elektronicznym lub podpisem zaufanym lub podpisem osobistym</t>
  </si>
</sst>
</file>

<file path=xl/styles.xml><?xml version="1.0" encoding="utf-8"?>
<styleSheet xmlns="http://schemas.openxmlformats.org/spreadsheetml/2006/main">
  <numFmts count="14">
    <numFmt numFmtId="164" formatCode="General"/>
    <numFmt numFmtId="165" formatCode="\ #,##0.00&quot; zł &quot;;\-#,##0.00&quot; zł &quot;;\-#&quot; zł &quot;;@\ "/>
    <numFmt numFmtId="166" formatCode="#,##0.00\ [$zł-415];[RED]\-#,##0.00\ [$zł-415]"/>
    <numFmt numFmtId="167" formatCode="\ * #,##0.00&quot; zł &quot;;\-* #,##0.00&quot; zł &quot;;\ * \-#&quot; zł &quot;;\ @\ "/>
    <numFmt numFmtId="168" formatCode="0"/>
    <numFmt numFmtId="169" formatCode="#,##0"/>
    <numFmt numFmtId="170" formatCode="0.00"/>
    <numFmt numFmtId="171" formatCode="0%"/>
    <numFmt numFmtId="172" formatCode="#"/>
    <numFmt numFmtId="173" formatCode="#,##0.00"/>
    <numFmt numFmtId="174" formatCode="@"/>
    <numFmt numFmtId="175" formatCode="#,##0.00&quot; zł&quot;;[RED]\-#,##0.00&quot; zł&quot;"/>
    <numFmt numFmtId="176" formatCode="#,##0.00&quot; zł&quot;"/>
    <numFmt numFmtId="177" formatCode="_-* #,##0.00&quot; zł&quot;_-;\-* #,##0.00&quot; zł&quot;_-;_-* \-??&quot; zł&quot;_-;_-@_-"/>
  </numFmts>
  <fonts count="51">
    <font>
      <sz val="10"/>
      <name val="Arial CE"/>
      <family val="2"/>
    </font>
    <font>
      <sz val="10"/>
      <name val="Arial"/>
      <family val="0"/>
    </font>
    <font>
      <sz val="11"/>
      <name val="Calibri"/>
      <family val="2"/>
    </font>
    <font>
      <b/>
      <i/>
      <u val="single"/>
      <sz val="10"/>
      <name val="Arial CE"/>
      <family val="2"/>
    </font>
    <font>
      <sz val="8"/>
      <name val="Times New Roman"/>
      <family val="1"/>
    </font>
    <font>
      <b/>
      <sz val="12"/>
      <color indexed="8"/>
      <name val="Times New Roman"/>
      <family val="1"/>
    </font>
    <font>
      <sz val="12"/>
      <color indexed="8"/>
      <name val="Times New Roman"/>
      <family val="1"/>
    </font>
    <font>
      <i/>
      <sz val="12"/>
      <color indexed="18"/>
      <name val="Times New Roman"/>
      <family val="1"/>
    </font>
    <font>
      <b/>
      <i/>
      <sz val="12"/>
      <color indexed="18"/>
      <name val="Times New Roman"/>
      <family val="1"/>
    </font>
    <font>
      <b/>
      <i/>
      <sz val="12"/>
      <color indexed="16"/>
      <name val="Times New Roman"/>
      <family val="1"/>
    </font>
    <font>
      <i/>
      <sz val="12"/>
      <color indexed="16"/>
      <name val="Times New Roman"/>
      <family val="1"/>
    </font>
    <font>
      <b/>
      <sz val="12"/>
      <color indexed="12"/>
      <name val="Times New Roman"/>
      <family val="1"/>
    </font>
    <font>
      <sz val="12"/>
      <color indexed="12"/>
      <name val="Times New Roman"/>
      <family val="1"/>
    </font>
    <font>
      <sz val="10"/>
      <name val="Times New Roman"/>
      <family val="1"/>
    </font>
    <font>
      <sz val="8"/>
      <color indexed="8"/>
      <name val="Times New Roman"/>
      <family val="1"/>
    </font>
    <font>
      <b/>
      <sz val="11"/>
      <name val="Times New Roman"/>
      <family val="1"/>
    </font>
    <font>
      <sz val="11"/>
      <name val="Times New Roman"/>
      <family val="1"/>
    </font>
    <font>
      <sz val="8"/>
      <color indexed="10"/>
      <name val="Times New Roman"/>
      <family val="1"/>
    </font>
    <font>
      <b/>
      <sz val="8"/>
      <name val="Times New Roman"/>
      <family val="1"/>
    </font>
    <font>
      <b/>
      <i/>
      <sz val="8"/>
      <name val="Times New Roman"/>
      <family val="1"/>
    </font>
    <font>
      <b/>
      <sz val="10"/>
      <name val="Times New Roman"/>
      <family val="1"/>
    </font>
    <font>
      <b/>
      <sz val="8"/>
      <color indexed="8"/>
      <name val="Times New Roman"/>
      <family val="1"/>
    </font>
    <font>
      <b/>
      <i/>
      <sz val="8"/>
      <color indexed="8"/>
      <name val="Times New Roman"/>
      <family val="1"/>
    </font>
    <font>
      <sz val="8"/>
      <color indexed="16"/>
      <name val="Times New Roman"/>
      <family val="1"/>
    </font>
    <font>
      <i/>
      <sz val="8"/>
      <color indexed="12"/>
      <name val="Times New Roman"/>
      <family val="1"/>
    </font>
    <font>
      <i/>
      <sz val="8"/>
      <name val="Times New Roman"/>
      <family val="1"/>
    </font>
    <font>
      <b/>
      <sz val="11"/>
      <color indexed="8"/>
      <name val="Times New Roman"/>
      <family val="1"/>
    </font>
    <font>
      <sz val="11"/>
      <color indexed="8"/>
      <name val="Times New Roman"/>
      <family val="1"/>
    </font>
    <font>
      <sz val="12"/>
      <name val="Times New Roman"/>
      <family val="1"/>
    </font>
    <font>
      <sz val="8"/>
      <color indexed="12"/>
      <name val="Times New Roman"/>
      <family val="1"/>
    </font>
    <font>
      <sz val="9"/>
      <name val="Times New Roman"/>
      <family val="1"/>
    </font>
    <font>
      <sz val="10"/>
      <color indexed="12"/>
      <name val="Times New Roman"/>
      <family val="1"/>
    </font>
    <font>
      <sz val="10"/>
      <color indexed="8"/>
      <name val="Times New Roman2"/>
      <family val="0"/>
    </font>
    <font>
      <sz val="8"/>
      <name val="Times New Roman1"/>
      <family val="0"/>
    </font>
    <font>
      <sz val="11"/>
      <color indexed="8"/>
      <name val="Czcionka tekstu podstawowego"/>
      <family val="2"/>
    </font>
    <font>
      <sz val="8"/>
      <color indexed="8"/>
      <name val="Arial"/>
      <family val="2"/>
    </font>
    <font>
      <sz val="7"/>
      <color indexed="8"/>
      <name val="Arial"/>
      <family val="2"/>
    </font>
    <font>
      <sz val="10"/>
      <color indexed="60"/>
      <name val="Times New Roman"/>
      <family val="1"/>
    </font>
    <font>
      <b/>
      <sz val="10"/>
      <color indexed="9"/>
      <name val="Times New Roman"/>
      <family val="1"/>
    </font>
    <font>
      <b/>
      <sz val="10"/>
      <color indexed="8"/>
      <name val="Times New Roman"/>
      <family val="1"/>
    </font>
    <font>
      <b/>
      <sz val="8"/>
      <color indexed="9"/>
      <name val="Times New Roman"/>
      <family val="1"/>
    </font>
    <font>
      <sz val="8"/>
      <color indexed="9"/>
      <name val="Times New Roman"/>
      <family val="1"/>
    </font>
    <font>
      <sz val="10"/>
      <color indexed="10"/>
      <name val="Times New Roman"/>
      <family val="1"/>
    </font>
    <font>
      <strike/>
      <sz val="8"/>
      <color indexed="60"/>
      <name val="Times New Roman"/>
      <family val="1"/>
    </font>
    <font>
      <sz val="8"/>
      <name val="Arial"/>
      <family val="2"/>
    </font>
    <font>
      <sz val="10"/>
      <color indexed="8"/>
      <name val="Times New Roman"/>
      <family val="1"/>
    </font>
    <font>
      <b/>
      <sz val="10"/>
      <color indexed="12"/>
      <name val="Arial"/>
      <family val="2"/>
    </font>
    <font>
      <sz val="10"/>
      <color indexed="12"/>
      <name val="Arial"/>
      <family val="2"/>
    </font>
    <font>
      <i/>
      <sz val="10"/>
      <name val="Arial"/>
      <family val="2"/>
    </font>
    <font>
      <sz val="8"/>
      <color indexed="60"/>
      <name val="Times New Roman"/>
      <family val="1"/>
    </font>
    <font>
      <sz val="8"/>
      <color indexed="39"/>
      <name val="Times New Roman"/>
      <family val="1"/>
    </font>
  </fonts>
  <fills count="12">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s>
  <borders count="12">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medium">
        <color indexed="8"/>
      </right>
      <top>
        <color indexed="63"/>
      </top>
      <bottom style="thin">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thin">
        <color indexed="8"/>
      </left>
      <right style="thin">
        <color indexed="8"/>
      </right>
      <top style="thin">
        <color indexed="8"/>
      </top>
      <bottom>
        <color indexed="63"/>
      </bottom>
    </border>
    <border>
      <left style="medium">
        <color indexed="8"/>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s>
  <cellStyleXfs count="2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5" fontId="0" fillId="0" borderId="0" applyBorder="0" applyProtection="0">
      <alignment/>
    </xf>
    <xf numFmtId="42" fontId="1" fillId="0" borderId="0" applyFill="0" applyBorder="0" applyAlignment="0" applyProtection="0"/>
    <xf numFmtId="171" fontId="1" fillId="0" borderId="0" applyFill="0" applyBorder="0" applyAlignment="0" applyProtection="0"/>
    <xf numFmtId="164" fontId="0" fillId="0" borderId="0">
      <alignment/>
      <protection/>
    </xf>
    <xf numFmtId="164" fontId="2" fillId="0" borderId="0">
      <alignment/>
      <protection/>
    </xf>
    <xf numFmtId="164" fontId="1" fillId="0" borderId="0">
      <alignment/>
      <protection/>
    </xf>
    <xf numFmtId="164" fontId="1" fillId="0" borderId="0">
      <alignment/>
      <protection/>
    </xf>
    <xf numFmtId="164" fontId="1" fillId="0" borderId="0">
      <alignment/>
      <protection/>
    </xf>
    <xf numFmtId="165" fontId="0" fillId="0" borderId="0" applyBorder="0" applyProtection="0">
      <alignment/>
    </xf>
    <xf numFmtId="166" fontId="3" fillId="0" borderId="0" applyFill="0" applyBorder="0" applyAlignment="0" applyProtection="0"/>
    <xf numFmtId="164" fontId="34" fillId="0" borderId="0">
      <alignment/>
      <protection/>
    </xf>
  </cellStyleXfs>
  <cellXfs count="427">
    <xf numFmtId="164" fontId="0" fillId="0" borderId="0" xfId="0" applyAlignment="1">
      <alignment/>
    </xf>
    <xf numFmtId="164" fontId="4" fillId="0" borderId="1" xfId="0" applyFont="1" applyBorder="1" applyAlignment="1">
      <alignment horizontal="center"/>
    </xf>
    <xf numFmtId="164" fontId="4" fillId="0" borderId="1" xfId="0" applyFont="1" applyBorder="1" applyAlignment="1">
      <alignment wrapText="1"/>
    </xf>
    <xf numFmtId="167" fontId="4" fillId="0" borderId="1" xfId="0" applyNumberFormat="1" applyFont="1" applyBorder="1" applyAlignment="1">
      <alignment/>
    </xf>
    <xf numFmtId="168" fontId="4" fillId="0" borderId="1" xfId="0" applyNumberFormat="1" applyFont="1" applyBorder="1" applyAlignment="1">
      <alignment horizontal="center"/>
    </xf>
    <xf numFmtId="164" fontId="4" fillId="0" borderId="2" xfId="0" applyFont="1" applyBorder="1" applyAlignment="1">
      <alignment/>
    </xf>
    <xf numFmtId="164" fontId="4" fillId="0" borderId="0" xfId="0" applyFont="1" applyFill="1" applyBorder="1" applyAlignment="1">
      <alignment/>
    </xf>
    <xf numFmtId="164" fontId="4" fillId="0" borderId="3" xfId="0" applyFont="1" applyBorder="1" applyAlignment="1">
      <alignment/>
    </xf>
    <xf numFmtId="164" fontId="4" fillId="0" borderId="1" xfId="0" applyFont="1" applyBorder="1" applyAlignment="1">
      <alignment/>
    </xf>
    <xf numFmtId="164" fontId="5" fillId="2" borderId="4" xfId="22" applyFont="1" applyFill="1" applyBorder="1" applyAlignment="1">
      <alignment horizontal="left" vertical="center" wrapText="1"/>
      <protection/>
    </xf>
    <xf numFmtId="164" fontId="13" fillId="0" borderId="0" xfId="0" applyFont="1" applyFill="1" applyBorder="1" applyAlignment="1">
      <alignment/>
    </xf>
    <xf numFmtId="164" fontId="4" fillId="3" borderId="3" xfId="0" applyFont="1" applyFill="1" applyBorder="1" applyAlignment="1">
      <alignment/>
    </xf>
    <xf numFmtId="164" fontId="4" fillId="3" borderId="1" xfId="0" applyFont="1" applyFill="1" applyBorder="1" applyAlignment="1">
      <alignment/>
    </xf>
    <xf numFmtId="164" fontId="4" fillId="4" borderId="0" xfId="22" applyFont="1" applyFill="1" applyBorder="1" applyAlignment="1">
      <alignment horizontal="center" vertical="center" wrapText="1"/>
      <protection/>
    </xf>
    <xf numFmtId="164" fontId="14" fillId="0" borderId="0" xfId="22" applyFont="1" applyFill="1" applyBorder="1" applyAlignment="1">
      <alignment vertical="center" wrapText="1"/>
      <protection/>
    </xf>
    <xf numFmtId="169" fontId="4" fillId="0" borderId="0" xfId="22" applyNumberFormat="1" applyFont="1" applyFill="1" applyBorder="1" applyAlignment="1">
      <alignment horizontal="center" vertical="center" wrapText="1"/>
      <protection/>
    </xf>
    <xf numFmtId="166" fontId="4" fillId="4" borderId="0" xfId="22" applyNumberFormat="1" applyFont="1" applyFill="1" applyBorder="1" applyAlignment="1">
      <alignment horizontal="right" vertical="center" wrapText="1"/>
      <protection/>
    </xf>
    <xf numFmtId="168" fontId="4" fillId="0" borderId="0" xfId="0" applyNumberFormat="1" applyFont="1" applyBorder="1" applyAlignment="1">
      <alignment horizontal="center" vertical="center" wrapText="1"/>
    </xf>
    <xf numFmtId="164" fontId="4" fillId="0" borderId="0" xfId="0" applyFont="1" applyFill="1" applyBorder="1" applyAlignment="1">
      <alignment horizontal="right" vertical="center"/>
    </xf>
    <xf numFmtId="164" fontId="4" fillId="4" borderId="0" xfId="0" applyFont="1" applyFill="1" applyBorder="1" applyAlignment="1">
      <alignment/>
    </xf>
    <xf numFmtId="164" fontId="15" fillId="5" borderId="1" xfId="22" applyFont="1" applyFill="1" applyBorder="1" applyAlignment="1">
      <alignment horizontal="center" vertical="center" wrapText="1"/>
      <protection/>
    </xf>
    <xf numFmtId="164" fontId="17" fillId="0" borderId="0" xfId="0" applyFont="1" applyFill="1" applyBorder="1" applyAlignment="1">
      <alignment/>
    </xf>
    <xf numFmtId="164" fontId="18" fillId="6" borderId="1" xfId="22" applyFont="1" applyFill="1" applyBorder="1" applyAlignment="1">
      <alignment horizontal="center" vertical="center" wrapText="1"/>
      <protection/>
    </xf>
    <xf numFmtId="167" fontId="18" fillId="6" borderId="1" xfId="22" applyNumberFormat="1" applyFont="1" applyFill="1" applyBorder="1" applyAlignment="1">
      <alignment horizontal="center" vertical="center" wrapText="1"/>
      <protection/>
    </xf>
    <xf numFmtId="168" fontId="18" fillId="6" borderId="1" xfId="22" applyNumberFormat="1" applyFont="1" applyFill="1" applyBorder="1" applyAlignment="1">
      <alignment horizontal="center" vertical="center" wrapText="1"/>
      <protection/>
    </xf>
    <xf numFmtId="164" fontId="18" fillId="0" borderId="1" xfId="0" applyFont="1" applyBorder="1" applyAlignment="1">
      <alignment horizontal="center" vertical="center" wrapText="1"/>
    </xf>
    <xf numFmtId="164" fontId="4" fillId="4" borderId="1" xfId="22" applyFont="1" applyFill="1" applyBorder="1" applyAlignment="1">
      <alignment horizontal="center" vertical="center" wrapText="1"/>
      <protection/>
    </xf>
    <xf numFmtId="164" fontId="4" fillId="0" borderId="1" xfId="22" applyFont="1" applyFill="1" applyBorder="1" applyAlignment="1">
      <alignment horizontal="justify" vertical="center" wrapText="1"/>
      <protection/>
    </xf>
    <xf numFmtId="169" fontId="4" fillId="4" borderId="1" xfId="22" applyNumberFormat="1" applyFont="1" applyFill="1" applyBorder="1" applyAlignment="1">
      <alignment horizontal="center" vertical="center" wrapText="1"/>
      <protection/>
    </xf>
    <xf numFmtId="167" fontId="4" fillId="4" borderId="1" xfId="22" applyNumberFormat="1" applyFont="1" applyFill="1" applyBorder="1" applyAlignment="1">
      <alignment vertical="center" wrapText="1"/>
      <protection/>
    </xf>
    <xf numFmtId="168" fontId="4" fillId="0" borderId="1" xfId="22" applyNumberFormat="1" applyFont="1" applyFill="1" applyBorder="1" applyAlignment="1">
      <alignment horizontal="center" vertical="center" wrapText="1"/>
      <protection/>
    </xf>
    <xf numFmtId="164" fontId="4" fillId="0" borderId="1" xfId="0" applyFont="1" applyBorder="1" applyAlignment="1">
      <alignment horizontal="center" vertical="center" wrapText="1"/>
    </xf>
    <xf numFmtId="164" fontId="4" fillId="0" borderId="1" xfId="0" applyFont="1" applyFill="1" applyBorder="1" applyAlignment="1">
      <alignment horizontal="left" vertical="center" wrapText="1"/>
    </xf>
    <xf numFmtId="164" fontId="4" fillId="0" borderId="1" xfId="0" applyFont="1" applyFill="1" applyBorder="1" applyAlignment="1">
      <alignment horizontal="center" vertical="center" wrapText="1"/>
    </xf>
    <xf numFmtId="164" fontId="4" fillId="0" borderId="1" xfId="0" applyFont="1" applyFill="1" applyBorder="1" applyAlignment="1">
      <alignment horizontal="justify" vertical="center" wrapText="1"/>
    </xf>
    <xf numFmtId="164" fontId="4" fillId="0" borderId="0" xfId="0" applyFont="1" applyAlignment="1">
      <alignment/>
    </xf>
    <xf numFmtId="164" fontId="4" fillId="0" borderId="1" xfId="0" applyFont="1" applyFill="1" applyBorder="1" applyAlignment="1">
      <alignment horizontal="justify" vertical="center"/>
    </xf>
    <xf numFmtId="164" fontId="4" fillId="4" borderId="1" xfId="0" applyFont="1" applyFill="1" applyBorder="1" applyAlignment="1">
      <alignment/>
    </xf>
    <xf numFmtId="164" fontId="20" fillId="7" borderId="1" xfId="22" applyFont="1" applyFill="1" applyBorder="1" applyAlignment="1">
      <alignment horizontal="right" vertical="center" wrapText="1"/>
      <protection/>
    </xf>
    <xf numFmtId="167" fontId="18" fillId="4" borderId="4" xfId="22" applyNumberFormat="1" applyFont="1" applyFill="1" applyBorder="1" applyAlignment="1">
      <alignment vertical="center" wrapText="1"/>
      <protection/>
    </xf>
    <xf numFmtId="168" fontId="4" fillId="4" borderId="0" xfId="22" applyNumberFormat="1" applyFont="1" applyFill="1" applyBorder="1" applyAlignment="1">
      <alignment vertical="center" wrapText="1"/>
      <protection/>
    </xf>
    <xf numFmtId="164" fontId="13" fillId="0" borderId="0" xfId="22" applyFont="1" applyAlignment="1">
      <alignment vertical="center"/>
      <protection/>
    </xf>
    <xf numFmtId="164" fontId="4" fillId="4" borderId="0" xfId="22" applyFont="1" applyFill="1" applyBorder="1" applyAlignment="1">
      <alignment vertical="center" wrapText="1"/>
      <protection/>
    </xf>
    <xf numFmtId="169" fontId="4" fillId="4" borderId="0" xfId="22" applyNumberFormat="1" applyFont="1" applyFill="1" applyBorder="1" applyAlignment="1">
      <alignment horizontal="center" vertical="center" wrapText="1"/>
      <protection/>
    </xf>
    <xf numFmtId="167" fontId="4" fillId="4" borderId="0" xfId="22" applyNumberFormat="1" applyFont="1" applyFill="1" applyBorder="1" applyAlignment="1">
      <alignment vertical="center" wrapText="1"/>
      <protection/>
    </xf>
    <xf numFmtId="168" fontId="4" fillId="0" borderId="0" xfId="22" applyNumberFormat="1" applyFont="1" applyFill="1" applyBorder="1" applyAlignment="1">
      <alignment horizontal="right" vertical="center" wrapText="1"/>
      <protection/>
    </xf>
    <xf numFmtId="164" fontId="4" fillId="0" borderId="0" xfId="0" applyFont="1" applyBorder="1" applyAlignment="1">
      <alignment horizontal="center" vertical="center" wrapText="1"/>
    </xf>
    <xf numFmtId="164" fontId="4" fillId="0" borderId="0" xfId="0" applyFont="1" applyFill="1" applyBorder="1" applyAlignment="1">
      <alignment horizontal="left" vertical="center" wrapText="1"/>
    </xf>
    <xf numFmtId="168" fontId="4" fillId="0" borderId="1" xfId="22" applyNumberFormat="1" applyFont="1" applyFill="1" applyBorder="1" applyAlignment="1">
      <alignment horizontal="right" vertical="center" wrapText="1"/>
      <protection/>
    </xf>
    <xf numFmtId="168" fontId="4" fillId="0" borderId="1" xfId="0" applyNumberFormat="1" applyFont="1" applyBorder="1" applyAlignment="1">
      <alignment horizontal="right" vertical="center" wrapText="1"/>
    </xf>
    <xf numFmtId="164" fontId="4" fillId="4" borderId="1" xfId="0" applyFont="1" applyFill="1" applyBorder="1" applyAlignment="1">
      <alignment horizontal="justify" vertical="center" wrapText="1"/>
    </xf>
    <xf numFmtId="164" fontId="4" fillId="4" borderId="1" xfId="0" applyFont="1" applyFill="1" applyBorder="1" applyAlignment="1">
      <alignment horizontal="center" vertical="center"/>
    </xf>
    <xf numFmtId="166" fontId="4" fillId="4" borderId="1" xfId="0" applyNumberFormat="1" applyFont="1" applyFill="1" applyBorder="1" applyAlignment="1">
      <alignment vertical="center"/>
    </xf>
    <xf numFmtId="164" fontId="4" fillId="4" borderId="1" xfId="0" applyFont="1" applyFill="1" applyBorder="1" applyAlignment="1">
      <alignment horizontal="right" vertical="center"/>
    </xf>
    <xf numFmtId="164" fontId="20" fillId="0" borderId="0" xfId="22" applyFont="1" applyFill="1" applyBorder="1" applyAlignment="1">
      <alignment horizontal="right" vertical="center" wrapText="1"/>
      <protection/>
    </xf>
    <xf numFmtId="167" fontId="18" fillId="0" borderId="0" xfId="22" applyNumberFormat="1" applyFont="1" applyFill="1" applyBorder="1" applyAlignment="1">
      <alignment vertical="center" wrapText="1"/>
      <protection/>
    </xf>
    <xf numFmtId="168" fontId="4" fillId="0" borderId="0" xfId="22" applyNumberFormat="1" applyFont="1" applyFill="1" applyBorder="1" applyAlignment="1">
      <alignment vertical="center" wrapText="1"/>
      <protection/>
    </xf>
    <xf numFmtId="164" fontId="0" fillId="0" borderId="0" xfId="0" applyFill="1" applyAlignment="1">
      <alignment/>
    </xf>
    <xf numFmtId="164" fontId="21" fillId="4" borderId="1" xfId="0" applyFont="1" applyFill="1" applyBorder="1" applyAlignment="1">
      <alignment horizontal="center" vertical="center" wrapText="1"/>
    </xf>
    <xf numFmtId="164" fontId="23" fillId="4" borderId="1" xfId="22" applyFont="1" applyFill="1" applyBorder="1" applyAlignment="1">
      <alignment horizontal="center" vertical="center" wrapText="1"/>
      <protection/>
    </xf>
    <xf numFmtId="164" fontId="4" fillId="0" borderId="1" xfId="22" applyFont="1" applyFill="1" applyBorder="1" applyAlignment="1">
      <alignment horizontal="center" vertical="center" wrapText="1"/>
      <protection/>
    </xf>
    <xf numFmtId="169" fontId="4" fillId="0" borderId="1" xfId="22" applyNumberFormat="1" applyFont="1" applyFill="1" applyBorder="1" applyAlignment="1">
      <alignment horizontal="center" vertical="center" wrapText="1"/>
      <protection/>
    </xf>
    <xf numFmtId="167" fontId="4" fillId="0" borderId="1" xfId="22" applyNumberFormat="1" applyFont="1" applyFill="1" applyBorder="1" applyAlignment="1">
      <alignment vertical="center" wrapText="1"/>
      <protection/>
    </xf>
    <xf numFmtId="168" fontId="4" fillId="0" borderId="1" xfId="0" applyNumberFormat="1" applyFont="1" applyBorder="1" applyAlignment="1">
      <alignment horizontal="center" vertical="center" wrapText="1"/>
    </xf>
    <xf numFmtId="164" fontId="4" fillId="4" borderId="1" xfId="0" applyFont="1" applyFill="1" applyBorder="1" applyAlignment="1">
      <alignment horizontal="center" vertical="center" wrapText="1"/>
    </xf>
    <xf numFmtId="168" fontId="4" fillId="4" borderId="1" xfId="22" applyNumberFormat="1" applyFont="1" applyFill="1" applyBorder="1" applyAlignment="1">
      <alignment horizontal="center" vertical="center" wrapText="1"/>
      <protection/>
    </xf>
    <xf numFmtId="164" fontId="13" fillId="0" borderId="0" xfId="22" applyFont="1" applyAlignment="1">
      <alignment vertical="center"/>
      <protection/>
    </xf>
    <xf numFmtId="164" fontId="4" fillId="0" borderId="0" xfId="22" applyFont="1" applyFill="1" applyBorder="1" applyAlignment="1">
      <alignment vertical="center" wrapText="1"/>
      <protection/>
    </xf>
    <xf numFmtId="167" fontId="4" fillId="0" borderId="0" xfId="22" applyNumberFormat="1" applyFont="1" applyFill="1" applyBorder="1" applyAlignment="1">
      <alignment vertical="center" wrapText="1"/>
      <protection/>
    </xf>
    <xf numFmtId="168" fontId="4" fillId="4" borderId="0" xfId="22" applyNumberFormat="1" applyFont="1" applyFill="1" applyBorder="1" applyAlignment="1">
      <alignment horizontal="right" vertical="center" wrapText="1"/>
      <protection/>
    </xf>
    <xf numFmtId="164" fontId="4" fillId="0" borderId="0" xfId="0" applyFont="1" applyFill="1" applyBorder="1" applyAlignment="1">
      <alignment horizontal="center" vertical="center" wrapText="1"/>
    </xf>
    <xf numFmtId="167" fontId="4" fillId="0" borderId="1" xfId="0" applyNumberFormat="1" applyFont="1" applyBorder="1" applyAlignment="1">
      <alignment vertical="center" wrapText="1"/>
    </xf>
    <xf numFmtId="164" fontId="4" fillId="0" borderId="1" xfId="0" applyFont="1" applyFill="1" applyBorder="1" applyAlignment="1">
      <alignment horizontal="left" vertical="center"/>
    </xf>
    <xf numFmtId="166" fontId="4" fillId="0" borderId="1" xfId="0" applyNumberFormat="1" applyFont="1" applyBorder="1" applyAlignment="1">
      <alignment vertical="center" wrapText="1"/>
    </xf>
    <xf numFmtId="164" fontId="20" fillId="0" borderId="0" xfId="22" applyNumberFormat="1" applyFont="1" applyFill="1" applyBorder="1" applyAlignment="1" applyProtection="1">
      <alignment horizontal="right" vertical="center" wrapText="1"/>
      <protection/>
    </xf>
    <xf numFmtId="165" fontId="18" fillId="0" borderId="0" xfId="22" applyNumberFormat="1" applyFont="1" applyFill="1" applyBorder="1" applyAlignment="1" applyProtection="1">
      <alignment vertical="center" wrapText="1"/>
      <protection/>
    </xf>
    <xf numFmtId="168" fontId="18" fillId="0" borderId="0" xfId="0" applyNumberFormat="1" applyFont="1" applyFill="1" applyBorder="1" applyAlignment="1">
      <alignment vertical="center" wrapText="1"/>
    </xf>
    <xf numFmtId="164" fontId="4" fillId="0" borderId="1" xfId="0" applyFont="1" applyBorder="1" applyAlignment="1">
      <alignment horizontal="center" vertical="center"/>
    </xf>
    <xf numFmtId="166" fontId="4" fillId="4" borderId="1" xfId="22" applyNumberFormat="1" applyFont="1" applyFill="1" applyBorder="1" applyAlignment="1">
      <alignment horizontal="right" vertical="center" wrapText="1"/>
      <protection/>
    </xf>
    <xf numFmtId="170" fontId="4" fillId="0" borderId="1" xfId="0" applyNumberFormat="1" applyFont="1" applyBorder="1" applyAlignment="1">
      <alignment vertical="center"/>
    </xf>
    <xf numFmtId="168" fontId="4" fillId="0" borderId="1" xfId="0" applyNumberFormat="1" applyFont="1" applyBorder="1" applyAlignment="1">
      <alignment horizontal="center" vertical="center"/>
    </xf>
    <xf numFmtId="164" fontId="4" fillId="0" borderId="1" xfId="0" applyFont="1" applyFill="1" applyBorder="1" applyAlignment="1">
      <alignment vertical="center"/>
    </xf>
    <xf numFmtId="167" fontId="18" fillId="0" borderId="4" xfId="22" applyNumberFormat="1" applyFont="1" applyFill="1" applyBorder="1" applyAlignment="1">
      <alignment horizontal="right" vertical="center" wrapText="1"/>
      <protection/>
    </xf>
    <xf numFmtId="166" fontId="18" fillId="0" borderId="1" xfId="22" applyNumberFormat="1" applyFont="1" applyFill="1" applyBorder="1" applyAlignment="1">
      <alignment horizontal="right" vertical="center" wrapText="1"/>
      <protection/>
    </xf>
    <xf numFmtId="167" fontId="18" fillId="0" borderId="4" xfId="0" applyNumberFormat="1" applyFont="1" applyFill="1" applyBorder="1" applyAlignment="1">
      <alignment horizontal="right" vertical="center" wrapText="1"/>
    </xf>
    <xf numFmtId="167" fontId="18" fillId="0" borderId="0" xfId="22" applyNumberFormat="1" applyFont="1" applyFill="1" applyBorder="1" applyAlignment="1">
      <alignment horizontal="right" vertical="center" wrapText="1"/>
      <protection/>
    </xf>
    <xf numFmtId="164" fontId="4" fillId="4" borderId="0" xfId="0" applyFont="1" applyFill="1" applyBorder="1" applyAlignment="1">
      <alignment horizontal="center" vertical="top" wrapText="1"/>
    </xf>
    <xf numFmtId="166" fontId="18" fillId="0" borderId="0" xfId="22" applyNumberFormat="1" applyFont="1" applyFill="1" applyBorder="1" applyAlignment="1">
      <alignment horizontal="right" vertical="center" wrapText="1"/>
      <protection/>
    </xf>
    <xf numFmtId="167" fontId="18" fillId="0" borderId="0" xfId="0" applyNumberFormat="1" applyFont="1" applyFill="1" applyBorder="1" applyAlignment="1">
      <alignment horizontal="right" vertical="center" wrapText="1"/>
    </xf>
    <xf numFmtId="164" fontId="4" fillId="0" borderId="0" xfId="0" applyFont="1" applyFill="1" applyBorder="1" applyAlignment="1">
      <alignment horizontal="center" vertical="top" wrapText="1"/>
    </xf>
    <xf numFmtId="164" fontId="14" fillId="0" borderId="1" xfId="22" applyFont="1" applyFill="1" applyBorder="1" applyAlignment="1">
      <alignment horizontal="justify" vertical="center" wrapText="1"/>
      <protection/>
    </xf>
    <xf numFmtId="172" fontId="4" fillId="0" borderId="1" xfId="19" applyNumberFormat="1" applyFont="1" applyFill="1" applyBorder="1" applyAlignment="1" applyProtection="1">
      <alignment horizontal="center" vertical="center" wrapText="1"/>
      <protection/>
    </xf>
    <xf numFmtId="164" fontId="4" fillId="0" borderId="1" xfId="0" applyFont="1" applyBorder="1" applyAlignment="1">
      <alignment horizontal="justify" vertical="center"/>
    </xf>
    <xf numFmtId="164" fontId="4" fillId="0" borderId="1" xfId="0" applyFont="1" applyFill="1" applyBorder="1" applyAlignment="1">
      <alignment/>
    </xf>
    <xf numFmtId="167" fontId="18" fillId="0" borderId="4" xfId="22" applyNumberFormat="1" applyFont="1" applyFill="1" applyBorder="1" applyAlignment="1">
      <alignment vertical="center" wrapText="1"/>
      <protection/>
    </xf>
    <xf numFmtId="168" fontId="4" fillId="0" borderId="0" xfId="0" applyNumberFormat="1" applyFont="1" applyFill="1" applyBorder="1" applyAlignment="1">
      <alignment vertical="center" wrapText="1"/>
    </xf>
    <xf numFmtId="164" fontId="4" fillId="0" borderId="0" xfId="0" applyFont="1" applyBorder="1" applyAlignment="1">
      <alignment vertical="center"/>
    </xf>
    <xf numFmtId="164" fontId="4" fillId="0" borderId="0" xfId="0" applyFont="1" applyFill="1" applyBorder="1" applyAlignment="1">
      <alignment vertical="center"/>
    </xf>
    <xf numFmtId="164" fontId="4" fillId="0" borderId="0" xfId="0" applyFont="1" applyBorder="1" applyAlignment="1">
      <alignment horizontal="center"/>
    </xf>
    <xf numFmtId="164" fontId="4" fillId="0" borderId="0" xfId="0" applyFont="1" applyBorder="1" applyAlignment="1">
      <alignment wrapText="1"/>
    </xf>
    <xf numFmtId="167" fontId="4" fillId="0" borderId="0" xfId="0" applyNumberFormat="1" applyFont="1" applyBorder="1" applyAlignment="1">
      <alignment/>
    </xf>
    <xf numFmtId="168" fontId="4" fillId="0" borderId="0" xfId="0" applyNumberFormat="1" applyFont="1" applyBorder="1" applyAlignment="1">
      <alignment horizontal="center"/>
    </xf>
    <xf numFmtId="164" fontId="4" fillId="0" borderId="0" xfId="0" applyFont="1" applyBorder="1" applyAlignment="1">
      <alignment/>
    </xf>
    <xf numFmtId="164" fontId="26" fillId="5" borderId="1" xfId="22" applyFont="1" applyFill="1" applyBorder="1" applyAlignment="1">
      <alignment horizontal="center" vertical="center" wrapText="1"/>
      <protection/>
    </xf>
    <xf numFmtId="164" fontId="18" fillId="6" borderId="1" xfId="22" applyNumberFormat="1" applyFont="1" applyFill="1" applyBorder="1" applyAlignment="1" applyProtection="1">
      <alignment horizontal="center" vertical="center" wrapText="1"/>
      <protection/>
    </xf>
    <xf numFmtId="165" fontId="18" fillId="6" borderId="1" xfId="22" applyNumberFormat="1" applyFont="1" applyFill="1" applyBorder="1" applyAlignment="1" applyProtection="1">
      <alignment horizontal="center" vertical="center" wrapText="1"/>
      <protection/>
    </xf>
    <xf numFmtId="171" fontId="18" fillId="6" borderId="1" xfId="19" applyNumberFormat="1" applyFont="1" applyFill="1" applyBorder="1" applyAlignment="1" applyProtection="1">
      <alignment horizontal="center" vertical="center" wrapText="1"/>
      <protection/>
    </xf>
    <xf numFmtId="164" fontId="4" fillId="0" borderId="1" xfId="22" applyFont="1" applyFill="1" applyBorder="1" applyAlignment="1">
      <alignment vertical="center" wrapText="1"/>
      <protection/>
    </xf>
    <xf numFmtId="164" fontId="4" fillId="4" borderId="1" xfId="22" applyFont="1" applyFill="1" applyBorder="1" applyAlignment="1">
      <alignment vertical="center" wrapText="1"/>
      <protection/>
    </xf>
    <xf numFmtId="166" fontId="18" fillId="0" borderId="4" xfId="22" applyNumberFormat="1" applyFont="1" applyFill="1" applyBorder="1" applyAlignment="1">
      <alignment vertical="center" wrapText="1"/>
      <protection/>
    </xf>
    <xf numFmtId="168" fontId="4" fillId="0" borderId="1" xfId="0" applyNumberFormat="1" applyFont="1" applyFill="1" applyBorder="1" applyAlignment="1">
      <alignment vertical="center" wrapText="1"/>
    </xf>
    <xf numFmtId="164" fontId="4" fillId="0" borderId="0" xfId="22" applyFont="1" applyAlignment="1">
      <alignment horizontal="justify" vertical="center"/>
      <protection/>
    </xf>
    <xf numFmtId="164" fontId="20" fillId="4" borderId="0" xfId="22" applyFont="1" applyFill="1" applyBorder="1" applyAlignment="1">
      <alignment horizontal="right" vertical="center" wrapText="1"/>
      <protection/>
    </xf>
    <xf numFmtId="167" fontId="18" fillId="4" borderId="0" xfId="22" applyNumberFormat="1" applyFont="1" applyFill="1" applyBorder="1" applyAlignment="1">
      <alignment vertical="center" wrapText="1"/>
      <protection/>
    </xf>
    <xf numFmtId="168" fontId="4" fillId="4" borderId="0" xfId="20" applyNumberFormat="1" applyFont="1" applyFill="1" applyBorder="1" applyAlignment="1">
      <alignment horizontal="center" vertical="center" wrapText="1"/>
      <protection/>
    </xf>
    <xf numFmtId="164" fontId="4" fillId="4" borderId="0" xfId="20" applyNumberFormat="1" applyFont="1" applyFill="1" applyBorder="1" applyAlignment="1">
      <alignment horizontal="center" vertical="center" wrapText="1"/>
      <protection/>
    </xf>
    <xf numFmtId="164" fontId="4" fillId="4" borderId="1" xfId="22" applyFont="1" applyFill="1" applyBorder="1" applyAlignment="1">
      <alignment horizontal="justify" vertical="center" wrapText="1"/>
      <protection/>
    </xf>
    <xf numFmtId="164" fontId="4" fillId="4" borderId="1" xfId="0" applyFont="1" applyFill="1" applyBorder="1" applyAlignment="1">
      <alignment horizontal="justify" wrapText="1"/>
    </xf>
    <xf numFmtId="164" fontId="15" fillId="5" borderId="1" xfId="0" applyFont="1" applyFill="1" applyBorder="1" applyAlignment="1">
      <alignment horizontal="center" vertical="center" wrapText="1"/>
    </xf>
    <xf numFmtId="164" fontId="4" fillId="0" borderId="1" xfId="22" applyFont="1" applyBorder="1" applyAlignment="1">
      <alignment horizontal="justify" vertical="center"/>
      <protection/>
    </xf>
    <xf numFmtId="164" fontId="4" fillId="0" borderId="1" xfId="0" applyFont="1" applyBorder="1" applyAlignment="1">
      <alignment horizontal="left" vertical="center" wrapText="1"/>
    </xf>
    <xf numFmtId="168" fontId="4" fillId="4" borderId="1" xfId="22" applyNumberFormat="1" applyFont="1" applyFill="1" applyBorder="1" applyAlignment="1">
      <alignment vertical="center" wrapText="1"/>
      <protection/>
    </xf>
    <xf numFmtId="167" fontId="18" fillId="0" borderId="0" xfId="22" applyNumberFormat="1" applyFont="1" applyFill="1" applyBorder="1" applyAlignment="1">
      <alignment vertical="top" wrapText="1"/>
      <protection/>
    </xf>
    <xf numFmtId="170" fontId="4" fillId="0" borderId="1" xfId="22" applyNumberFormat="1" applyFont="1" applyFill="1" applyBorder="1" applyAlignment="1">
      <alignment horizontal="right" vertical="center" wrapText="1"/>
      <protection/>
    </xf>
    <xf numFmtId="168" fontId="4" fillId="0" borderId="1" xfId="0" applyNumberFormat="1" applyFont="1" applyFill="1" applyBorder="1" applyAlignment="1">
      <alignment horizontal="center" vertical="center" wrapText="1"/>
    </xf>
    <xf numFmtId="166" fontId="18" fillId="0" borderId="4" xfId="22" applyNumberFormat="1" applyFont="1" applyFill="1" applyBorder="1" applyAlignment="1">
      <alignment horizontal="right" vertical="center" wrapText="1"/>
      <protection/>
    </xf>
    <xf numFmtId="166" fontId="18" fillId="0" borderId="4" xfId="0" applyNumberFormat="1" applyFont="1" applyFill="1" applyBorder="1" applyAlignment="1">
      <alignment horizontal="right" vertical="center" wrapText="1"/>
    </xf>
    <xf numFmtId="168" fontId="4" fillId="0" borderId="1" xfId="19" applyNumberFormat="1" applyFont="1" applyFill="1" applyBorder="1" applyAlignment="1" applyProtection="1">
      <alignment horizontal="center" vertical="center" wrapText="1"/>
      <protection/>
    </xf>
    <xf numFmtId="164" fontId="20" fillId="7" borderId="5" xfId="22" applyFont="1" applyFill="1" applyBorder="1" applyAlignment="1">
      <alignment horizontal="right" vertical="center" wrapText="1"/>
      <protection/>
    </xf>
    <xf numFmtId="164" fontId="13" fillId="4" borderId="0" xfId="0" applyFont="1" applyFill="1" applyAlignment="1">
      <alignment vertical="center" wrapText="1"/>
    </xf>
    <xf numFmtId="164" fontId="13" fillId="0" borderId="0" xfId="0" applyFont="1" applyFill="1" applyBorder="1" applyAlignment="1">
      <alignment vertical="center" wrapText="1"/>
    </xf>
    <xf numFmtId="164" fontId="14" fillId="0" borderId="1" xfId="22" applyFont="1" applyFill="1" applyBorder="1" applyAlignment="1">
      <alignment horizontal="center" vertical="center" wrapText="1"/>
      <protection/>
    </xf>
    <xf numFmtId="164" fontId="14" fillId="4" borderId="1" xfId="22" applyFont="1" applyFill="1" applyBorder="1" applyAlignment="1">
      <alignment horizontal="center" vertical="center" wrapText="1"/>
      <protection/>
    </xf>
    <xf numFmtId="169" fontId="14" fillId="0" borderId="1" xfId="22" applyNumberFormat="1" applyFont="1" applyFill="1" applyBorder="1" applyAlignment="1">
      <alignment horizontal="center" vertical="center" wrapText="1"/>
      <protection/>
    </xf>
    <xf numFmtId="173" fontId="14" fillId="0" borderId="1" xfId="22" applyNumberFormat="1" applyFont="1" applyFill="1" applyBorder="1" applyAlignment="1">
      <alignment vertical="center" wrapText="1"/>
      <protection/>
    </xf>
    <xf numFmtId="165" fontId="14" fillId="0" borderId="1" xfId="22" applyNumberFormat="1" applyFont="1" applyFill="1" applyBorder="1" applyAlignment="1">
      <alignment vertical="center" wrapText="1"/>
      <protection/>
    </xf>
    <xf numFmtId="168" fontId="14" fillId="4" borderId="1" xfId="22" applyNumberFormat="1" applyFont="1" applyFill="1" applyBorder="1" applyAlignment="1">
      <alignment horizontal="center" vertical="center" wrapText="1"/>
      <protection/>
    </xf>
    <xf numFmtId="167" fontId="14" fillId="0" borderId="6" xfId="22" applyNumberFormat="1" applyFont="1" applyFill="1" applyBorder="1" applyAlignment="1">
      <alignment horizontal="justify" vertical="center" wrapText="1"/>
      <protection/>
    </xf>
    <xf numFmtId="164" fontId="4" fillId="0" borderId="6" xfId="0" applyFont="1" applyFill="1" applyBorder="1" applyAlignment="1">
      <alignment vertical="center"/>
    </xf>
    <xf numFmtId="164" fontId="4" fillId="0" borderId="6" xfId="22" applyFont="1" applyBorder="1">
      <alignment/>
      <protection/>
    </xf>
    <xf numFmtId="174" fontId="4" fillId="4" borderId="1" xfId="22" applyNumberFormat="1" applyFont="1" applyFill="1" applyBorder="1" applyAlignment="1" applyProtection="1">
      <alignment horizontal="center" vertical="center" wrapText="1"/>
      <protection/>
    </xf>
    <xf numFmtId="164" fontId="14" fillId="4" borderId="1" xfId="22" applyNumberFormat="1" applyFont="1" applyFill="1" applyBorder="1" applyAlignment="1" applyProtection="1">
      <alignment horizontal="justify" vertical="center" wrapText="1"/>
      <protection/>
    </xf>
    <xf numFmtId="169" fontId="4" fillId="4" borderId="1" xfId="22" applyNumberFormat="1" applyFont="1" applyFill="1" applyBorder="1" applyAlignment="1" applyProtection="1">
      <alignment horizontal="center" vertical="center"/>
      <protection/>
    </xf>
    <xf numFmtId="165" fontId="4" fillId="4" borderId="1" xfId="17" applyNumberFormat="1" applyFont="1" applyFill="1" applyBorder="1" applyAlignment="1" applyProtection="1">
      <alignment horizontal="right" vertical="center"/>
      <protection/>
    </xf>
    <xf numFmtId="174" fontId="4" fillId="4" borderId="1" xfId="17" applyNumberFormat="1" applyFont="1" applyFill="1" applyBorder="1" applyAlignment="1" applyProtection="1">
      <alignment horizontal="center" vertical="center"/>
      <protection/>
    </xf>
    <xf numFmtId="164" fontId="4" fillId="0" borderId="0" xfId="0" applyFont="1" applyAlignment="1">
      <alignment horizontal="justify" vertical="center"/>
    </xf>
    <xf numFmtId="164" fontId="4" fillId="0" borderId="1" xfId="0" applyFont="1" applyFill="1" applyBorder="1" applyAlignment="1">
      <alignment horizontal="center" vertical="center"/>
    </xf>
    <xf numFmtId="164" fontId="4" fillId="4" borderId="0" xfId="0" applyFont="1" applyFill="1" applyBorder="1" applyAlignment="1">
      <alignment horizontal="center" vertical="center" wrapText="1"/>
    </xf>
    <xf numFmtId="164" fontId="4" fillId="0" borderId="1" xfId="22" applyNumberFormat="1" applyFont="1" applyFill="1" applyBorder="1" applyAlignment="1" applyProtection="1">
      <alignment horizontal="center" vertical="center" wrapText="1"/>
      <protection/>
    </xf>
    <xf numFmtId="164" fontId="4" fillId="0" borderId="1" xfId="22" applyNumberFormat="1" applyFont="1" applyFill="1" applyBorder="1" applyAlignment="1" applyProtection="1">
      <alignment horizontal="justify" vertical="center" wrapText="1"/>
      <protection/>
    </xf>
    <xf numFmtId="169" fontId="4" fillId="0" borderId="1" xfId="22" applyNumberFormat="1" applyFont="1" applyFill="1" applyBorder="1" applyAlignment="1" applyProtection="1">
      <alignment horizontal="center" vertical="center" wrapText="1"/>
      <protection/>
    </xf>
    <xf numFmtId="165" fontId="4" fillId="0" borderId="1" xfId="22" applyNumberFormat="1" applyFont="1" applyFill="1" applyBorder="1" applyAlignment="1" applyProtection="1">
      <alignment vertical="center" wrapText="1"/>
      <protection/>
    </xf>
    <xf numFmtId="164" fontId="4" fillId="0" borderId="1" xfId="0" applyFont="1" applyFill="1" applyBorder="1" applyAlignment="1">
      <alignment vertical="center" wrapText="1"/>
    </xf>
    <xf numFmtId="167" fontId="18" fillId="0" borderId="0" xfId="0" applyNumberFormat="1" applyFont="1" applyBorder="1" applyAlignment="1">
      <alignment/>
    </xf>
    <xf numFmtId="164" fontId="4" fillId="4" borderId="1" xfId="22" applyNumberFormat="1" applyFont="1" applyFill="1" applyBorder="1" applyAlignment="1" applyProtection="1">
      <alignment horizontal="center" vertical="center" wrapText="1"/>
      <protection/>
    </xf>
    <xf numFmtId="164" fontId="4" fillId="4" borderId="1" xfId="23" applyNumberFormat="1" applyFont="1" applyFill="1" applyBorder="1" applyAlignment="1" applyProtection="1">
      <alignment horizontal="justify" vertical="center" wrapText="1"/>
      <protection/>
    </xf>
    <xf numFmtId="169" fontId="4" fillId="4" borderId="1" xfId="22" applyNumberFormat="1" applyFont="1" applyFill="1" applyBorder="1" applyAlignment="1" applyProtection="1">
      <alignment horizontal="center" vertical="center" wrapText="1"/>
      <protection/>
    </xf>
    <xf numFmtId="165" fontId="4" fillId="4" borderId="1" xfId="22" applyNumberFormat="1" applyFont="1" applyFill="1" applyBorder="1" applyAlignment="1" applyProtection="1">
      <alignment vertical="center" wrapText="1"/>
      <protection/>
    </xf>
    <xf numFmtId="172" fontId="4" fillId="4" borderId="1" xfId="19" applyNumberFormat="1" applyFont="1" applyFill="1" applyBorder="1" applyAlignment="1" applyProtection="1">
      <alignment horizontal="center" vertical="center" wrapText="1"/>
      <protection/>
    </xf>
    <xf numFmtId="164" fontId="4" fillId="4" borderId="1" xfId="0" applyFont="1" applyFill="1" applyBorder="1" applyAlignment="1">
      <alignment vertical="center" wrapText="1"/>
    </xf>
    <xf numFmtId="164" fontId="4" fillId="4" borderId="1" xfId="0" applyFont="1" applyFill="1" applyBorder="1" applyAlignment="1">
      <alignment vertical="center"/>
    </xf>
    <xf numFmtId="164" fontId="4" fillId="4" borderId="3" xfId="0" applyFont="1" applyFill="1" applyBorder="1" applyAlignment="1">
      <alignment/>
    </xf>
    <xf numFmtId="164" fontId="0" fillId="4" borderId="0" xfId="0" applyFill="1" applyAlignment="1">
      <alignment/>
    </xf>
    <xf numFmtId="164" fontId="20" fillId="7" borderId="6" xfId="22" applyFont="1" applyFill="1" applyBorder="1" applyAlignment="1">
      <alignment horizontal="right" vertical="center" wrapText="1"/>
      <protection/>
    </xf>
    <xf numFmtId="164" fontId="28" fillId="0" borderId="0" xfId="0" applyFont="1" applyAlignment="1">
      <alignment/>
    </xf>
    <xf numFmtId="164" fontId="4" fillId="0" borderId="1" xfId="22" applyNumberFormat="1" applyFont="1" applyFill="1" applyBorder="1" applyAlignment="1">
      <alignment horizontal="center" vertical="center" wrapText="1"/>
      <protection/>
    </xf>
    <xf numFmtId="166" fontId="4" fillId="0" borderId="1" xfId="22" applyNumberFormat="1" applyFont="1" applyFill="1" applyBorder="1" applyAlignment="1">
      <alignment horizontal="right" vertical="center" wrapText="1"/>
      <protection/>
    </xf>
    <xf numFmtId="164" fontId="4" fillId="4" borderId="1" xfId="22" applyNumberFormat="1" applyFont="1" applyFill="1" applyBorder="1" applyAlignment="1">
      <alignment horizontal="center" vertical="center" wrapText="1"/>
      <protection/>
    </xf>
    <xf numFmtId="168" fontId="4" fillId="4" borderId="1" xfId="19" applyNumberFormat="1" applyFont="1" applyFill="1" applyBorder="1" applyAlignment="1" applyProtection="1">
      <alignment horizontal="center" vertical="center" wrapText="1"/>
      <protection/>
    </xf>
    <xf numFmtId="167" fontId="4" fillId="0" borderId="1" xfId="22" applyNumberFormat="1" applyFont="1" applyFill="1" applyBorder="1" applyAlignment="1">
      <alignment horizontal="right" vertical="center" wrapText="1"/>
      <protection/>
    </xf>
    <xf numFmtId="164" fontId="4" fillId="0" borderId="1" xfId="22" applyFont="1" applyBorder="1" applyAlignment="1">
      <alignment horizontal="center" vertical="center" wrapText="1"/>
      <protection/>
    </xf>
    <xf numFmtId="166" fontId="18" fillId="0" borderId="0" xfId="22" applyNumberFormat="1" applyFont="1" applyFill="1" applyBorder="1" applyAlignment="1">
      <alignment vertical="center" wrapText="1"/>
      <protection/>
    </xf>
    <xf numFmtId="164" fontId="15" fillId="5" borderId="1" xfId="22" applyNumberFormat="1" applyFont="1" applyFill="1" applyBorder="1" applyAlignment="1" applyProtection="1">
      <alignment horizontal="center" vertical="center" wrapText="1"/>
      <protection/>
    </xf>
    <xf numFmtId="164" fontId="14" fillId="0" borderId="1" xfId="22" applyNumberFormat="1" applyFont="1" applyFill="1" applyBorder="1" applyAlignment="1" applyProtection="1">
      <alignment horizontal="justify" vertical="center" wrapText="1"/>
      <protection/>
    </xf>
    <xf numFmtId="173" fontId="4" fillId="0" borderId="1" xfId="22" applyNumberFormat="1" applyFont="1" applyFill="1" applyBorder="1" applyAlignment="1" applyProtection="1">
      <alignment vertical="center" wrapText="1"/>
      <protection/>
    </xf>
    <xf numFmtId="168" fontId="4" fillId="0" borderId="1" xfId="22" applyNumberFormat="1" applyFont="1" applyFill="1" applyBorder="1" applyAlignment="1" applyProtection="1">
      <alignment horizontal="center" vertical="center" wrapText="1"/>
      <protection/>
    </xf>
    <xf numFmtId="164" fontId="4" fillId="4" borderId="1" xfId="22" applyNumberFormat="1" applyFont="1" applyFill="1" applyBorder="1" applyAlignment="1" applyProtection="1">
      <alignment horizontal="justify" vertical="center" wrapText="1"/>
      <protection/>
    </xf>
    <xf numFmtId="169" fontId="4" fillId="4" borderId="6" xfId="22" applyNumberFormat="1" applyFont="1" applyFill="1" applyBorder="1" applyAlignment="1" applyProtection="1">
      <alignment horizontal="center" vertical="center" wrapText="1"/>
      <protection/>
    </xf>
    <xf numFmtId="170" fontId="4" fillId="0" borderId="6" xfId="0" applyNumberFormat="1" applyFont="1" applyBorder="1" applyAlignment="1">
      <alignment vertical="center"/>
    </xf>
    <xf numFmtId="164" fontId="4" fillId="0" borderId="6" xfId="0" applyFont="1" applyBorder="1" applyAlignment="1">
      <alignment horizontal="center" vertical="center"/>
    </xf>
    <xf numFmtId="173" fontId="4" fillId="4" borderId="1" xfId="22" applyNumberFormat="1" applyFont="1" applyFill="1" applyBorder="1" applyAlignment="1" applyProtection="1">
      <alignment vertical="center" wrapText="1"/>
      <protection/>
    </xf>
    <xf numFmtId="168" fontId="4" fillId="4" borderId="1" xfId="22" applyNumberFormat="1" applyFont="1" applyFill="1" applyBorder="1" applyAlignment="1" applyProtection="1">
      <alignment horizontal="center" vertical="center" wrapText="1"/>
      <protection/>
    </xf>
    <xf numFmtId="164" fontId="20" fillId="7" borderId="1" xfId="22" applyNumberFormat="1" applyFont="1" applyFill="1" applyBorder="1" applyAlignment="1" applyProtection="1">
      <alignment horizontal="right" vertical="center" wrapText="1"/>
      <protection/>
    </xf>
    <xf numFmtId="165" fontId="18" fillId="0" borderId="4" xfId="22" applyNumberFormat="1" applyFont="1" applyFill="1" applyBorder="1" applyAlignment="1" applyProtection="1">
      <alignment vertical="center" wrapText="1"/>
      <protection/>
    </xf>
    <xf numFmtId="168" fontId="18" fillId="0" borderId="1" xfId="0" applyNumberFormat="1" applyFont="1" applyFill="1" applyBorder="1" applyAlignment="1">
      <alignment vertical="center" wrapText="1"/>
    </xf>
    <xf numFmtId="170" fontId="4" fillId="0" borderId="1" xfId="22" applyNumberFormat="1" applyFont="1" applyFill="1" applyBorder="1" applyAlignment="1" applyProtection="1">
      <alignment horizontal="right" vertical="center" wrapText="1"/>
      <protection/>
    </xf>
    <xf numFmtId="168" fontId="4" fillId="0" borderId="1" xfId="0" applyNumberFormat="1" applyFont="1" applyFill="1" applyBorder="1" applyAlignment="1">
      <alignment horizontal="center" vertical="center"/>
    </xf>
    <xf numFmtId="170" fontId="4" fillId="4" borderId="1" xfId="22" applyNumberFormat="1" applyFont="1" applyFill="1" applyBorder="1" applyAlignment="1" applyProtection="1">
      <alignment horizontal="right" vertical="center" wrapText="1"/>
      <protection/>
    </xf>
    <xf numFmtId="168" fontId="4" fillId="4" borderId="1" xfId="0" applyNumberFormat="1" applyFont="1" applyFill="1" applyBorder="1" applyAlignment="1">
      <alignment horizontal="center" vertical="center"/>
    </xf>
    <xf numFmtId="170" fontId="4" fillId="0" borderId="0" xfId="0" applyNumberFormat="1" applyFont="1" applyBorder="1" applyAlignment="1">
      <alignment horizontal="right"/>
    </xf>
    <xf numFmtId="164" fontId="4" fillId="0" borderId="1" xfId="0" applyFont="1" applyFill="1" applyBorder="1" applyAlignment="1">
      <alignment horizontal="center" vertical="top" wrapText="1"/>
    </xf>
    <xf numFmtId="164" fontId="4" fillId="0" borderId="1" xfId="0" applyFont="1" applyBorder="1" applyAlignment="1">
      <alignment horizontal="center" vertical="top" wrapText="1"/>
    </xf>
    <xf numFmtId="164" fontId="4" fillId="4" borderId="1" xfId="0" applyFont="1" applyFill="1" applyBorder="1" applyAlignment="1">
      <alignment horizontal="center" vertical="top" wrapText="1"/>
    </xf>
    <xf numFmtId="167" fontId="4" fillId="0" borderId="1" xfId="22" applyNumberFormat="1" applyFont="1" applyFill="1" applyBorder="1" applyAlignment="1">
      <alignment horizontal="center" vertical="center" wrapText="1"/>
      <protection/>
    </xf>
    <xf numFmtId="164" fontId="15" fillId="2" borderId="1" xfId="22" applyFont="1" applyFill="1" applyBorder="1" applyAlignment="1">
      <alignment horizontal="center" vertical="center" wrapText="1"/>
      <protection/>
    </xf>
    <xf numFmtId="164" fontId="14" fillId="0" borderId="1" xfId="24" applyFont="1" applyFill="1" applyBorder="1" applyAlignment="1">
      <alignment horizontal="justify" vertical="center" wrapText="1"/>
      <protection/>
    </xf>
    <xf numFmtId="173" fontId="4" fillId="0" borderId="1" xfId="22" applyNumberFormat="1" applyFont="1" applyFill="1" applyBorder="1" applyAlignment="1">
      <alignment vertical="center" wrapText="1"/>
      <protection/>
    </xf>
    <xf numFmtId="164" fontId="4" fillId="0" borderId="1" xfId="24" applyFont="1" applyFill="1" applyBorder="1" applyAlignment="1">
      <alignment horizontal="justify" vertical="center" wrapText="1"/>
      <protection/>
    </xf>
    <xf numFmtId="168" fontId="4" fillId="4" borderId="1" xfId="22" applyNumberFormat="1" applyFont="1" applyFill="1" applyBorder="1" applyAlignment="1">
      <alignment horizontal="right" vertical="center" wrapText="1"/>
      <protection/>
    </xf>
    <xf numFmtId="170" fontId="4" fillId="4" borderId="1" xfId="22" applyNumberFormat="1" applyFont="1" applyFill="1" applyBorder="1" applyAlignment="1">
      <alignment horizontal="right" vertical="center" wrapText="1"/>
      <protection/>
    </xf>
    <xf numFmtId="168" fontId="4" fillId="4" borderId="1" xfId="0" applyNumberFormat="1" applyFont="1" applyFill="1" applyBorder="1" applyAlignment="1">
      <alignment horizontal="right" vertical="center" wrapText="1"/>
    </xf>
    <xf numFmtId="164" fontId="14" fillId="4" borderId="1" xfId="22" applyFont="1" applyFill="1" applyBorder="1" applyAlignment="1">
      <alignment horizontal="justify" vertical="center" wrapText="1"/>
      <protection/>
    </xf>
    <xf numFmtId="169" fontId="14" fillId="4" borderId="1" xfId="22" applyNumberFormat="1" applyFont="1" applyFill="1" applyBorder="1" applyAlignment="1">
      <alignment horizontal="center" vertical="center" wrapText="1"/>
      <protection/>
    </xf>
    <xf numFmtId="164" fontId="4" fillId="4" borderId="1" xfId="22" applyFont="1" applyFill="1" applyBorder="1" applyAlignment="1">
      <alignment horizontal="right" vertical="center" wrapText="1"/>
      <protection/>
    </xf>
    <xf numFmtId="167" fontId="14" fillId="0" borderId="1" xfId="22" applyNumberFormat="1" applyFont="1" applyFill="1" applyBorder="1" applyAlignment="1">
      <alignment vertical="center" wrapText="1"/>
      <protection/>
    </xf>
    <xf numFmtId="168" fontId="14" fillId="0" borderId="1" xfId="19" applyNumberFormat="1" applyFont="1" applyFill="1" applyBorder="1" applyAlignment="1" applyProtection="1">
      <alignment horizontal="center" vertical="center" wrapText="1"/>
      <protection/>
    </xf>
    <xf numFmtId="164" fontId="14" fillId="0" borderId="1" xfId="0" applyFont="1" applyFill="1" applyBorder="1" applyAlignment="1">
      <alignment horizontal="justify" vertical="center" wrapText="1"/>
    </xf>
    <xf numFmtId="164" fontId="14" fillId="4" borderId="1" xfId="0" applyFont="1" applyFill="1" applyBorder="1" applyAlignment="1">
      <alignment horizontal="justify" vertical="center" wrapText="1"/>
    </xf>
    <xf numFmtId="168" fontId="18" fillId="0" borderId="7" xfId="0" applyNumberFormat="1" applyFont="1" applyFill="1" applyBorder="1" applyAlignment="1">
      <alignment vertical="center" wrapText="1"/>
    </xf>
    <xf numFmtId="164" fontId="13" fillId="0" borderId="0" xfId="0" applyFont="1" applyFill="1" applyAlignment="1">
      <alignment vertical="top" wrapText="1"/>
    </xf>
    <xf numFmtId="164" fontId="13" fillId="0" borderId="0" xfId="0" applyFont="1" applyFill="1" applyBorder="1" applyAlignment="1">
      <alignment vertical="top" wrapText="1"/>
    </xf>
    <xf numFmtId="164" fontId="18" fillId="0" borderId="0" xfId="22" applyFont="1" applyFill="1" applyBorder="1" applyAlignment="1">
      <alignment horizontal="right" vertical="center" wrapText="1"/>
      <protection/>
    </xf>
    <xf numFmtId="164" fontId="4" fillId="0" borderId="0" xfId="0" applyFont="1" applyFill="1" applyBorder="1" applyAlignment="1">
      <alignment vertical="top" wrapText="1"/>
    </xf>
    <xf numFmtId="164" fontId="14" fillId="0" borderId="1" xfId="22" applyNumberFormat="1" applyFont="1" applyFill="1" applyBorder="1" applyAlignment="1" applyProtection="1">
      <alignment horizontal="center" vertical="center" wrapText="1"/>
      <protection/>
    </xf>
    <xf numFmtId="169" fontId="14" fillId="4" borderId="1" xfId="22" applyNumberFormat="1" applyFont="1" applyFill="1" applyBorder="1" applyAlignment="1" applyProtection="1">
      <alignment horizontal="center" vertical="center" wrapText="1"/>
      <protection/>
    </xf>
    <xf numFmtId="169" fontId="14" fillId="0" borderId="1" xfId="22" applyNumberFormat="1" applyFont="1" applyFill="1" applyBorder="1" applyAlignment="1" applyProtection="1">
      <alignment horizontal="center" vertical="center" wrapText="1"/>
      <protection/>
    </xf>
    <xf numFmtId="164" fontId="18" fillId="0" borderId="0" xfId="22" applyNumberFormat="1" applyFont="1" applyFill="1" applyAlignment="1" applyProtection="1">
      <alignment horizontal="right" vertical="center" wrapText="1"/>
      <protection/>
    </xf>
    <xf numFmtId="164" fontId="29" fillId="0" borderId="0" xfId="22" applyFont="1" applyBorder="1" applyAlignment="1">
      <alignment horizontal="left" vertical="center"/>
      <protection/>
    </xf>
    <xf numFmtId="172" fontId="4" fillId="0" borderId="1" xfId="19" applyNumberFormat="1" applyFont="1" applyFill="1" applyBorder="1" applyAlignment="1" applyProtection="1">
      <alignment horizontal="right" vertical="center" wrapText="1"/>
      <protection/>
    </xf>
    <xf numFmtId="164" fontId="18" fillId="8" borderId="1" xfId="22" applyNumberFormat="1" applyFont="1" applyFill="1" applyBorder="1" applyAlignment="1" applyProtection="1">
      <alignment horizontal="center" vertical="center" wrapText="1"/>
      <protection/>
    </xf>
    <xf numFmtId="165" fontId="18" fillId="8" borderId="1" xfId="22" applyNumberFormat="1" applyFont="1" applyFill="1" applyBorder="1" applyAlignment="1" applyProtection="1">
      <alignment horizontal="center" vertical="center" wrapText="1"/>
      <protection/>
    </xf>
    <xf numFmtId="171" fontId="18" fillId="8" borderId="1" xfId="19" applyNumberFormat="1" applyFont="1" applyFill="1" applyBorder="1" applyAlignment="1" applyProtection="1">
      <alignment horizontal="center" vertical="center" wrapText="1"/>
      <protection/>
    </xf>
    <xf numFmtId="167" fontId="18" fillId="8" borderId="1" xfId="22" applyNumberFormat="1" applyFont="1" applyFill="1" applyBorder="1" applyAlignment="1">
      <alignment horizontal="center" vertical="center" wrapText="1"/>
      <protection/>
    </xf>
    <xf numFmtId="164" fontId="18" fillId="8" borderId="1" xfId="22" applyFont="1" applyFill="1" applyBorder="1" applyAlignment="1">
      <alignment horizontal="center" vertical="center" wrapText="1"/>
      <protection/>
    </xf>
    <xf numFmtId="164" fontId="14" fillId="4" borderId="1" xfId="0" applyFont="1" applyFill="1" applyBorder="1" applyAlignment="1">
      <alignment horizontal="center" vertical="center" wrapText="1"/>
    </xf>
    <xf numFmtId="170" fontId="4" fillId="4" borderId="1" xfId="0" applyNumberFormat="1" applyFont="1" applyFill="1" applyBorder="1" applyAlignment="1" applyProtection="1">
      <alignment horizontal="right" vertical="center"/>
      <protection/>
    </xf>
    <xf numFmtId="165" fontId="4" fillId="4" borderId="1" xfId="22" applyNumberFormat="1" applyFont="1" applyFill="1" applyBorder="1" applyAlignment="1" applyProtection="1">
      <alignment horizontal="right" vertical="center" wrapText="1"/>
      <protection/>
    </xf>
    <xf numFmtId="164" fontId="4" fillId="4" borderId="1" xfId="19" applyNumberFormat="1" applyFont="1" applyFill="1" applyBorder="1" applyAlignment="1" applyProtection="1">
      <alignment horizontal="right" vertical="center" wrapText="1"/>
      <protection/>
    </xf>
    <xf numFmtId="164" fontId="30" fillId="0" borderId="1" xfId="22" applyFont="1" applyBorder="1" applyAlignment="1">
      <alignment horizontal="center" vertical="center" wrapText="1"/>
      <protection/>
    </xf>
    <xf numFmtId="166" fontId="18" fillId="4" borderId="4" xfId="22" applyNumberFormat="1" applyFont="1" applyFill="1" applyBorder="1" applyAlignment="1">
      <alignment vertical="center" wrapText="1"/>
      <protection/>
    </xf>
    <xf numFmtId="168" fontId="4" fillId="4" borderId="1" xfId="0" applyNumberFormat="1" applyFont="1" applyFill="1" applyBorder="1" applyAlignment="1">
      <alignment vertical="center" wrapText="1"/>
    </xf>
    <xf numFmtId="164" fontId="4" fillId="4" borderId="6" xfId="0" applyFont="1" applyFill="1" applyBorder="1" applyAlignment="1">
      <alignment/>
    </xf>
    <xf numFmtId="164" fontId="31" fillId="0" borderId="0" xfId="22" applyFont="1" applyBorder="1" applyAlignment="1">
      <alignment horizontal="left" vertical="center" wrapText="1"/>
      <protection/>
    </xf>
    <xf numFmtId="164" fontId="18" fillId="9" borderId="1" xfId="22" applyFont="1" applyFill="1" applyBorder="1" applyAlignment="1">
      <alignment horizontal="center" vertical="center" wrapText="1"/>
      <protection/>
    </xf>
    <xf numFmtId="167" fontId="18" fillId="9" borderId="1" xfId="22" applyNumberFormat="1" applyFont="1" applyFill="1" applyBorder="1" applyAlignment="1">
      <alignment horizontal="center" vertical="center" wrapText="1"/>
      <protection/>
    </xf>
    <xf numFmtId="168" fontId="18" fillId="9" borderId="1" xfId="22" applyNumberFormat="1" applyFont="1" applyFill="1" applyBorder="1" applyAlignment="1">
      <alignment horizontal="center" vertical="center" wrapText="1"/>
      <protection/>
    </xf>
    <xf numFmtId="164" fontId="4" fillId="0" borderId="1" xfId="22" applyFont="1" applyFill="1" applyBorder="1" applyAlignment="1">
      <alignment horizontal="justify" vertical="top" wrapText="1"/>
      <protection/>
    </xf>
    <xf numFmtId="164" fontId="4" fillId="4" borderId="6" xfId="22" applyFont="1" applyFill="1" applyBorder="1" applyAlignment="1">
      <alignment horizontal="justify" vertical="center"/>
      <protection/>
    </xf>
    <xf numFmtId="167" fontId="4" fillId="4" borderId="1" xfId="22" applyNumberFormat="1" applyFont="1" applyFill="1" applyBorder="1" applyAlignment="1">
      <alignment horizontal="right" vertical="center" wrapText="1"/>
      <protection/>
    </xf>
    <xf numFmtId="164" fontId="4" fillId="4" borderId="0" xfId="22" applyFont="1" applyFill="1" applyAlignment="1">
      <alignment horizontal="justify" vertical="center"/>
      <protection/>
    </xf>
    <xf numFmtId="166" fontId="18" fillId="4" borderId="4" xfId="22" applyNumberFormat="1" applyFont="1" applyFill="1" applyBorder="1" applyAlignment="1">
      <alignment horizontal="right" vertical="center" wrapText="1"/>
      <protection/>
    </xf>
    <xf numFmtId="164" fontId="26" fillId="5" borderId="1" xfId="0" applyFont="1" applyFill="1" applyBorder="1" applyAlignment="1">
      <alignment horizontal="center" vertical="center" wrapText="1"/>
    </xf>
    <xf numFmtId="164" fontId="32" fillId="4" borderId="0" xfId="0" applyFont="1" applyFill="1" applyAlignment="1">
      <alignment vertical="center" wrapText="1"/>
    </xf>
    <xf numFmtId="164" fontId="18" fillId="9" borderId="1" xfId="22" applyNumberFormat="1" applyFont="1" applyFill="1" applyBorder="1" applyAlignment="1" applyProtection="1">
      <alignment horizontal="center" vertical="center" wrapText="1"/>
      <protection/>
    </xf>
    <xf numFmtId="165" fontId="18" fillId="9" borderId="1" xfId="22" applyNumberFormat="1" applyFont="1" applyFill="1" applyBorder="1" applyAlignment="1" applyProtection="1">
      <alignment horizontal="center" vertical="center" wrapText="1"/>
      <protection/>
    </xf>
    <xf numFmtId="171" fontId="18" fillId="9" borderId="1" xfId="19" applyNumberFormat="1" applyFont="1" applyFill="1" applyBorder="1" applyAlignment="1" applyProtection="1">
      <alignment horizontal="center" vertical="center" wrapText="1"/>
      <protection/>
    </xf>
    <xf numFmtId="164" fontId="32" fillId="4" borderId="0" xfId="0" applyFont="1" applyFill="1" applyAlignment="1">
      <alignment horizontal="center" vertical="center" wrapText="1"/>
    </xf>
    <xf numFmtId="168" fontId="14" fillId="4" borderId="1" xfId="0" applyNumberFormat="1" applyFont="1" applyFill="1" applyBorder="1" applyAlignment="1">
      <alignment horizontal="center" vertical="center" wrapText="1"/>
    </xf>
    <xf numFmtId="173" fontId="14" fillId="4" borderId="1" xfId="0" applyNumberFormat="1" applyFont="1" applyFill="1" applyBorder="1" applyAlignment="1">
      <alignment horizontal="center" vertical="center" wrapText="1"/>
    </xf>
    <xf numFmtId="173" fontId="14" fillId="4" borderId="1" xfId="0" applyNumberFormat="1" applyFont="1" applyFill="1" applyBorder="1" applyAlignment="1" applyProtection="1">
      <alignment horizontal="right" vertical="center" wrapText="1"/>
      <protection/>
    </xf>
    <xf numFmtId="164" fontId="14" fillId="4" borderId="1" xfId="0" applyNumberFormat="1" applyFont="1" applyFill="1" applyBorder="1" applyAlignment="1" applyProtection="1">
      <alignment horizontal="center" vertical="center" wrapText="1"/>
      <protection/>
    </xf>
    <xf numFmtId="173" fontId="14" fillId="4" borderId="2" xfId="0" applyNumberFormat="1" applyFont="1" applyFill="1" applyBorder="1" applyAlignment="1" applyProtection="1">
      <alignment horizontal="center" vertical="center" wrapText="1"/>
      <protection locked="0"/>
    </xf>
    <xf numFmtId="164" fontId="32" fillId="4" borderId="0" xfId="0" applyFont="1" applyFill="1" applyAlignment="1">
      <alignment horizontal="left" vertical="center" wrapText="1"/>
    </xf>
    <xf numFmtId="164" fontId="14" fillId="4" borderId="0" xfId="0" applyFont="1" applyFill="1" applyAlignment="1">
      <alignment horizontal="justify" vertical="center" wrapText="1"/>
    </xf>
    <xf numFmtId="164" fontId="32" fillId="4" borderId="1" xfId="0" applyFont="1" applyFill="1" applyBorder="1" applyAlignment="1">
      <alignment horizontal="left" vertical="center" wrapText="1"/>
    </xf>
    <xf numFmtId="164" fontId="18" fillId="10" borderId="1" xfId="22" applyFont="1" applyFill="1" applyBorder="1" applyAlignment="1">
      <alignment horizontal="center" vertical="center" wrapText="1"/>
      <protection/>
    </xf>
    <xf numFmtId="167" fontId="18" fillId="10" borderId="1" xfId="22" applyNumberFormat="1" applyFont="1" applyFill="1" applyBorder="1" applyAlignment="1">
      <alignment horizontal="center" vertical="center" wrapText="1"/>
      <protection/>
    </xf>
    <xf numFmtId="168" fontId="18" fillId="10" borderId="1" xfId="22" applyNumberFormat="1" applyFont="1" applyFill="1" applyBorder="1" applyAlignment="1">
      <alignment horizontal="center" vertical="center" wrapText="1"/>
      <protection/>
    </xf>
    <xf numFmtId="168" fontId="4" fillId="4" borderId="1" xfId="0" applyNumberFormat="1" applyFont="1" applyFill="1" applyBorder="1" applyAlignment="1">
      <alignment horizontal="center" vertical="center" wrapText="1"/>
    </xf>
    <xf numFmtId="164" fontId="4" fillId="4" borderId="6" xfId="0" applyFont="1" applyFill="1" applyBorder="1" applyAlignment="1">
      <alignment horizontal="center" vertical="center"/>
    </xf>
    <xf numFmtId="164" fontId="4" fillId="4" borderId="6" xfId="0" applyFont="1" applyFill="1" applyBorder="1" applyAlignment="1">
      <alignment horizontal="center" vertical="center" wrapText="1"/>
    </xf>
    <xf numFmtId="166" fontId="18" fillId="4" borderId="0" xfId="22" applyNumberFormat="1" applyFont="1" applyFill="1" applyBorder="1" applyAlignment="1">
      <alignment horizontal="right" vertical="center" wrapText="1"/>
      <protection/>
    </xf>
    <xf numFmtId="166" fontId="18" fillId="4" borderId="4" xfId="0" applyNumberFormat="1" applyFont="1" applyFill="1" applyBorder="1" applyAlignment="1">
      <alignment horizontal="right" vertical="center" wrapText="1"/>
    </xf>
    <xf numFmtId="167" fontId="18" fillId="4" borderId="0" xfId="22" applyNumberFormat="1" applyFont="1" applyFill="1" applyBorder="1" applyAlignment="1">
      <alignment horizontal="right" vertical="center" wrapText="1"/>
      <protection/>
    </xf>
    <xf numFmtId="164" fontId="33" fillId="0" borderId="0" xfId="22" applyNumberFormat="1" applyFont="1" applyFill="1" applyBorder="1" applyAlignment="1" applyProtection="1">
      <alignment vertical="center" wrapText="1"/>
      <protection/>
    </xf>
    <xf numFmtId="164" fontId="4" fillId="0" borderId="0" xfId="0" applyNumberFormat="1" applyFont="1" applyBorder="1" applyAlignment="1">
      <alignment horizontal="justify" vertical="center"/>
    </xf>
    <xf numFmtId="164" fontId="33" fillId="0" borderId="0" xfId="22" applyNumberFormat="1" applyFont="1" applyFill="1" applyBorder="1" applyAlignment="1" applyProtection="1">
      <alignment horizontal="center" vertical="center" wrapText="1"/>
      <protection/>
    </xf>
    <xf numFmtId="169" fontId="33" fillId="0" borderId="0" xfId="22" applyNumberFormat="1" applyFont="1" applyFill="1" applyBorder="1" applyAlignment="1" applyProtection="1">
      <alignment horizontal="center" vertical="center" wrapText="1"/>
      <protection/>
    </xf>
    <xf numFmtId="166" fontId="33" fillId="0" borderId="0" xfId="22" applyNumberFormat="1" applyFont="1" applyFill="1" applyBorder="1" applyAlignment="1" applyProtection="1">
      <alignment vertical="center" wrapText="1"/>
      <protection/>
    </xf>
    <xf numFmtId="168" fontId="33" fillId="0" borderId="0" xfId="19" applyNumberFormat="1" applyFont="1" applyFill="1" applyBorder="1" applyAlignment="1" applyProtection="1">
      <alignment horizontal="center" vertical="center" wrapText="1"/>
      <protection/>
    </xf>
    <xf numFmtId="164" fontId="33" fillId="0" borderId="0" xfId="0" applyNumberFormat="1" applyFont="1" applyFill="1" applyBorder="1" applyAlignment="1">
      <alignment horizontal="center" vertical="center" wrapText="1"/>
    </xf>
    <xf numFmtId="164" fontId="4" fillId="4" borderId="1" xfId="22" applyFont="1" applyFill="1" applyBorder="1" applyAlignment="1">
      <alignment horizontal="center" vertical="center" wrapText="1"/>
      <protection/>
    </xf>
    <xf numFmtId="164" fontId="4" fillId="0" borderId="1" xfId="27" applyFont="1" applyBorder="1" applyAlignment="1">
      <alignment horizontal="justify" vertical="center" wrapText="1"/>
      <protection/>
    </xf>
    <xf numFmtId="164" fontId="4" fillId="0" borderId="1" xfId="27" applyFont="1" applyBorder="1" applyAlignment="1">
      <alignment horizontal="center" vertical="center" wrapText="1"/>
      <protection/>
    </xf>
    <xf numFmtId="164" fontId="14" fillId="0" borderId="1" xfId="27" applyFont="1" applyBorder="1" applyAlignment="1">
      <alignment horizontal="justify" vertical="center" wrapText="1"/>
      <protection/>
    </xf>
    <xf numFmtId="164" fontId="14" fillId="0" borderId="1" xfId="27" applyFont="1" applyBorder="1" applyAlignment="1">
      <alignment horizontal="center" vertical="center" wrapText="1"/>
      <protection/>
    </xf>
    <xf numFmtId="173" fontId="14" fillId="4" borderId="1" xfId="0" applyNumberFormat="1" applyFont="1" applyFill="1" applyBorder="1" applyAlignment="1" applyProtection="1">
      <alignment horizontal="center" vertical="center" wrapText="1"/>
      <protection locked="0"/>
    </xf>
    <xf numFmtId="164" fontId="14" fillId="0" borderId="1" xfId="0" applyFont="1" applyFill="1" applyBorder="1" applyAlignment="1">
      <alignment horizontal="center" vertical="center" wrapText="1"/>
    </xf>
    <xf numFmtId="168" fontId="14" fillId="0" borderId="1" xfId="0" applyNumberFormat="1" applyFont="1" applyFill="1" applyBorder="1" applyAlignment="1">
      <alignment horizontal="center" vertical="center" wrapText="1"/>
    </xf>
    <xf numFmtId="164" fontId="4" fillId="4" borderId="1" xfId="0" applyFont="1" applyFill="1" applyBorder="1" applyAlignment="1">
      <alignment horizontal="left" vertical="center" wrapText="1"/>
    </xf>
    <xf numFmtId="173" fontId="14" fillId="4" borderId="1" xfId="0" applyNumberFormat="1" applyFont="1" applyFill="1" applyBorder="1" applyAlignment="1" applyProtection="1">
      <alignment horizontal="center" vertical="center" wrapText="1"/>
      <protection/>
    </xf>
    <xf numFmtId="169" fontId="14" fillId="4" borderId="1" xfId="0" applyNumberFormat="1" applyFont="1" applyFill="1" applyBorder="1" applyAlignment="1" applyProtection="1">
      <alignment horizontal="center" vertical="center" wrapText="1"/>
      <protection/>
    </xf>
    <xf numFmtId="164" fontId="35" fillId="4" borderId="1" xfId="0" applyFont="1" applyFill="1" applyBorder="1" applyAlignment="1">
      <alignment horizontal="center" vertical="center" wrapText="1"/>
    </xf>
    <xf numFmtId="170" fontId="14" fillId="4" borderId="1" xfId="0" applyNumberFormat="1" applyFont="1" applyFill="1" applyBorder="1" applyAlignment="1" applyProtection="1">
      <alignment horizontal="center" vertical="center" wrapText="1"/>
      <protection locked="0"/>
    </xf>
    <xf numFmtId="164" fontId="14" fillId="4" borderId="0" xfId="0" applyFont="1" applyFill="1" applyAlignment="1">
      <alignment wrapText="1"/>
    </xf>
    <xf numFmtId="164" fontId="4" fillId="4" borderId="0" xfId="0" applyFont="1" applyFill="1" applyAlignment="1">
      <alignment horizontal="center" vertical="center"/>
    </xf>
    <xf numFmtId="164" fontId="36" fillId="4" borderId="1" xfId="0" applyFont="1" applyFill="1" applyBorder="1" applyAlignment="1">
      <alignment horizontal="center" vertical="center" wrapText="1"/>
    </xf>
    <xf numFmtId="164" fontId="4" fillId="4" borderId="6" xfId="0" applyFont="1" applyFill="1" applyBorder="1" applyAlignment="1">
      <alignment vertical="center"/>
    </xf>
    <xf numFmtId="164" fontId="37" fillId="0" borderId="0" xfId="0" applyFont="1" applyBorder="1" applyAlignment="1">
      <alignment horizontal="left" vertical="center" wrapText="1"/>
    </xf>
    <xf numFmtId="164" fontId="4" fillId="4" borderId="1" xfId="0" applyFont="1" applyFill="1" applyBorder="1" applyAlignment="1">
      <alignment horizontal="justify" vertical="center" wrapText="1"/>
    </xf>
    <xf numFmtId="164" fontId="4" fillId="4" borderId="1" xfId="19" applyNumberFormat="1" applyFont="1" applyFill="1" applyBorder="1" applyAlignment="1" applyProtection="1">
      <alignment horizontal="center" vertical="center" wrapText="1"/>
      <protection/>
    </xf>
    <xf numFmtId="167" fontId="18" fillId="4" borderId="1" xfId="22" applyNumberFormat="1" applyFont="1" applyFill="1" applyBorder="1" applyAlignment="1">
      <alignment horizontal="center" vertical="center" wrapText="1"/>
      <protection/>
    </xf>
    <xf numFmtId="164" fontId="18" fillId="4" borderId="1" xfId="22" applyFont="1" applyFill="1" applyBorder="1" applyAlignment="1">
      <alignment horizontal="center" vertical="center" wrapText="1"/>
      <protection/>
    </xf>
    <xf numFmtId="164" fontId="4" fillId="4" borderId="6" xfId="0" applyFont="1" applyFill="1" applyBorder="1" applyAlignment="1">
      <alignment horizontal="justify" vertical="center" wrapText="1"/>
    </xf>
    <xf numFmtId="167" fontId="4" fillId="4" borderId="6" xfId="0" applyNumberFormat="1" applyFont="1" applyFill="1" applyBorder="1" applyAlignment="1">
      <alignment vertical="center"/>
    </xf>
    <xf numFmtId="168" fontId="4" fillId="4" borderId="6" xfId="0" applyNumberFormat="1" applyFont="1" applyFill="1" applyBorder="1" applyAlignment="1">
      <alignment horizontal="center" vertical="center"/>
    </xf>
    <xf numFmtId="164" fontId="0" fillId="4" borderId="6" xfId="0" applyFill="1" applyBorder="1" applyAlignment="1">
      <alignment/>
    </xf>
    <xf numFmtId="164" fontId="4" fillId="4" borderId="0" xfId="0" applyFont="1" applyFill="1" applyAlignment="1">
      <alignment horizontal="justify" vertical="center" wrapText="1"/>
    </xf>
    <xf numFmtId="164" fontId="18" fillId="6" borderId="6" xfId="22" applyFont="1" applyFill="1" applyBorder="1" applyAlignment="1">
      <alignment horizontal="center" vertical="center" wrapText="1"/>
      <protection/>
    </xf>
    <xf numFmtId="167" fontId="18" fillId="6" borderId="6" xfId="22" applyNumberFormat="1" applyFont="1" applyFill="1" applyBorder="1" applyAlignment="1">
      <alignment horizontal="center" vertical="center" wrapText="1"/>
      <protection/>
    </xf>
    <xf numFmtId="168" fontId="18" fillId="6" borderId="6" xfId="22" applyNumberFormat="1" applyFont="1" applyFill="1" applyBorder="1" applyAlignment="1">
      <alignment horizontal="center" vertical="center" wrapText="1"/>
      <protection/>
    </xf>
    <xf numFmtId="164" fontId="4" fillId="0" borderId="6" xfId="0" applyNumberFormat="1" applyFont="1" applyBorder="1" applyAlignment="1">
      <alignment horizontal="center" vertical="center" wrapText="1"/>
    </xf>
    <xf numFmtId="164" fontId="4" fillId="0" borderId="6" xfId="0" applyFont="1" applyBorder="1" applyAlignment="1">
      <alignment horizontal="justify" vertical="center" wrapText="1"/>
    </xf>
    <xf numFmtId="164" fontId="4" fillId="0" borderId="6" xfId="0" applyFont="1" applyBorder="1" applyAlignment="1">
      <alignment horizontal="center" vertical="center" wrapText="1"/>
    </xf>
    <xf numFmtId="170" fontId="4" fillId="0" borderId="6" xfId="0" applyNumberFormat="1" applyFont="1" applyBorder="1" applyAlignment="1">
      <alignment horizontal="right" vertical="center" wrapText="1"/>
    </xf>
    <xf numFmtId="164" fontId="26" fillId="9" borderId="1" xfId="22" applyFont="1" applyFill="1" applyBorder="1" applyAlignment="1">
      <alignment horizontal="center" vertical="center" wrapText="1"/>
      <protection/>
    </xf>
    <xf numFmtId="164" fontId="18" fillId="5" borderId="1" xfId="22" applyNumberFormat="1" applyFont="1" applyFill="1" applyBorder="1" applyAlignment="1" applyProtection="1">
      <alignment horizontal="center" vertical="center" wrapText="1"/>
      <protection/>
    </xf>
    <xf numFmtId="165" fontId="18" fillId="5" borderId="1" xfId="22" applyNumberFormat="1" applyFont="1" applyFill="1" applyBorder="1" applyAlignment="1" applyProtection="1">
      <alignment horizontal="center" vertical="center" wrapText="1"/>
      <protection/>
    </xf>
    <xf numFmtId="171" fontId="18" fillId="5" borderId="1" xfId="19" applyNumberFormat="1" applyFont="1" applyFill="1" applyBorder="1" applyAlignment="1" applyProtection="1">
      <alignment horizontal="center" vertical="center" wrapText="1"/>
      <protection/>
    </xf>
    <xf numFmtId="167" fontId="18" fillId="5" borderId="1" xfId="22" applyNumberFormat="1" applyFont="1" applyFill="1" applyBorder="1" applyAlignment="1">
      <alignment horizontal="center" vertical="center" wrapText="1"/>
      <protection/>
    </xf>
    <xf numFmtId="164" fontId="18" fillId="5" borderId="1" xfId="22" applyFont="1" applyFill="1" applyBorder="1" applyAlignment="1">
      <alignment horizontal="center" vertical="center" wrapText="1"/>
      <protection/>
    </xf>
    <xf numFmtId="164" fontId="21" fillId="0" borderId="1" xfId="22" applyFont="1" applyFill="1" applyBorder="1" applyAlignment="1">
      <alignment vertical="center" wrapText="1"/>
      <protection/>
    </xf>
    <xf numFmtId="168" fontId="4" fillId="0" borderId="1" xfId="0" applyNumberFormat="1" applyFont="1" applyFill="1" applyBorder="1" applyAlignment="1">
      <alignment horizontal="right" vertical="center" wrapText="1"/>
    </xf>
    <xf numFmtId="164" fontId="18" fillId="0" borderId="1" xfId="22" applyFont="1" applyFill="1" applyBorder="1" applyAlignment="1">
      <alignment vertical="center" wrapText="1"/>
      <protection/>
    </xf>
    <xf numFmtId="164" fontId="20" fillId="0" borderId="0" xfId="0" applyFont="1" applyBorder="1" applyAlignment="1">
      <alignment horizontal="center" vertical="center" wrapText="1"/>
    </xf>
    <xf numFmtId="164" fontId="18" fillId="4" borderId="0" xfId="22" applyFont="1" applyFill="1" applyAlignment="1">
      <alignment horizontal="justify" vertical="center"/>
      <protection/>
    </xf>
    <xf numFmtId="164" fontId="20" fillId="0" borderId="0" xfId="0" applyFont="1" applyBorder="1" applyAlignment="1">
      <alignment vertical="center"/>
    </xf>
    <xf numFmtId="164" fontId="18" fillId="4" borderId="1" xfId="22" applyFont="1" applyFill="1" applyBorder="1" applyAlignment="1">
      <alignment vertical="center" wrapText="1"/>
      <protection/>
    </xf>
    <xf numFmtId="164" fontId="38" fillId="0" borderId="0" xfId="22" applyFont="1" applyFill="1" applyBorder="1" applyAlignment="1">
      <alignment horizontal="right" vertical="center" wrapText="1"/>
      <protection/>
    </xf>
    <xf numFmtId="164" fontId="39" fillId="0" borderId="0" xfId="22" applyFont="1" applyFill="1" applyBorder="1" applyAlignment="1">
      <alignment horizontal="justify" vertical="center" wrapText="1"/>
      <protection/>
    </xf>
    <xf numFmtId="166" fontId="40" fillId="0" borderId="0" xfId="22" applyNumberFormat="1" applyFont="1" applyFill="1" applyBorder="1" applyAlignment="1">
      <alignment vertical="center" wrapText="1"/>
      <protection/>
    </xf>
    <xf numFmtId="168" fontId="41" fillId="0" borderId="0" xfId="0" applyNumberFormat="1" applyFont="1" applyFill="1" applyBorder="1" applyAlignment="1">
      <alignment vertical="center" wrapText="1"/>
    </xf>
    <xf numFmtId="164" fontId="41" fillId="0" borderId="0" xfId="0" applyFont="1" applyFill="1" applyBorder="1" applyAlignment="1">
      <alignment/>
    </xf>
    <xf numFmtId="164" fontId="14" fillId="4" borderId="1" xfId="22" applyFont="1" applyFill="1" applyBorder="1" applyAlignment="1">
      <alignment vertical="center" wrapText="1"/>
      <protection/>
    </xf>
    <xf numFmtId="164" fontId="20" fillId="0" borderId="0" xfId="22" applyFont="1" applyFill="1" applyBorder="1" applyAlignment="1">
      <alignment horizontal="justify" vertical="center" wrapText="1"/>
      <protection/>
    </xf>
    <xf numFmtId="170" fontId="4" fillId="0" borderId="1" xfId="0" applyNumberFormat="1" applyFont="1" applyFill="1" applyBorder="1" applyAlignment="1">
      <alignment horizontal="right" vertical="center"/>
    </xf>
    <xf numFmtId="164" fontId="4" fillId="0" borderId="1" xfId="19" applyNumberFormat="1" applyFont="1" applyFill="1" applyBorder="1" applyAlignment="1" applyProtection="1">
      <alignment horizontal="center" vertical="center"/>
      <protection/>
    </xf>
    <xf numFmtId="164" fontId="14" fillId="0" borderId="1" xfId="0" applyFont="1" applyFill="1" applyBorder="1" applyAlignment="1">
      <alignment horizontal="justify" wrapText="1"/>
    </xf>
    <xf numFmtId="167" fontId="4" fillId="0" borderId="4" xfId="22" applyNumberFormat="1" applyFont="1" applyFill="1" applyBorder="1" applyAlignment="1">
      <alignment vertical="center" wrapText="1"/>
      <protection/>
    </xf>
    <xf numFmtId="164" fontId="4" fillId="0" borderId="1" xfId="22" applyFont="1" applyFill="1" applyBorder="1" applyAlignment="1">
      <alignment vertical="top" wrapText="1"/>
      <protection/>
    </xf>
    <xf numFmtId="164" fontId="14" fillId="0" borderId="1" xfId="0" applyFont="1" applyBorder="1" applyAlignment="1">
      <alignment horizontal="center" vertical="center" wrapText="1"/>
    </xf>
    <xf numFmtId="164" fontId="4" fillId="4" borderId="8" xfId="22" applyFont="1" applyFill="1" applyBorder="1" applyAlignment="1">
      <alignment horizontal="center" vertical="center" wrapText="1"/>
      <protection/>
    </xf>
    <xf numFmtId="164" fontId="4" fillId="4" borderId="8" xfId="22" applyFont="1" applyFill="1" applyBorder="1" applyAlignment="1">
      <alignment vertical="top" wrapText="1"/>
      <protection/>
    </xf>
    <xf numFmtId="169" fontId="4" fillId="4" borderId="8" xfId="22" applyNumberFormat="1" applyFont="1" applyFill="1" applyBorder="1" applyAlignment="1">
      <alignment horizontal="center" vertical="center" wrapText="1"/>
      <protection/>
    </xf>
    <xf numFmtId="166" fontId="4" fillId="4" borderId="8" xfId="22" applyNumberFormat="1" applyFont="1" applyFill="1" applyBorder="1" applyAlignment="1">
      <alignment horizontal="right" vertical="center" wrapText="1"/>
      <protection/>
    </xf>
    <xf numFmtId="164" fontId="39" fillId="7" borderId="2" xfId="22" applyFont="1" applyFill="1" applyBorder="1" applyAlignment="1">
      <alignment horizontal="right" vertical="center" wrapText="1"/>
      <protection/>
    </xf>
    <xf numFmtId="168" fontId="4" fillId="0" borderId="9" xfId="0" applyNumberFormat="1" applyFont="1" applyFill="1" applyBorder="1" applyAlignment="1">
      <alignment vertical="center" wrapText="1"/>
    </xf>
    <xf numFmtId="164" fontId="15" fillId="5" borderId="1" xfId="0" applyNumberFormat="1" applyFont="1" applyFill="1" applyBorder="1" applyAlignment="1">
      <alignment horizontal="center" vertical="center"/>
    </xf>
    <xf numFmtId="174" fontId="4" fillId="4" borderId="1" xfId="17" applyNumberFormat="1" applyFont="1" applyFill="1" applyBorder="1" applyAlignment="1" applyProtection="1">
      <alignment horizontal="right" vertical="center"/>
      <protection/>
    </xf>
    <xf numFmtId="164" fontId="4" fillId="4" borderId="1" xfId="22" applyNumberFormat="1" applyFont="1" applyFill="1" applyBorder="1" applyAlignment="1" applyProtection="1">
      <alignment horizontal="center" vertical="center"/>
      <protection/>
    </xf>
    <xf numFmtId="165" fontId="18" fillId="4" borderId="4" xfId="17" applyNumberFormat="1" applyFont="1" applyFill="1" applyBorder="1" applyAlignment="1" applyProtection="1">
      <alignment horizontal="right" vertical="center"/>
      <protection/>
    </xf>
    <xf numFmtId="171" fontId="18" fillId="4" borderId="0" xfId="17" applyNumberFormat="1" applyFont="1" applyFill="1" applyBorder="1" applyAlignment="1" applyProtection="1">
      <alignment horizontal="right" vertical="center"/>
      <protection/>
    </xf>
    <xf numFmtId="164" fontId="4" fillId="0" borderId="1" xfId="0" applyFont="1" applyBorder="1" applyAlignment="1">
      <alignment vertical="center" wrapText="1"/>
    </xf>
    <xf numFmtId="167" fontId="18" fillId="6" borderId="2" xfId="22" applyNumberFormat="1" applyFont="1" applyFill="1" applyBorder="1" applyAlignment="1">
      <alignment horizontal="center" vertical="center" wrapText="1"/>
      <protection/>
    </xf>
    <xf numFmtId="164" fontId="18" fillId="6" borderId="3" xfId="22" applyFont="1" applyFill="1" applyBorder="1" applyAlignment="1">
      <alignment horizontal="center" vertical="center" wrapText="1"/>
      <protection/>
    </xf>
    <xf numFmtId="164" fontId="14" fillId="6" borderId="1" xfId="22" applyFont="1" applyFill="1" applyBorder="1" applyAlignment="1">
      <alignment horizontal="justify" vertical="center" wrapText="1"/>
      <protection/>
    </xf>
    <xf numFmtId="164" fontId="4" fillId="6" borderId="1" xfId="22" applyFont="1" applyFill="1" applyBorder="1" applyAlignment="1">
      <alignment vertical="center" wrapText="1"/>
      <protection/>
    </xf>
    <xf numFmtId="164" fontId="4" fillId="6" borderId="1" xfId="22" applyFont="1" applyFill="1" applyBorder="1" applyAlignment="1">
      <alignment horizontal="center" vertical="center" wrapText="1"/>
      <protection/>
    </xf>
    <xf numFmtId="167" fontId="4" fillId="6" borderId="1" xfId="22" applyNumberFormat="1" applyFont="1" applyFill="1" applyBorder="1" applyAlignment="1">
      <alignment vertical="center" wrapText="1"/>
      <protection/>
    </xf>
    <xf numFmtId="167" fontId="4" fillId="6" borderId="1" xfId="22" applyNumberFormat="1" applyFont="1" applyFill="1" applyBorder="1" applyAlignment="1">
      <alignment horizontal="right" vertical="center" wrapText="1"/>
      <protection/>
    </xf>
    <xf numFmtId="172" fontId="4" fillId="6" borderId="1" xfId="19" applyNumberFormat="1" applyFont="1" applyFill="1" applyBorder="1" applyAlignment="1" applyProtection="1">
      <alignment horizontal="center" vertical="center" wrapText="1"/>
      <protection/>
    </xf>
    <xf numFmtId="164" fontId="42" fillId="6" borderId="1" xfId="0" applyFont="1" applyFill="1" applyBorder="1" applyAlignment="1">
      <alignment vertical="top" wrapText="1"/>
    </xf>
    <xf numFmtId="164" fontId="13" fillId="6" borderId="1" xfId="0" applyFont="1" applyFill="1" applyBorder="1" applyAlignment="1">
      <alignment vertical="top" wrapText="1"/>
    </xf>
    <xf numFmtId="170" fontId="4" fillId="0" borderId="1" xfId="0" applyNumberFormat="1" applyFont="1" applyBorder="1" applyAlignment="1">
      <alignment horizontal="right" vertical="center"/>
    </xf>
    <xf numFmtId="164" fontId="4" fillId="0" borderId="1" xfId="0" applyFont="1" applyBorder="1" applyAlignment="1">
      <alignment horizontal="center" vertical="center" wrapText="1"/>
    </xf>
    <xf numFmtId="164" fontId="4" fillId="0" borderId="1" xfId="0" applyFont="1" applyFill="1" applyBorder="1" applyAlignment="1">
      <alignment horizontal="center" vertical="center" wrapText="1"/>
    </xf>
    <xf numFmtId="174" fontId="4" fillId="0" borderId="1" xfId="22" applyNumberFormat="1" applyFont="1" applyFill="1" applyBorder="1" applyAlignment="1">
      <alignment horizontal="center" vertical="center" wrapText="1"/>
      <protection/>
    </xf>
    <xf numFmtId="164" fontId="4" fillId="0" borderId="1" xfId="0" applyFont="1" applyFill="1" applyBorder="1" applyAlignment="1">
      <alignment horizontal="center"/>
    </xf>
    <xf numFmtId="164" fontId="4" fillId="0" borderId="1" xfId="0" applyFont="1" applyFill="1" applyBorder="1" applyAlignment="1">
      <alignment horizontal="center" vertical="center"/>
    </xf>
    <xf numFmtId="168" fontId="4" fillId="0" borderId="1" xfId="19" applyNumberFormat="1" applyFont="1" applyFill="1" applyBorder="1" applyAlignment="1" applyProtection="1">
      <alignment horizontal="right" vertical="center" wrapText="1"/>
      <protection/>
    </xf>
    <xf numFmtId="164" fontId="4" fillId="4" borderId="1" xfId="0" applyFont="1" applyFill="1" applyBorder="1" applyAlignment="1">
      <alignment horizontal="center" vertical="center" wrapText="1"/>
    </xf>
    <xf numFmtId="164" fontId="18" fillId="6" borderId="1" xfId="0" applyFont="1" applyFill="1" applyBorder="1" applyAlignment="1">
      <alignment horizontal="justify" vertical="center" wrapText="1"/>
    </xf>
    <xf numFmtId="164" fontId="4" fillId="6" borderId="1" xfId="0" applyFont="1" applyFill="1" applyBorder="1" applyAlignment="1">
      <alignment horizontal="center" vertical="center" wrapText="1"/>
    </xf>
    <xf numFmtId="175" fontId="4" fillId="6" borderId="1" xfId="0" applyNumberFormat="1" applyFont="1" applyFill="1" applyBorder="1" applyAlignment="1">
      <alignment vertical="center" wrapText="1"/>
    </xf>
    <xf numFmtId="164" fontId="4" fillId="6" borderId="1" xfId="0" applyFont="1" applyFill="1" applyBorder="1" applyAlignment="1">
      <alignment horizontal="right" vertical="center" wrapText="1"/>
    </xf>
    <xf numFmtId="164" fontId="13" fillId="6" borderId="1" xfId="0" applyFont="1" applyFill="1" applyBorder="1" applyAlignment="1">
      <alignment horizontal="left" vertical="center" wrapText="1"/>
    </xf>
    <xf numFmtId="172" fontId="4" fillId="4" borderId="1" xfId="19" applyNumberFormat="1" applyFont="1" applyFill="1" applyBorder="1" applyAlignment="1" applyProtection="1">
      <alignment horizontal="right" vertical="center" wrapText="1"/>
      <protection/>
    </xf>
    <xf numFmtId="172" fontId="14" fillId="4" borderId="1" xfId="19" applyNumberFormat="1" applyFont="1" applyFill="1" applyBorder="1" applyAlignment="1" applyProtection="1">
      <alignment horizontal="right" vertical="center" wrapText="1"/>
      <protection/>
    </xf>
    <xf numFmtId="164" fontId="16" fillId="2" borderId="1" xfId="22" applyFont="1" applyFill="1" applyBorder="1" applyAlignment="1">
      <alignment horizontal="center" vertical="center" wrapText="1"/>
      <protection/>
    </xf>
    <xf numFmtId="164" fontId="4" fillId="0" borderId="10" xfId="0" applyFont="1" applyFill="1" applyBorder="1" applyAlignment="1">
      <alignment/>
    </xf>
    <xf numFmtId="164" fontId="4" fillId="0" borderId="1" xfId="22" applyFont="1" applyBorder="1" applyAlignment="1">
      <alignment horizontal="center" vertical="center" wrapText="1"/>
      <protection/>
    </xf>
    <xf numFmtId="164" fontId="4" fillId="11" borderId="1" xfId="22" applyFont="1" applyFill="1" applyBorder="1" applyAlignment="1">
      <alignment horizontal="center" vertical="center" wrapText="1"/>
      <protection/>
    </xf>
    <xf numFmtId="164" fontId="4" fillId="11" borderId="1" xfId="22" applyFont="1" applyFill="1" applyBorder="1" applyAlignment="1">
      <alignment horizontal="justify" vertical="center" wrapText="1"/>
      <protection/>
    </xf>
    <xf numFmtId="169" fontId="4" fillId="11" borderId="1" xfId="22" applyNumberFormat="1" applyFont="1" applyFill="1" applyBorder="1" applyAlignment="1">
      <alignment horizontal="center" vertical="center" wrapText="1"/>
      <protection/>
    </xf>
    <xf numFmtId="173" fontId="4" fillId="11" borderId="1" xfId="22" applyNumberFormat="1" applyFont="1" applyFill="1" applyBorder="1" applyAlignment="1">
      <alignment vertical="center" wrapText="1"/>
      <protection/>
    </xf>
    <xf numFmtId="167" fontId="4" fillId="11" borderId="1" xfId="22" applyNumberFormat="1" applyFont="1" applyFill="1" applyBorder="1" applyAlignment="1">
      <alignment vertical="center" wrapText="1"/>
      <protection/>
    </xf>
    <xf numFmtId="168" fontId="4" fillId="11" borderId="1" xfId="22" applyNumberFormat="1" applyFont="1" applyFill="1" applyBorder="1" applyAlignment="1">
      <alignment horizontal="right" vertical="center" wrapText="1"/>
      <protection/>
    </xf>
    <xf numFmtId="167" fontId="18" fillId="11" borderId="1" xfId="22" applyNumberFormat="1" applyFont="1" applyFill="1" applyBorder="1" applyAlignment="1">
      <alignment horizontal="center" vertical="center" wrapText="1"/>
      <protection/>
    </xf>
    <xf numFmtId="164" fontId="4" fillId="11" borderId="1" xfId="0" applyFont="1" applyFill="1" applyBorder="1" applyAlignment="1">
      <alignment horizontal="center" vertical="center"/>
    </xf>
    <xf numFmtId="164" fontId="4" fillId="0" borderId="1" xfId="22" applyNumberFormat="1" applyFont="1" applyFill="1" applyBorder="1" applyAlignment="1" applyProtection="1">
      <alignment vertical="center" wrapText="1"/>
      <protection/>
    </xf>
    <xf numFmtId="167" fontId="18" fillId="6" borderId="8" xfId="22" applyNumberFormat="1" applyFont="1" applyFill="1" applyBorder="1" applyAlignment="1">
      <alignment horizontal="center" vertical="center" wrapText="1"/>
      <protection/>
    </xf>
    <xf numFmtId="164" fontId="18" fillId="6" borderId="8" xfId="22" applyFont="1" applyFill="1" applyBorder="1" applyAlignment="1">
      <alignment horizontal="center" vertical="center" wrapText="1"/>
      <protection/>
    </xf>
    <xf numFmtId="164" fontId="4" fillId="0" borderId="1" xfId="22" applyNumberFormat="1" applyFont="1" applyFill="1" applyBorder="1" applyAlignment="1">
      <alignment horizontal="center" vertical="center" wrapText="1"/>
      <protection/>
    </xf>
    <xf numFmtId="170" fontId="4" fillId="0" borderId="1" xfId="22" applyNumberFormat="1" applyFont="1" applyFill="1" applyBorder="1" applyAlignment="1">
      <alignment vertical="center" wrapText="1"/>
      <protection/>
    </xf>
    <xf numFmtId="168" fontId="4" fillId="4" borderId="1" xfId="19" applyNumberFormat="1" applyFont="1" applyFill="1" applyBorder="1" applyAlignment="1" applyProtection="1">
      <alignment horizontal="center" vertical="center" wrapText="1"/>
      <protection/>
    </xf>
    <xf numFmtId="170" fontId="4" fillId="0" borderId="11" xfId="22" applyNumberFormat="1" applyFont="1" applyFill="1" applyBorder="1" applyAlignment="1">
      <alignment vertical="center" wrapText="1"/>
      <protection/>
    </xf>
    <xf numFmtId="166" fontId="18" fillId="0" borderId="2" xfId="22" applyNumberFormat="1" applyFont="1" applyFill="1" applyBorder="1" applyAlignment="1">
      <alignment horizontal="right" vertical="center" wrapText="1"/>
      <protection/>
    </xf>
    <xf numFmtId="164" fontId="14" fillId="0" borderId="1" xfId="22" applyFont="1" applyFill="1" applyBorder="1" applyAlignment="1">
      <alignment vertical="center" wrapText="1"/>
      <protection/>
    </xf>
    <xf numFmtId="164" fontId="44" fillId="0" borderId="1" xfId="0" applyFont="1" applyBorder="1" applyAlignment="1">
      <alignment horizontal="center" vertical="center" wrapText="1"/>
    </xf>
    <xf numFmtId="164" fontId="44" fillId="0" borderId="1" xfId="0" applyFont="1" applyFill="1" applyBorder="1" applyAlignment="1">
      <alignment horizontal="center" vertical="center"/>
    </xf>
    <xf numFmtId="164" fontId="21" fillId="6" borderId="1" xfId="22" applyFont="1" applyFill="1" applyBorder="1" applyAlignment="1">
      <alignment horizontal="center" vertical="center" wrapText="1"/>
      <protection/>
    </xf>
    <xf numFmtId="164" fontId="14" fillId="0" borderId="0" xfId="22" applyFont="1" applyAlignment="1">
      <alignment horizontal="justify"/>
      <protection/>
    </xf>
    <xf numFmtId="164" fontId="45" fillId="0" borderId="0" xfId="22" applyFont="1" applyAlignment="1">
      <alignment vertical="center"/>
      <protection/>
    </xf>
    <xf numFmtId="170" fontId="4" fillId="4" borderId="1" xfId="22" applyNumberFormat="1" applyFont="1" applyFill="1" applyBorder="1" applyAlignment="1">
      <alignment vertical="center" wrapText="1"/>
      <protection/>
    </xf>
    <xf numFmtId="170" fontId="4" fillId="0" borderId="1" xfId="22" applyNumberFormat="1" applyFont="1" applyFill="1" applyBorder="1" applyAlignment="1">
      <alignment vertical="center" wrapText="1"/>
      <protection/>
    </xf>
    <xf numFmtId="164" fontId="4" fillId="0" borderId="1" xfId="0" applyNumberFormat="1" applyFont="1" applyBorder="1" applyAlignment="1">
      <alignment horizontal="center" vertical="center" wrapText="1"/>
    </xf>
    <xf numFmtId="164" fontId="14" fillId="4" borderId="1" xfId="22" applyNumberFormat="1" applyFont="1" applyFill="1" applyBorder="1" applyAlignment="1" applyProtection="1">
      <alignment horizontal="left" vertical="center" wrapText="1"/>
      <protection/>
    </xf>
    <xf numFmtId="164" fontId="4" fillId="4" borderId="1" xfId="22" applyNumberFormat="1" applyFont="1" applyFill="1" applyBorder="1" applyAlignment="1" applyProtection="1">
      <alignment horizontal="left" vertical="center"/>
      <protection/>
    </xf>
    <xf numFmtId="176" fontId="14" fillId="0" borderId="1" xfId="0" applyNumberFormat="1" applyFont="1" applyBorder="1" applyAlignment="1">
      <alignment horizontal="center" vertical="center" wrapText="1"/>
    </xf>
    <xf numFmtId="166" fontId="4" fillId="4" borderId="1" xfId="17" applyNumberFormat="1" applyFont="1" applyFill="1" applyBorder="1" applyAlignment="1" applyProtection="1">
      <alignment horizontal="right" vertical="center"/>
      <protection/>
    </xf>
    <xf numFmtId="174" fontId="4" fillId="4" borderId="1" xfId="22" applyNumberFormat="1" applyFont="1" applyFill="1" applyBorder="1" applyAlignment="1" applyProtection="1">
      <alignment horizontal="right" vertical="center"/>
      <protection/>
    </xf>
    <xf numFmtId="164" fontId="14" fillId="4" borderId="1" xfId="22" applyNumberFormat="1" applyFont="1" applyFill="1" applyBorder="1" applyAlignment="1" applyProtection="1">
      <alignment horizontal="left" vertical="center"/>
      <protection/>
    </xf>
    <xf numFmtId="164" fontId="14" fillId="4" borderId="1" xfId="22" applyNumberFormat="1" applyFont="1" applyFill="1" applyBorder="1" applyAlignment="1" applyProtection="1">
      <alignment horizontal="center" vertical="center"/>
      <protection/>
    </xf>
    <xf numFmtId="176" fontId="14" fillId="4" borderId="1" xfId="0" applyNumberFormat="1" applyFont="1" applyFill="1" applyBorder="1" applyAlignment="1">
      <alignment horizontal="center" vertical="center" wrapText="1"/>
    </xf>
    <xf numFmtId="164" fontId="45" fillId="0" borderId="0" xfId="22" applyFont="1" applyAlignment="1">
      <alignment vertical="center"/>
      <protection/>
    </xf>
    <xf numFmtId="164" fontId="46" fillId="0" borderId="0" xfId="0" applyFont="1" applyFill="1" applyBorder="1" applyAlignment="1">
      <alignment wrapText="1"/>
    </xf>
    <xf numFmtId="164" fontId="47" fillId="0" borderId="0" xfId="0" applyFont="1" applyFill="1" applyBorder="1" applyAlignment="1">
      <alignment horizontal="center"/>
    </xf>
    <xf numFmtId="167" fontId="47" fillId="0" borderId="0" xfId="0" applyNumberFormat="1" applyFont="1" applyFill="1" applyBorder="1" applyAlignment="1">
      <alignment/>
    </xf>
    <xf numFmtId="168" fontId="47" fillId="0" borderId="0" xfId="0" applyNumberFormat="1" applyFont="1" applyFill="1" applyBorder="1" applyAlignment="1">
      <alignment horizontal="center"/>
    </xf>
    <xf numFmtId="164" fontId="47" fillId="0" borderId="0" xfId="0" applyFont="1" applyFill="1" applyBorder="1" applyAlignment="1">
      <alignment/>
    </xf>
    <xf numFmtId="164" fontId="47" fillId="0" borderId="0" xfId="0" applyFont="1" applyFill="1" applyBorder="1" applyAlignment="1">
      <alignment horizontal="justify" vertical="center" wrapText="1"/>
    </xf>
    <xf numFmtId="164" fontId="48" fillId="0" borderId="0" xfId="0" applyFont="1" applyBorder="1" applyAlignment="1">
      <alignment horizontal="justify"/>
    </xf>
    <xf numFmtId="164" fontId="28" fillId="0" borderId="0" xfId="0" applyNumberFormat="1" applyFont="1" applyAlignment="1">
      <alignment/>
    </xf>
    <xf numFmtId="177" fontId="4" fillId="0" borderId="0" xfId="0" applyNumberFormat="1" applyFont="1" applyBorder="1" applyAlignment="1">
      <alignment/>
    </xf>
    <xf numFmtId="164" fontId="48" fillId="0" borderId="0" xfId="0" applyFont="1" applyBorder="1" applyAlignment="1">
      <alignment horizontal="center" vertical="center" wrapText="1"/>
    </xf>
    <xf numFmtId="164" fontId="13" fillId="0" borderId="0" xfId="0" applyFont="1" applyBorder="1" applyAlignment="1">
      <alignment horizontal="right" vertical="center" wrapText="1"/>
    </xf>
    <xf numFmtId="164" fontId="23" fillId="0" borderId="0" xfId="0" applyFont="1" applyBorder="1" applyAlignment="1">
      <alignment horizontal="center"/>
    </xf>
    <xf numFmtId="167" fontId="23" fillId="0" borderId="0" xfId="0" applyNumberFormat="1" applyFont="1" applyBorder="1" applyAlignment="1">
      <alignment/>
    </xf>
    <xf numFmtId="164" fontId="49" fillId="0" borderId="0" xfId="0" applyFont="1" applyBorder="1" applyAlignment="1">
      <alignment horizontal="center"/>
    </xf>
    <xf numFmtId="167" fontId="49" fillId="0" borderId="0" xfId="0" applyNumberFormat="1" applyFont="1" applyBorder="1" applyAlignment="1">
      <alignment/>
    </xf>
    <xf numFmtId="164" fontId="50" fillId="0" borderId="0" xfId="0" applyFont="1" applyBorder="1" applyAlignment="1">
      <alignment horizontal="center"/>
    </xf>
    <xf numFmtId="167" fontId="50" fillId="0" borderId="0" xfId="0" applyNumberFormat="1" applyFont="1" applyBorder="1" applyAlignment="1">
      <alignment/>
    </xf>
    <xf numFmtId="168" fontId="50" fillId="0" borderId="0" xfId="0" applyNumberFormat="1" applyFont="1" applyBorder="1" applyAlignment="1">
      <alignment horizontal="center"/>
    </xf>
    <xf numFmtId="164" fontId="50" fillId="0" borderId="0" xfId="0" applyFont="1" applyBorder="1" applyAlignment="1">
      <alignment/>
    </xf>
    <xf numFmtId="168" fontId="23" fillId="0" borderId="0" xfId="0" applyNumberFormat="1" applyFont="1" applyBorder="1" applyAlignment="1">
      <alignment horizontal="center"/>
    </xf>
    <xf numFmtId="164" fontId="23" fillId="0" borderId="0" xfId="0" applyFont="1" applyBorder="1" applyAlignment="1">
      <alignment/>
    </xf>
    <xf numFmtId="164" fontId="50" fillId="0" borderId="0" xfId="0" applyFont="1" applyAlignment="1">
      <alignment/>
    </xf>
  </cellXfs>
  <cellStyles count="14">
    <cellStyle name="Normal" xfId="0"/>
    <cellStyle name="Comma" xfId="15"/>
    <cellStyle name="Comma [0]" xfId="16"/>
    <cellStyle name="Currency" xfId="17"/>
    <cellStyle name="Currency [0]" xfId="18"/>
    <cellStyle name="Percent" xfId="19"/>
    <cellStyle name="Normalny 2" xfId="20"/>
    <cellStyle name="Normalny 3 2" xfId="21"/>
    <cellStyle name="Normalny_Arkusz1" xfId="22"/>
    <cellStyle name="Normalny_Arkusz1 1" xfId="23"/>
    <cellStyle name="Normalny_Arkusz1_1" xfId="24"/>
    <cellStyle name="Walutowy 2" xfId="25"/>
    <cellStyle name="Wynik2 1" xfId="26"/>
    <cellStyle name="Excel Built-in Normal"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19FC"/>
      <rgbColor rgb="00808000"/>
      <rgbColor rgb="00800080"/>
      <rgbColor rgb="00008080"/>
      <rgbColor rgb="00C0C0C0"/>
      <rgbColor rgb="00808080"/>
      <rgbColor rgb="009999FF"/>
      <rgbColor rgb="00993366"/>
      <rgbColor rgb="00F9F9F9"/>
      <rgbColor rgb="00CCFFFF"/>
      <rgbColor rgb="00660066"/>
      <rgbColor rgb="00FF8080"/>
      <rgbColor rgb="000066CC"/>
      <rgbColor rgb="00CCCCCC"/>
      <rgbColor rgb="00000080"/>
      <rgbColor rgb="00FF00FF"/>
      <rgbColor rgb="00FFFF00"/>
      <rgbColor rgb="0000FFFF"/>
      <rgbColor rgb="00800080"/>
      <rgbColor rgb="00800000"/>
      <rgbColor rgb="00008080"/>
      <rgbColor rgb="001200DE"/>
      <rgbColor rgb="0000CCFF"/>
      <rgbColor rgb="00EEEEEE"/>
      <rgbColor rgb="00CCFFCC"/>
      <rgbColor rgb="00E6E6E6"/>
      <rgbColor rgb="00E5E5E5"/>
      <rgbColor rgb="00FF99CC"/>
      <rgbColor rgb="00CC99FF"/>
      <rgbColor rgb="00DDDDDD"/>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709"/>
  <sheetViews>
    <sheetView tabSelected="1" workbookViewId="0" topLeftCell="A499">
      <selection activeCell="L509" sqref="L509"/>
    </sheetView>
  </sheetViews>
  <sheetFormatPr defaultColWidth="9.00390625" defaultRowHeight="12.75" customHeight="1" outlineLevelRow="1"/>
  <cols>
    <col min="1" max="1" width="3.50390625" style="1" customWidth="1"/>
    <col min="2" max="2" width="34.50390625" style="2" customWidth="1"/>
    <col min="3" max="3" width="9.625" style="1" customWidth="1"/>
    <col min="4" max="4" width="12.50390625" style="1" customWidth="1"/>
    <col min="5" max="5" width="12.00390625" style="3" customWidth="1"/>
    <col min="6" max="6" width="14.125" style="3" customWidth="1"/>
    <col min="7" max="7" width="6.50390625" style="4" customWidth="1"/>
    <col min="8" max="8" width="14.75390625" style="3" customWidth="1"/>
    <col min="9" max="9" width="13.625" style="5" customWidth="1"/>
    <col min="10" max="10" width="8.625" style="6" customWidth="1"/>
    <col min="11" max="11" width="10.50390625" style="6" customWidth="1"/>
    <col min="12" max="30" width="8.625" style="6" customWidth="1"/>
    <col min="31" max="31" width="21.50390625" style="6" customWidth="1"/>
    <col min="32" max="191" width="8.625" style="6" customWidth="1"/>
    <col min="192" max="192" width="8.625" style="7" customWidth="1"/>
    <col min="193" max="249" width="8.625" style="8" customWidth="1"/>
  </cols>
  <sheetData>
    <row r="1" spans="1:244" ht="70.5" customHeight="1">
      <c r="A1" s="9" t="s">
        <v>0</v>
      </c>
      <c r="B1" s="9"/>
      <c r="C1" s="9"/>
      <c r="D1" s="9"/>
      <c r="E1" s="9"/>
      <c r="F1" s="9"/>
      <c r="G1" s="9"/>
      <c r="H1" s="9"/>
      <c r="I1" s="9"/>
      <c r="J1" s="9"/>
      <c r="K1" s="9"/>
      <c r="L1" s="10"/>
      <c r="M1" s="10"/>
      <c r="N1" s="10"/>
      <c r="O1" s="10"/>
      <c r="P1" s="10"/>
      <c r="Q1" s="10"/>
      <c r="R1" s="10"/>
      <c r="S1" s="10"/>
      <c r="T1" s="10"/>
      <c r="U1" s="10"/>
      <c r="V1" s="10"/>
      <c r="W1" s="10"/>
      <c r="GJ1" s="11"/>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row>
    <row r="2" spans="1:11" ht="27.75" customHeight="1">
      <c r="A2" s="13"/>
      <c r="B2" s="14"/>
      <c r="C2" s="13"/>
      <c r="D2" s="15"/>
      <c r="E2" s="16"/>
      <c r="F2" s="16"/>
      <c r="G2" s="17"/>
      <c r="H2" s="16"/>
      <c r="I2" s="18"/>
      <c r="J2" s="18"/>
      <c r="K2" s="19"/>
    </row>
    <row r="3" spans="1:12" ht="27.75" customHeight="1">
      <c r="A3" s="20" t="s">
        <v>1</v>
      </c>
      <c r="B3" s="20"/>
      <c r="C3" s="20"/>
      <c r="D3" s="20"/>
      <c r="E3" s="20"/>
      <c r="F3" s="20"/>
      <c r="G3" s="20"/>
      <c r="H3" s="20"/>
      <c r="I3" s="20"/>
      <c r="J3" s="20"/>
      <c r="K3" s="20"/>
      <c r="L3" s="21"/>
    </row>
    <row r="4" spans="1:11" ht="44.25" customHeight="1">
      <c r="A4" s="22" t="s">
        <v>2</v>
      </c>
      <c r="B4" s="22" t="s">
        <v>3</v>
      </c>
      <c r="C4" s="22" t="s">
        <v>4</v>
      </c>
      <c r="D4" s="22" t="s">
        <v>5</v>
      </c>
      <c r="E4" s="23" t="s">
        <v>6</v>
      </c>
      <c r="F4" s="23" t="s">
        <v>7</v>
      </c>
      <c r="G4" s="24" t="s">
        <v>8</v>
      </c>
      <c r="H4" s="23" t="s">
        <v>9</v>
      </c>
      <c r="I4" s="23" t="s">
        <v>10</v>
      </c>
      <c r="J4" s="22" t="s">
        <v>11</v>
      </c>
      <c r="K4" s="25" t="s">
        <v>12</v>
      </c>
    </row>
    <row r="5" spans="1:11" ht="46.5" customHeight="1">
      <c r="A5" s="26">
        <v>1</v>
      </c>
      <c r="B5" s="27" t="s">
        <v>13</v>
      </c>
      <c r="C5" s="26" t="s">
        <v>14</v>
      </c>
      <c r="D5" s="28">
        <v>200</v>
      </c>
      <c r="E5" s="29"/>
      <c r="F5" s="29">
        <f aca="true" t="shared" si="0" ref="F5:F8">D5*E5</f>
        <v>0</v>
      </c>
      <c r="G5" s="30"/>
      <c r="H5" s="29">
        <f aca="true" t="shared" si="1" ref="H5:H8">F5+(F5*G5/100)</f>
        <v>0</v>
      </c>
      <c r="I5" s="31"/>
      <c r="J5" s="32"/>
      <c r="K5" s="8"/>
    </row>
    <row r="6" spans="1:13" ht="62.25" customHeight="1">
      <c r="A6" s="26">
        <v>2</v>
      </c>
      <c r="B6" s="27" t="s">
        <v>15</v>
      </c>
      <c r="C6" s="26" t="s">
        <v>14</v>
      </c>
      <c r="D6" s="28">
        <v>800</v>
      </c>
      <c r="E6" s="29"/>
      <c r="F6" s="29">
        <f t="shared" si="0"/>
        <v>0</v>
      </c>
      <c r="G6" s="30"/>
      <c r="H6" s="29">
        <f t="shared" si="1"/>
        <v>0</v>
      </c>
      <c r="I6" s="33"/>
      <c r="J6" s="34"/>
      <c r="K6" s="8"/>
      <c r="L6" s="35"/>
      <c r="M6" s="35"/>
    </row>
    <row r="7" spans="1:13" ht="62.25" customHeight="1">
      <c r="A7" s="26">
        <v>3</v>
      </c>
      <c r="B7" s="27" t="s">
        <v>16</v>
      </c>
      <c r="C7" s="26" t="s">
        <v>14</v>
      </c>
      <c r="D7" s="28">
        <v>30</v>
      </c>
      <c r="E7" s="29"/>
      <c r="F7" s="29">
        <f t="shared" si="0"/>
        <v>0</v>
      </c>
      <c r="G7" s="30"/>
      <c r="H7" s="29">
        <f t="shared" si="1"/>
        <v>0</v>
      </c>
      <c r="I7" s="31"/>
      <c r="J7" s="36"/>
      <c r="K7" s="8"/>
      <c r="L7" s="35"/>
      <c r="M7" s="35"/>
    </row>
    <row r="8" spans="1:11" ht="62.25" customHeight="1">
      <c r="A8" s="26">
        <v>4</v>
      </c>
      <c r="B8" s="27" t="s">
        <v>17</v>
      </c>
      <c r="C8" s="26" t="s">
        <v>14</v>
      </c>
      <c r="D8" s="28">
        <v>20</v>
      </c>
      <c r="E8" s="29"/>
      <c r="F8" s="29">
        <f t="shared" si="0"/>
        <v>0</v>
      </c>
      <c r="G8" s="30"/>
      <c r="H8" s="29">
        <f t="shared" si="1"/>
        <v>0</v>
      </c>
      <c r="I8" s="31"/>
      <c r="J8" s="32"/>
      <c r="K8" s="37"/>
    </row>
    <row r="9" spans="1:11" ht="26.25" customHeight="1">
      <c r="A9" s="38" t="s">
        <v>18</v>
      </c>
      <c r="B9" s="38"/>
      <c r="C9" s="38"/>
      <c r="D9" s="38"/>
      <c r="E9" s="38"/>
      <c r="F9" s="39">
        <f>SUM(F5:F8)</f>
        <v>0</v>
      </c>
      <c r="G9" s="40"/>
      <c r="H9" s="39">
        <f>SUM(H5:H8)</f>
        <v>0</v>
      </c>
      <c r="I9"/>
      <c r="J9"/>
      <c r="K9" s="19"/>
    </row>
    <row r="10" spans="1:11" ht="26.25" customHeight="1">
      <c r="A10" s="13"/>
      <c r="B10" s="41"/>
      <c r="C10" s="42"/>
      <c r="D10" s="43"/>
      <c r="E10" s="44"/>
      <c r="F10" s="44"/>
      <c r="G10" s="45"/>
      <c r="H10" s="44"/>
      <c r="I10" s="46"/>
      <c r="J10" s="47"/>
      <c r="K10" s="19"/>
    </row>
    <row r="11" spans="1:12" ht="26.25" customHeight="1">
      <c r="A11" s="20" t="s">
        <v>19</v>
      </c>
      <c r="B11" s="20"/>
      <c r="C11" s="20"/>
      <c r="D11" s="20"/>
      <c r="E11" s="20"/>
      <c r="F11" s="20"/>
      <c r="G11" s="20"/>
      <c r="H11" s="20"/>
      <c r="I11" s="20"/>
      <c r="J11" s="20"/>
      <c r="K11" s="20"/>
      <c r="L11" s="21"/>
    </row>
    <row r="12" spans="1:12" ht="42.75" customHeight="1">
      <c r="A12" s="22" t="s">
        <v>2</v>
      </c>
      <c r="B12" s="22" t="s">
        <v>3</v>
      </c>
      <c r="C12" s="22" t="s">
        <v>4</v>
      </c>
      <c r="D12" s="22" t="s">
        <v>5</v>
      </c>
      <c r="E12" s="23" t="s">
        <v>6</v>
      </c>
      <c r="F12" s="23" t="s">
        <v>7</v>
      </c>
      <c r="G12" s="24" t="s">
        <v>8</v>
      </c>
      <c r="H12" s="23" t="s">
        <v>9</v>
      </c>
      <c r="I12" s="23" t="s">
        <v>10</v>
      </c>
      <c r="J12" s="22" t="s">
        <v>11</v>
      </c>
      <c r="K12" s="25" t="s">
        <v>12</v>
      </c>
      <c r="L12" s="21"/>
    </row>
    <row r="13" spans="1:11" ht="32.25" customHeight="1">
      <c r="A13" s="26">
        <v>1</v>
      </c>
      <c r="B13" s="27" t="s">
        <v>20</v>
      </c>
      <c r="C13" s="26" t="s">
        <v>14</v>
      </c>
      <c r="D13" s="28">
        <v>20</v>
      </c>
      <c r="E13" s="29"/>
      <c r="F13" s="29">
        <f aca="true" t="shared" si="2" ref="F13:F15">D13*E13</f>
        <v>0</v>
      </c>
      <c r="G13" s="48"/>
      <c r="H13" s="29">
        <f aca="true" t="shared" si="3" ref="H13:H15">F13+(F13*G13/100)</f>
        <v>0</v>
      </c>
      <c r="I13" s="31"/>
      <c r="J13" s="32"/>
      <c r="K13" s="37"/>
    </row>
    <row r="14" spans="1:11" ht="39.75" customHeight="1">
      <c r="A14" s="26">
        <v>2</v>
      </c>
      <c r="B14" s="27" t="s">
        <v>21</v>
      </c>
      <c r="C14" s="26" t="s">
        <v>14</v>
      </c>
      <c r="D14" s="28">
        <v>20</v>
      </c>
      <c r="E14" s="29"/>
      <c r="F14" s="29">
        <f t="shared" si="2"/>
        <v>0</v>
      </c>
      <c r="G14" s="49"/>
      <c r="H14" s="29">
        <f t="shared" si="3"/>
        <v>0</v>
      </c>
      <c r="I14" s="31"/>
      <c r="J14" s="32"/>
      <c r="K14" s="37"/>
    </row>
    <row r="15" spans="1:11" ht="74.25" customHeight="1">
      <c r="A15" s="26">
        <v>3</v>
      </c>
      <c r="B15" s="50" t="s">
        <v>22</v>
      </c>
      <c r="C15" s="51" t="s">
        <v>14</v>
      </c>
      <c r="D15" s="51">
        <v>150</v>
      </c>
      <c r="E15" s="52"/>
      <c r="F15" s="29">
        <f t="shared" si="2"/>
        <v>0</v>
      </c>
      <c r="G15" s="53"/>
      <c r="H15" s="29">
        <f t="shared" si="3"/>
        <v>0</v>
      </c>
      <c r="I15" s="31"/>
      <c r="J15" s="32"/>
      <c r="K15" s="37"/>
    </row>
    <row r="16" spans="1:11" ht="27.75" customHeight="1">
      <c r="A16" s="38" t="s">
        <v>23</v>
      </c>
      <c r="B16" s="38"/>
      <c r="C16" s="38"/>
      <c r="D16" s="38"/>
      <c r="E16" s="38"/>
      <c r="F16" s="39">
        <f>SUM(F13:F15)</f>
        <v>0</v>
      </c>
      <c r="G16" s="40"/>
      <c r="H16" s="39">
        <f>SUM(H13:H15)</f>
        <v>0</v>
      </c>
      <c r="I16"/>
      <c r="J16"/>
      <c r="K16" s="19"/>
    </row>
    <row r="17" spans="1:11" ht="27.75" customHeight="1">
      <c r="A17" s="54"/>
      <c r="B17" s="41"/>
      <c r="C17" s="54"/>
      <c r="D17" s="54"/>
      <c r="E17" s="54"/>
      <c r="F17" s="55"/>
      <c r="G17" s="56"/>
      <c r="H17" s="55"/>
      <c r="I17" s="57"/>
      <c r="J17" s="57"/>
      <c r="K17" s="19"/>
    </row>
    <row r="18" spans="1:12" ht="27.75" customHeight="1">
      <c r="A18" s="20" t="s">
        <v>24</v>
      </c>
      <c r="B18" s="20"/>
      <c r="C18" s="20"/>
      <c r="D18" s="20"/>
      <c r="E18" s="20"/>
      <c r="F18" s="20"/>
      <c r="G18" s="20"/>
      <c r="H18" s="20"/>
      <c r="I18" s="20"/>
      <c r="J18" s="20"/>
      <c r="K18" s="20"/>
      <c r="L18" s="21"/>
    </row>
    <row r="19" spans="1:12" ht="43.5" customHeight="1">
      <c r="A19" s="22" t="s">
        <v>2</v>
      </c>
      <c r="B19" s="22" t="s">
        <v>3</v>
      </c>
      <c r="C19" s="22" t="s">
        <v>4</v>
      </c>
      <c r="D19" s="22" t="s">
        <v>5</v>
      </c>
      <c r="E19" s="23" t="s">
        <v>6</v>
      </c>
      <c r="F19" s="23" t="s">
        <v>7</v>
      </c>
      <c r="G19" s="24" t="s">
        <v>8</v>
      </c>
      <c r="H19" s="23" t="s">
        <v>9</v>
      </c>
      <c r="I19" s="23" t="s">
        <v>10</v>
      </c>
      <c r="J19" s="22" t="s">
        <v>11</v>
      </c>
      <c r="K19" s="58" t="s">
        <v>25</v>
      </c>
      <c r="L19" s="21"/>
    </row>
    <row r="20" spans="1:11" ht="100.5" customHeight="1">
      <c r="A20" s="59">
        <v>1</v>
      </c>
      <c r="B20" s="27" t="s">
        <v>26</v>
      </c>
      <c r="C20" s="60" t="s">
        <v>27</v>
      </c>
      <c r="D20" s="61">
        <v>10</v>
      </c>
      <c r="E20" s="62"/>
      <c r="F20" s="29">
        <f aca="true" t="shared" si="4" ref="F20:F24">D20*E20</f>
        <v>0</v>
      </c>
      <c r="G20" s="63"/>
      <c r="H20" s="29">
        <f aca="true" t="shared" si="5" ref="H20:H24">F20+(F20*G20/100)</f>
        <v>0</v>
      </c>
      <c r="I20" s="33"/>
      <c r="J20" s="32"/>
      <c r="K20" s="37"/>
    </row>
    <row r="21" spans="1:11" ht="111.75" customHeight="1">
      <c r="A21" s="59">
        <v>2</v>
      </c>
      <c r="B21" s="27" t="s">
        <v>28</v>
      </c>
      <c r="C21" s="60" t="s">
        <v>14</v>
      </c>
      <c r="D21" s="61">
        <v>4</v>
      </c>
      <c r="E21" s="62"/>
      <c r="F21" s="29">
        <f t="shared" si="4"/>
        <v>0</v>
      </c>
      <c r="G21" s="64"/>
      <c r="H21" s="29">
        <f t="shared" si="5"/>
        <v>0</v>
      </c>
      <c r="I21" s="31"/>
      <c r="J21" s="32"/>
      <c r="K21" s="37"/>
    </row>
    <row r="22" spans="1:11" ht="67.5" customHeight="1">
      <c r="A22" s="59">
        <v>3</v>
      </c>
      <c r="B22" s="27" t="s">
        <v>29</v>
      </c>
      <c r="C22" s="60" t="s">
        <v>14</v>
      </c>
      <c r="D22" s="61">
        <v>5</v>
      </c>
      <c r="E22" s="62"/>
      <c r="F22" s="29">
        <f t="shared" si="4"/>
        <v>0</v>
      </c>
      <c r="G22" s="31"/>
      <c r="H22" s="29">
        <f t="shared" si="5"/>
        <v>0</v>
      </c>
      <c r="I22" s="31"/>
      <c r="J22" s="32"/>
      <c r="K22" s="37"/>
    </row>
    <row r="23" spans="1:11" ht="83.25" customHeight="1">
      <c r="A23" s="59">
        <v>4</v>
      </c>
      <c r="B23" s="27" t="s">
        <v>30</v>
      </c>
      <c r="C23" s="60" t="s">
        <v>14</v>
      </c>
      <c r="D23" s="61">
        <v>60</v>
      </c>
      <c r="E23" s="62"/>
      <c r="F23" s="29">
        <f t="shared" si="4"/>
        <v>0</v>
      </c>
      <c r="G23" s="64"/>
      <c r="H23" s="29">
        <f t="shared" si="5"/>
        <v>0</v>
      </c>
      <c r="I23" s="33"/>
      <c r="J23" s="32"/>
      <c r="K23" s="37"/>
    </row>
    <row r="24" spans="1:11" ht="65.25" customHeight="1">
      <c r="A24" s="59">
        <v>5</v>
      </c>
      <c r="B24" s="27" t="s">
        <v>31</v>
      </c>
      <c r="C24" s="60" t="s">
        <v>32</v>
      </c>
      <c r="D24" s="61">
        <v>5</v>
      </c>
      <c r="E24" s="62"/>
      <c r="F24" s="29">
        <f t="shared" si="4"/>
        <v>0</v>
      </c>
      <c r="G24" s="65"/>
      <c r="H24" s="29">
        <f t="shared" si="5"/>
        <v>0</v>
      </c>
      <c r="I24" s="31"/>
      <c r="J24" s="32"/>
      <c r="K24" s="37"/>
    </row>
    <row r="25" spans="1:11" ht="27.75" customHeight="1">
      <c r="A25" s="38" t="s">
        <v>33</v>
      </c>
      <c r="B25" s="38"/>
      <c r="C25" s="38"/>
      <c r="D25" s="38"/>
      <c r="E25" s="38"/>
      <c r="F25" s="39">
        <f>SUM(F20:F24)</f>
        <v>0</v>
      </c>
      <c r="G25" s="40"/>
      <c r="H25" s="39">
        <f>SUM(H20:H24)</f>
        <v>0</v>
      </c>
      <c r="I25"/>
      <c r="J25"/>
      <c r="K25" s="19"/>
    </row>
    <row r="26" spans="1:11" ht="27.75" customHeight="1">
      <c r="A26" s="54"/>
      <c r="B26" s="66"/>
      <c r="C26" s="54"/>
      <c r="D26" s="54"/>
      <c r="E26" s="54"/>
      <c r="F26" s="55"/>
      <c r="G26" s="56"/>
      <c r="H26" s="55"/>
      <c r="I26" s="57"/>
      <c r="J26" s="57"/>
      <c r="K26" s="19"/>
    </row>
    <row r="27" spans="1:12" ht="27.75" customHeight="1">
      <c r="A27" s="20" t="s">
        <v>34</v>
      </c>
      <c r="B27" s="20"/>
      <c r="C27" s="20"/>
      <c r="D27" s="20"/>
      <c r="E27" s="20"/>
      <c r="F27" s="20"/>
      <c r="G27" s="20"/>
      <c r="H27" s="20"/>
      <c r="I27" s="20"/>
      <c r="J27" s="20"/>
      <c r="K27" s="20"/>
      <c r="L27" s="21"/>
    </row>
    <row r="28" spans="1:12" ht="43.5" customHeight="1">
      <c r="A28" s="22" t="s">
        <v>2</v>
      </c>
      <c r="B28" s="22" t="s">
        <v>3</v>
      </c>
      <c r="C28" s="22" t="s">
        <v>4</v>
      </c>
      <c r="D28" s="22" t="s">
        <v>5</v>
      </c>
      <c r="E28" s="23" t="s">
        <v>6</v>
      </c>
      <c r="F28" s="23" t="s">
        <v>7</v>
      </c>
      <c r="G28" s="24" t="s">
        <v>8</v>
      </c>
      <c r="H28" s="23" t="s">
        <v>9</v>
      </c>
      <c r="I28" s="23" t="s">
        <v>10</v>
      </c>
      <c r="J28" s="22" t="s">
        <v>11</v>
      </c>
      <c r="K28" s="58" t="s">
        <v>25</v>
      </c>
      <c r="L28" s="21"/>
    </row>
    <row r="29" spans="1:11" ht="65.25" customHeight="1">
      <c r="A29" s="26">
        <v>1</v>
      </c>
      <c r="B29" s="27" t="s">
        <v>35</v>
      </c>
      <c r="C29" s="60" t="s">
        <v>27</v>
      </c>
      <c r="D29" s="61">
        <v>10</v>
      </c>
      <c r="E29" s="62"/>
      <c r="F29" s="29">
        <f>D29*E29</f>
        <v>0</v>
      </c>
      <c r="G29" s="65"/>
      <c r="H29" s="29">
        <f>F29+(F29*G29/100)</f>
        <v>0</v>
      </c>
      <c r="I29" s="33"/>
      <c r="J29" s="32"/>
      <c r="K29" s="51"/>
    </row>
    <row r="30" spans="1:11" ht="27.75" customHeight="1">
      <c r="A30" s="38" t="s">
        <v>36</v>
      </c>
      <c r="B30" s="38"/>
      <c r="C30" s="38"/>
      <c r="D30" s="38"/>
      <c r="E30" s="38"/>
      <c r="F30" s="39">
        <f>F29</f>
        <v>0</v>
      </c>
      <c r="G30" s="40"/>
      <c r="H30" s="39">
        <f>H29</f>
        <v>0</v>
      </c>
      <c r="I30"/>
      <c r="J30"/>
      <c r="K30" s="19"/>
    </row>
    <row r="31" spans="1:11" ht="27.75" customHeight="1">
      <c r="A31" s="13"/>
      <c r="B31" s="41"/>
      <c r="C31" s="67"/>
      <c r="D31" s="15"/>
      <c r="E31" s="68"/>
      <c r="F31" s="44"/>
      <c r="G31" s="69"/>
      <c r="H31" s="44"/>
      <c r="I31" s="70"/>
      <c r="J31" s="47"/>
      <c r="K31" s="19"/>
    </row>
    <row r="32" spans="1:12" ht="27.75" customHeight="1">
      <c r="A32" s="20" t="s">
        <v>37</v>
      </c>
      <c r="B32" s="20"/>
      <c r="C32" s="20"/>
      <c r="D32" s="20"/>
      <c r="E32" s="20"/>
      <c r="F32" s="20"/>
      <c r="G32" s="20"/>
      <c r="H32" s="20"/>
      <c r="I32" s="20"/>
      <c r="J32" s="20"/>
      <c r="K32" s="20"/>
      <c r="L32" s="21"/>
    </row>
    <row r="33" spans="1:12" ht="43.5" customHeight="1">
      <c r="A33" s="22" t="s">
        <v>2</v>
      </c>
      <c r="B33" s="22" t="s">
        <v>3</v>
      </c>
      <c r="C33" s="22" t="s">
        <v>4</v>
      </c>
      <c r="D33" s="22" t="s">
        <v>5</v>
      </c>
      <c r="E33" s="23" t="s">
        <v>6</v>
      </c>
      <c r="F33" s="23" t="s">
        <v>7</v>
      </c>
      <c r="G33" s="24" t="s">
        <v>8</v>
      </c>
      <c r="H33" s="23" t="s">
        <v>9</v>
      </c>
      <c r="I33" s="23" t="s">
        <v>10</v>
      </c>
      <c r="J33" s="22" t="s">
        <v>11</v>
      </c>
      <c r="K33" s="58" t="s">
        <v>25</v>
      </c>
      <c r="L33" s="21"/>
    </row>
    <row r="34" spans="1:11" ht="39.75" customHeight="1">
      <c r="A34" s="26">
        <v>1</v>
      </c>
      <c r="B34" s="34" t="s">
        <v>38</v>
      </c>
      <c r="C34" s="31" t="s">
        <v>14</v>
      </c>
      <c r="D34" s="31">
        <v>5</v>
      </c>
      <c r="E34" s="71"/>
      <c r="F34" s="29">
        <f aca="true" t="shared" si="6" ref="F34:F37">D34*E34</f>
        <v>0</v>
      </c>
      <c r="G34" s="65"/>
      <c r="H34" s="29">
        <f aca="true" t="shared" si="7" ref="H34:H37">F34+(F34*G34/100)</f>
        <v>0</v>
      </c>
      <c r="I34" s="31"/>
      <c r="J34" s="32"/>
      <c r="K34" s="37"/>
    </row>
    <row r="35" spans="1:11" ht="51.75" customHeight="1">
      <c r="A35" s="26">
        <v>2</v>
      </c>
      <c r="B35" s="34" t="s">
        <v>39</v>
      </c>
      <c r="C35" s="31" t="s">
        <v>14</v>
      </c>
      <c r="D35" s="64">
        <v>1000</v>
      </c>
      <c r="E35" s="71"/>
      <c r="F35" s="29">
        <f t="shared" si="6"/>
        <v>0</v>
      </c>
      <c r="G35" s="65"/>
      <c r="H35" s="29">
        <f t="shared" si="7"/>
        <v>0</v>
      </c>
      <c r="I35" s="31"/>
      <c r="J35" s="32"/>
      <c r="K35" s="37"/>
    </row>
    <row r="36" spans="1:11" ht="46.5" customHeight="1">
      <c r="A36" s="26">
        <v>3</v>
      </c>
      <c r="B36" s="34" t="s">
        <v>40</v>
      </c>
      <c r="C36" s="31" t="s">
        <v>14</v>
      </c>
      <c r="D36" s="64">
        <v>1000</v>
      </c>
      <c r="E36" s="71"/>
      <c r="F36" s="29">
        <f t="shared" si="6"/>
        <v>0</v>
      </c>
      <c r="G36" s="65"/>
      <c r="H36" s="29">
        <f t="shared" si="7"/>
        <v>0</v>
      </c>
      <c r="I36" s="31"/>
      <c r="J36" s="32"/>
      <c r="K36" s="37"/>
    </row>
    <row r="37" spans="1:11" ht="52.5" customHeight="1">
      <c r="A37" s="26">
        <v>4</v>
      </c>
      <c r="B37" s="34" t="s">
        <v>41</v>
      </c>
      <c r="C37" s="31" t="s">
        <v>14</v>
      </c>
      <c r="D37" s="64">
        <v>200</v>
      </c>
      <c r="E37" s="71"/>
      <c r="F37" s="29">
        <f t="shared" si="6"/>
        <v>0</v>
      </c>
      <c r="G37" s="65"/>
      <c r="H37" s="29">
        <f t="shared" si="7"/>
        <v>0</v>
      </c>
      <c r="I37" s="31"/>
      <c r="J37" s="32"/>
      <c r="K37" s="37"/>
    </row>
    <row r="38" spans="1:11" ht="27.75" customHeight="1">
      <c r="A38" s="38" t="s">
        <v>42</v>
      </c>
      <c r="B38" s="38"/>
      <c r="C38" s="38"/>
      <c r="D38" s="38"/>
      <c r="E38" s="38"/>
      <c r="F38" s="39">
        <f>SUM(F34:F37)</f>
        <v>0</v>
      </c>
      <c r="G38" s="40"/>
      <c r="H38" s="39">
        <f>SUM(H34:H37)</f>
        <v>0</v>
      </c>
      <c r="I38"/>
      <c r="J38"/>
      <c r="K38" s="19"/>
    </row>
    <row r="39" spans="1:11" ht="27.75" customHeight="1">
      <c r="A39" s="13"/>
      <c r="B39" s="41"/>
      <c r="C39" s="67"/>
      <c r="D39" s="15"/>
      <c r="E39" s="68"/>
      <c r="F39" s="44"/>
      <c r="G39" s="69"/>
      <c r="H39" s="44"/>
      <c r="I39" s="70"/>
      <c r="J39" s="47"/>
      <c r="K39" s="19"/>
    </row>
    <row r="40" spans="1:12" ht="27.75" customHeight="1">
      <c r="A40" s="20" t="s">
        <v>43</v>
      </c>
      <c r="B40" s="20"/>
      <c r="C40" s="20"/>
      <c r="D40" s="20"/>
      <c r="E40" s="20"/>
      <c r="F40" s="20"/>
      <c r="G40" s="20"/>
      <c r="H40" s="20"/>
      <c r="I40" s="20"/>
      <c r="J40" s="20"/>
      <c r="K40" s="20"/>
      <c r="L40" s="21"/>
    </row>
    <row r="41" spans="1:12" ht="42.75" customHeight="1">
      <c r="A41" s="22" t="s">
        <v>2</v>
      </c>
      <c r="B41" s="22" t="s">
        <v>3</v>
      </c>
      <c r="C41" s="22" t="s">
        <v>4</v>
      </c>
      <c r="D41" s="22" t="s">
        <v>5</v>
      </c>
      <c r="E41" s="23" t="s">
        <v>6</v>
      </c>
      <c r="F41" s="23" t="s">
        <v>7</v>
      </c>
      <c r="G41" s="24" t="s">
        <v>8</v>
      </c>
      <c r="H41" s="23" t="s">
        <v>9</v>
      </c>
      <c r="I41" s="23" t="s">
        <v>10</v>
      </c>
      <c r="J41" s="22" t="s">
        <v>11</v>
      </c>
      <c r="K41" s="58" t="s">
        <v>25</v>
      </c>
      <c r="L41" s="21"/>
    </row>
    <row r="42" spans="1:11" ht="84" customHeight="1">
      <c r="A42" s="26">
        <v>1</v>
      </c>
      <c r="B42" s="34" t="s">
        <v>44</v>
      </c>
      <c r="C42" s="31" t="s">
        <v>27</v>
      </c>
      <c r="D42" s="31">
        <v>2</v>
      </c>
      <c r="E42" s="71"/>
      <c r="F42" s="29">
        <f aca="true" t="shared" si="8" ref="F42:F50">D42*E42</f>
        <v>0</v>
      </c>
      <c r="G42" s="65"/>
      <c r="H42" s="29">
        <f aca="true" t="shared" si="9" ref="H42:H50">F42+(F42*G42/100)</f>
        <v>0</v>
      </c>
      <c r="I42" s="31"/>
      <c r="J42" s="32"/>
      <c r="K42" s="37"/>
    </row>
    <row r="43" spans="1:11" ht="75" customHeight="1">
      <c r="A43" s="26">
        <v>2</v>
      </c>
      <c r="B43" s="34" t="s">
        <v>45</v>
      </c>
      <c r="C43" s="31" t="s">
        <v>27</v>
      </c>
      <c r="D43" s="31">
        <v>2</v>
      </c>
      <c r="E43" s="71"/>
      <c r="F43" s="29">
        <f t="shared" si="8"/>
        <v>0</v>
      </c>
      <c r="G43" s="65"/>
      <c r="H43" s="29">
        <f t="shared" si="9"/>
        <v>0</v>
      </c>
      <c r="I43" s="31"/>
      <c r="J43" s="32"/>
      <c r="K43" s="37"/>
    </row>
    <row r="44" spans="1:11" ht="74.25" customHeight="1">
      <c r="A44" s="26">
        <v>3</v>
      </c>
      <c r="B44" s="34" t="s">
        <v>46</v>
      </c>
      <c r="C44" s="31" t="s">
        <v>14</v>
      </c>
      <c r="D44" s="64">
        <v>80</v>
      </c>
      <c r="E44" s="71"/>
      <c r="F44" s="29">
        <f t="shared" si="8"/>
        <v>0</v>
      </c>
      <c r="G44" s="65"/>
      <c r="H44" s="29">
        <f t="shared" si="9"/>
        <v>0</v>
      </c>
      <c r="I44" s="33"/>
      <c r="J44" s="32"/>
      <c r="K44" s="37"/>
    </row>
    <row r="45" spans="1:11" ht="138.75" customHeight="1">
      <c r="A45" s="26">
        <v>4</v>
      </c>
      <c r="B45" s="34" t="s">
        <v>47</v>
      </c>
      <c r="C45" s="31" t="s">
        <v>14</v>
      </c>
      <c r="D45" s="31">
        <v>10000</v>
      </c>
      <c r="E45" s="71"/>
      <c r="F45" s="29">
        <f t="shared" si="8"/>
        <v>0</v>
      </c>
      <c r="G45" s="65"/>
      <c r="H45" s="29">
        <f t="shared" si="9"/>
        <v>0</v>
      </c>
      <c r="I45" s="33"/>
      <c r="J45" s="32"/>
      <c r="K45" s="37"/>
    </row>
    <row r="46" spans="1:11" ht="174.75" customHeight="1">
      <c r="A46" s="26">
        <v>5</v>
      </c>
      <c r="B46" s="34" t="s">
        <v>48</v>
      </c>
      <c r="C46" s="31" t="s">
        <v>14</v>
      </c>
      <c r="D46" s="31">
        <v>50</v>
      </c>
      <c r="E46" s="71"/>
      <c r="F46" s="29">
        <f t="shared" si="8"/>
        <v>0</v>
      </c>
      <c r="G46" s="65"/>
      <c r="H46" s="29">
        <f t="shared" si="9"/>
        <v>0</v>
      </c>
      <c r="I46" s="33"/>
      <c r="J46" s="72"/>
      <c r="K46" s="37"/>
    </row>
    <row r="47" spans="1:11" ht="163.5" customHeight="1">
      <c r="A47" s="26">
        <v>6</v>
      </c>
      <c r="B47" s="34" t="s">
        <v>49</v>
      </c>
      <c r="C47" s="31" t="s">
        <v>14</v>
      </c>
      <c r="D47" s="31">
        <v>500</v>
      </c>
      <c r="E47" s="71"/>
      <c r="F47" s="29">
        <f t="shared" si="8"/>
        <v>0</v>
      </c>
      <c r="G47" s="65"/>
      <c r="H47" s="29">
        <f t="shared" si="9"/>
        <v>0</v>
      </c>
      <c r="I47" s="33"/>
      <c r="J47" s="72"/>
      <c r="K47" s="37"/>
    </row>
    <row r="48" spans="1:11" ht="90" customHeight="1">
      <c r="A48" s="26">
        <v>7</v>
      </c>
      <c r="B48" s="34" t="s">
        <v>50</v>
      </c>
      <c r="C48" s="31" t="s">
        <v>14</v>
      </c>
      <c r="D48" s="31">
        <v>10</v>
      </c>
      <c r="E48" s="71"/>
      <c r="F48" s="29">
        <f t="shared" si="8"/>
        <v>0</v>
      </c>
      <c r="G48" s="65"/>
      <c r="H48" s="29">
        <f t="shared" si="9"/>
        <v>0</v>
      </c>
      <c r="I48" s="31"/>
      <c r="J48" s="32"/>
      <c r="K48" s="37"/>
    </row>
    <row r="49" spans="1:11" ht="66" customHeight="1">
      <c r="A49" s="26">
        <v>8</v>
      </c>
      <c r="B49" s="34" t="s">
        <v>51</v>
      </c>
      <c r="C49" s="31" t="s">
        <v>14</v>
      </c>
      <c r="D49" s="31">
        <v>50</v>
      </c>
      <c r="E49" s="73"/>
      <c r="F49" s="29">
        <f t="shared" si="8"/>
        <v>0</v>
      </c>
      <c r="G49" s="65"/>
      <c r="H49" s="29">
        <f t="shared" si="9"/>
        <v>0</v>
      </c>
      <c r="I49" s="31"/>
      <c r="J49" s="32"/>
      <c r="K49" s="37"/>
    </row>
    <row r="50" spans="1:11" ht="37.5" customHeight="1">
      <c r="A50" s="26">
        <v>9</v>
      </c>
      <c r="B50" s="34" t="s">
        <v>52</v>
      </c>
      <c r="C50" s="31" t="s">
        <v>27</v>
      </c>
      <c r="D50" s="31">
        <v>10</v>
      </c>
      <c r="E50" s="73"/>
      <c r="F50" s="29">
        <f t="shared" si="8"/>
        <v>0</v>
      </c>
      <c r="G50" s="65"/>
      <c r="H50" s="29">
        <f t="shared" si="9"/>
        <v>0</v>
      </c>
      <c r="I50" s="31"/>
      <c r="J50" s="32"/>
      <c r="K50" s="37"/>
    </row>
    <row r="51" spans="1:11" ht="27.75" customHeight="1">
      <c r="A51" s="38" t="s">
        <v>53</v>
      </c>
      <c r="B51" s="38"/>
      <c r="C51" s="38"/>
      <c r="D51" s="38"/>
      <c r="E51" s="38"/>
      <c r="F51" s="39">
        <f>SUM(F42:F50)</f>
        <v>0</v>
      </c>
      <c r="G51" s="40"/>
      <c r="H51" s="39">
        <f>SUM(H42:H50)</f>
        <v>0</v>
      </c>
      <c r="I51"/>
      <c r="J51"/>
      <c r="K51" s="19"/>
    </row>
    <row r="52" spans="1:11" ht="27.75" customHeight="1">
      <c r="A52" s="74"/>
      <c r="B52" s="74"/>
      <c r="C52" s="74"/>
      <c r="D52" s="74"/>
      <c r="E52" s="74"/>
      <c r="F52" s="75"/>
      <c r="G52" s="76"/>
      <c r="H52" s="75"/>
      <c r="I52" s="6"/>
      <c r="K52" s="19"/>
    </row>
    <row r="53" spans="1:11" ht="27.75" customHeight="1">
      <c r="A53" s="20" t="s">
        <v>54</v>
      </c>
      <c r="B53" s="20"/>
      <c r="C53" s="20"/>
      <c r="D53" s="20"/>
      <c r="E53" s="20"/>
      <c r="F53" s="20"/>
      <c r="G53" s="20"/>
      <c r="H53" s="20"/>
      <c r="I53" s="20"/>
      <c r="J53" s="20"/>
      <c r="K53" s="20"/>
    </row>
    <row r="54" spans="1:12" ht="43.5" customHeight="1">
      <c r="A54" s="22" t="s">
        <v>2</v>
      </c>
      <c r="B54" s="22" t="s">
        <v>3</v>
      </c>
      <c r="C54" s="22" t="s">
        <v>4</v>
      </c>
      <c r="D54" s="22" t="s">
        <v>5</v>
      </c>
      <c r="E54" s="23" t="s">
        <v>6</v>
      </c>
      <c r="F54" s="23" t="s">
        <v>7</v>
      </c>
      <c r="G54" s="24" t="s">
        <v>8</v>
      </c>
      <c r="H54" s="23" t="s">
        <v>9</v>
      </c>
      <c r="I54" s="23" t="s">
        <v>10</v>
      </c>
      <c r="J54" s="22" t="s">
        <v>55</v>
      </c>
      <c r="K54" s="58" t="s">
        <v>25</v>
      </c>
      <c r="L54" s="35"/>
    </row>
    <row r="55" spans="1:11" ht="44.25" customHeight="1">
      <c r="A55" s="26">
        <v>1</v>
      </c>
      <c r="B55" s="27" t="s">
        <v>56</v>
      </c>
      <c r="C55" s="77" t="s">
        <v>57</v>
      </c>
      <c r="D55" s="28">
        <v>8</v>
      </c>
      <c r="E55" s="78"/>
      <c r="F55" s="79">
        <f>D55*E55</f>
        <v>0</v>
      </c>
      <c r="G55" s="80"/>
      <c r="H55" s="71">
        <f>F55+(F55*G55/100)</f>
        <v>0</v>
      </c>
      <c r="I55" s="81"/>
      <c r="J55" s="33"/>
      <c r="K55" s="37"/>
    </row>
    <row r="56" spans="1:10" ht="27.75" customHeight="1">
      <c r="A56" s="38" t="s">
        <v>58</v>
      </c>
      <c r="B56" s="38"/>
      <c r="C56" s="38"/>
      <c r="D56" s="38"/>
      <c r="E56" s="38"/>
      <c r="F56" s="82">
        <f>SUM(F55:F55)</f>
        <v>0</v>
      </c>
      <c r="G56" s="83"/>
      <c r="H56" s="84">
        <f>SUM(H55:H55)</f>
        <v>0</v>
      </c>
      <c r="I56" s="85"/>
      <c r="J56" s="86"/>
    </row>
    <row r="57" spans="1:10" ht="27.75" customHeight="1">
      <c r="A57" s="54"/>
      <c r="B57" s="54"/>
      <c r="C57" s="54"/>
      <c r="D57" s="54"/>
      <c r="E57" s="54"/>
      <c r="F57" s="85"/>
      <c r="G57" s="87"/>
      <c r="H57" s="88"/>
      <c r="I57" s="85"/>
      <c r="J57" s="89"/>
    </row>
    <row r="58" spans="1:11" ht="27.75" customHeight="1">
      <c r="A58" s="20" t="s">
        <v>59</v>
      </c>
      <c r="B58" s="20"/>
      <c r="C58" s="20"/>
      <c r="D58" s="20"/>
      <c r="E58" s="20"/>
      <c r="F58" s="20"/>
      <c r="G58" s="20"/>
      <c r="H58" s="20"/>
      <c r="I58" s="20"/>
      <c r="J58" s="20"/>
      <c r="K58" s="20"/>
    </row>
    <row r="59" spans="1:15" ht="43.5" customHeight="1">
      <c r="A59" s="22" t="s">
        <v>2</v>
      </c>
      <c r="B59" s="22" t="s">
        <v>3</v>
      </c>
      <c r="C59" s="22" t="s">
        <v>4</v>
      </c>
      <c r="D59" s="22" t="s">
        <v>5</v>
      </c>
      <c r="E59" s="23" t="s">
        <v>6</v>
      </c>
      <c r="F59" s="23" t="s">
        <v>7</v>
      </c>
      <c r="G59" s="24" t="s">
        <v>8</v>
      </c>
      <c r="H59" s="23" t="s">
        <v>9</v>
      </c>
      <c r="I59" s="23" t="s">
        <v>10</v>
      </c>
      <c r="J59" s="22" t="s">
        <v>11</v>
      </c>
      <c r="K59" s="58" t="s">
        <v>25</v>
      </c>
      <c r="L59" s="35"/>
      <c r="M59" s="35"/>
      <c r="N59" s="35"/>
      <c r="O59" s="35"/>
    </row>
    <row r="60" spans="1:15" ht="65.25" customHeight="1">
      <c r="A60" s="60">
        <v>1</v>
      </c>
      <c r="B60" s="90" t="s">
        <v>60</v>
      </c>
      <c r="C60" s="26" t="s">
        <v>14</v>
      </c>
      <c r="D60" s="61">
        <v>12</v>
      </c>
      <c r="E60" s="62"/>
      <c r="F60" s="62">
        <f aca="true" t="shared" si="10" ref="F60:F63">D60*E60</f>
        <v>0</v>
      </c>
      <c r="G60" s="91"/>
      <c r="H60" s="62">
        <f aca="true" t="shared" si="11" ref="H60:H63">F60+(F60*G60/100)</f>
        <v>0</v>
      </c>
      <c r="I60" s="92"/>
      <c r="J60" s="81"/>
      <c r="K60" s="37"/>
      <c r="L60" s="35"/>
      <c r="M60" s="35"/>
      <c r="N60" s="35"/>
      <c r="O60" s="35"/>
    </row>
    <row r="61" spans="1:15" ht="74.25" customHeight="1">
      <c r="A61" s="60">
        <v>2</v>
      </c>
      <c r="B61" s="27" t="s">
        <v>61</v>
      </c>
      <c r="C61" s="26" t="s">
        <v>14</v>
      </c>
      <c r="D61" s="61">
        <v>10</v>
      </c>
      <c r="E61" s="62"/>
      <c r="F61" s="62">
        <f t="shared" si="10"/>
        <v>0</v>
      </c>
      <c r="G61" s="91"/>
      <c r="H61" s="62">
        <f t="shared" si="11"/>
        <v>0</v>
      </c>
      <c r="I61" s="92"/>
      <c r="J61" s="81"/>
      <c r="K61" s="8"/>
      <c r="L61" s="35"/>
      <c r="M61" s="35"/>
      <c r="N61" s="35"/>
      <c r="O61" s="35"/>
    </row>
    <row r="62" spans="1:11" ht="110.25" customHeight="1">
      <c r="A62" s="60">
        <v>3</v>
      </c>
      <c r="B62" s="27" t="s">
        <v>62</v>
      </c>
      <c r="C62" s="26" t="s">
        <v>14</v>
      </c>
      <c r="D62" s="61">
        <v>10</v>
      </c>
      <c r="E62" s="62"/>
      <c r="F62" s="62">
        <f t="shared" si="10"/>
        <v>0</v>
      </c>
      <c r="G62" s="91"/>
      <c r="H62" s="62">
        <f t="shared" si="11"/>
        <v>0</v>
      </c>
      <c r="I62" s="92"/>
      <c r="J62" s="81"/>
      <c r="K62" s="93"/>
    </row>
    <row r="63" spans="1:11" ht="101.25" customHeight="1">
      <c r="A63" s="60">
        <v>4</v>
      </c>
      <c r="B63" s="27" t="s">
        <v>63</v>
      </c>
      <c r="C63" s="26" t="s">
        <v>14</v>
      </c>
      <c r="D63" s="61">
        <v>4</v>
      </c>
      <c r="E63" s="62"/>
      <c r="F63" s="62">
        <f t="shared" si="10"/>
        <v>0</v>
      </c>
      <c r="G63" s="91"/>
      <c r="H63" s="62">
        <f t="shared" si="11"/>
        <v>0</v>
      </c>
      <c r="I63" s="92"/>
      <c r="J63" s="81"/>
      <c r="K63" s="93"/>
    </row>
    <row r="64" spans="1:10" ht="28.5" customHeight="1">
      <c r="A64" s="38" t="s">
        <v>64</v>
      </c>
      <c r="B64" s="38"/>
      <c r="C64" s="38"/>
      <c r="D64" s="38"/>
      <c r="E64" s="38"/>
      <c r="F64" s="94">
        <f>SUM(F60:F63)</f>
        <v>0</v>
      </c>
      <c r="G64" s="95"/>
      <c r="H64" s="94">
        <f>SUM(H60:H63)</f>
        <v>0</v>
      </c>
      <c r="I64" s="96"/>
      <c r="J64" s="97"/>
    </row>
    <row r="65" spans="1:9" ht="28.5" customHeight="1">
      <c r="A65" s="98"/>
      <c r="B65" s="99"/>
      <c r="C65" s="98"/>
      <c r="D65" s="98"/>
      <c r="E65" s="100"/>
      <c r="F65" s="100"/>
      <c r="G65" s="101"/>
      <c r="H65" s="100"/>
      <c r="I65" s="102"/>
    </row>
    <row r="66" spans="1:11" ht="27.75" customHeight="1">
      <c r="A66" s="103" t="s">
        <v>65</v>
      </c>
      <c r="B66" s="103"/>
      <c r="C66" s="103"/>
      <c r="D66" s="103"/>
      <c r="E66" s="103"/>
      <c r="F66" s="103"/>
      <c r="G66" s="103"/>
      <c r="H66" s="103"/>
      <c r="I66" s="103"/>
      <c r="J66" s="103"/>
      <c r="K66" s="103"/>
    </row>
    <row r="67" spans="1:11" ht="43.5" customHeight="1">
      <c r="A67" s="104" t="s">
        <v>2</v>
      </c>
      <c r="B67" s="104" t="s">
        <v>3</v>
      </c>
      <c r="C67" s="104" t="s">
        <v>4</v>
      </c>
      <c r="D67" s="104" t="s">
        <v>5</v>
      </c>
      <c r="E67" s="105" t="s">
        <v>66</v>
      </c>
      <c r="F67" s="105" t="s">
        <v>67</v>
      </c>
      <c r="G67" s="106" t="s">
        <v>8</v>
      </c>
      <c r="H67" s="105" t="s">
        <v>68</v>
      </c>
      <c r="I67" s="23" t="s">
        <v>10</v>
      </c>
      <c r="J67" s="22" t="s">
        <v>11</v>
      </c>
      <c r="K67" s="58" t="s">
        <v>25</v>
      </c>
    </row>
    <row r="68" spans="1:11" ht="74.25" customHeight="1">
      <c r="A68" s="26">
        <v>1</v>
      </c>
      <c r="B68" s="107" t="s">
        <v>69</v>
      </c>
      <c r="C68" s="108" t="s">
        <v>14</v>
      </c>
      <c r="D68" s="28">
        <v>80</v>
      </c>
      <c r="E68" s="29"/>
      <c r="F68" s="29">
        <f>D68*E68</f>
        <v>0</v>
      </c>
      <c r="G68" s="63"/>
      <c r="H68" s="29">
        <f>F68+(F68*G68/100)</f>
        <v>0</v>
      </c>
      <c r="I68" s="33"/>
      <c r="J68" s="36"/>
      <c r="K68" s="37"/>
    </row>
    <row r="69" spans="1:9" ht="27.75" customHeight="1">
      <c r="A69" s="38" t="s">
        <v>70</v>
      </c>
      <c r="B69" s="38"/>
      <c r="C69" s="38"/>
      <c r="D69" s="38"/>
      <c r="E69" s="38"/>
      <c r="F69" s="109">
        <f>SUM(F68:F68)</f>
        <v>0</v>
      </c>
      <c r="G69" s="110"/>
      <c r="H69" s="109">
        <f>SUM(H68:H68)</f>
        <v>0</v>
      </c>
      <c r="I69" s="6"/>
    </row>
    <row r="70" spans="1:9" ht="29.25" customHeight="1">
      <c r="A70" s="98"/>
      <c r="B70" s="99"/>
      <c r="C70" s="98"/>
      <c r="D70" s="98"/>
      <c r="E70" s="100"/>
      <c r="F70" s="100"/>
      <c r="G70" s="101"/>
      <c r="H70" s="100"/>
      <c r="I70" s="102"/>
    </row>
    <row r="71" spans="1:13" ht="27.75" customHeight="1">
      <c r="A71" s="103" t="s">
        <v>71</v>
      </c>
      <c r="B71" s="103"/>
      <c r="C71" s="103"/>
      <c r="D71" s="103"/>
      <c r="E71" s="103"/>
      <c r="F71" s="103"/>
      <c r="G71" s="103"/>
      <c r="H71" s="103"/>
      <c r="I71" s="103"/>
      <c r="J71" s="103"/>
      <c r="K71" s="103"/>
      <c r="L71" s="21"/>
      <c r="M71" s="21"/>
    </row>
    <row r="72" spans="1:11" ht="44.25" customHeight="1">
      <c r="A72" s="104" t="s">
        <v>2</v>
      </c>
      <c r="B72" s="104" t="s">
        <v>3</v>
      </c>
      <c r="C72" s="104" t="s">
        <v>4</v>
      </c>
      <c r="D72" s="104" t="s">
        <v>5</v>
      </c>
      <c r="E72" s="105" t="s">
        <v>66</v>
      </c>
      <c r="F72" s="105" t="s">
        <v>67</v>
      </c>
      <c r="G72" s="106" t="s">
        <v>8</v>
      </c>
      <c r="H72" s="105" t="s">
        <v>68</v>
      </c>
      <c r="I72" s="23" t="s">
        <v>10</v>
      </c>
      <c r="J72" s="22" t="s">
        <v>11</v>
      </c>
      <c r="K72" s="58" t="s">
        <v>25</v>
      </c>
    </row>
    <row r="73" spans="1:11" ht="56.25" customHeight="1">
      <c r="A73" s="26">
        <v>1</v>
      </c>
      <c r="B73" s="111" t="s">
        <v>72</v>
      </c>
      <c r="C73" s="26" t="s">
        <v>57</v>
      </c>
      <c r="D73" s="28">
        <v>50</v>
      </c>
      <c r="E73" s="29"/>
      <c r="F73" s="29">
        <f>D73*E73</f>
        <v>0</v>
      </c>
      <c r="G73" s="63"/>
      <c r="H73" s="29">
        <f>F73+(F73*G73/100)</f>
        <v>0</v>
      </c>
      <c r="I73" s="32"/>
      <c r="J73" s="36"/>
      <c r="K73" s="37"/>
    </row>
    <row r="74" spans="1:9" ht="27.75" customHeight="1">
      <c r="A74" s="38" t="s">
        <v>73</v>
      </c>
      <c r="B74" s="38"/>
      <c r="C74" s="38"/>
      <c r="D74" s="38"/>
      <c r="E74" s="38"/>
      <c r="F74" s="109">
        <f>SUM(F73:F73)</f>
        <v>0</v>
      </c>
      <c r="G74" s="110"/>
      <c r="H74" s="109">
        <f>SUM(H73:H73)</f>
        <v>0</v>
      </c>
      <c r="I74" s="6"/>
    </row>
    <row r="75" spans="1:10" ht="27.75" customHeight="1">
      <c r="A75" s="112"/>
      <c r="B75" s="112"/>
      <c r="C75" s="112"/>
      <c r="D75" s="112"/>
      <c r="E75" s="112"/>
      <c r="F75" s="113"/>
      <c r="G75" s="40"/>
      <c r="H75" s="113"/>
      <c r="I75" s="114"/>
      <c r="J75" s="115"/>
    </row>
    <row r="76" spans="1:12" ht="27.75" customHeight="1">
      <c r="A76" s="103" t="s">
        <v>74</v>
      </c>
      <c r="B76" s="103"/>
      <c r="C76" s="103"/>
      <c r="D76" s="103"/>
      <c r="E76" s="103"/>
      <c r="F76" s="103"/>
      <c r="G76" s="103"/>
      <c r="H76" s="103"/>
      <c r="I76" s="103"/>
      <c r="J76" s="103"/>
      <c r="K76" s="103"/>
      <c r="L76" s="21"/>
    </row>
    <row r="77" spans="1:12" ht="43.5" customHeight="1">
      <c r="A77" s="104" t="s">
        <v>2</v>
      </c>
      <c r="B77" s="104" t="s">
        <v>3</v>
      </c>
      <c r="C77" s="104" t="s">
        <v>4</v>
      </c>
      <c r="D77" s="104" t="s">
        <v>5</v>
      </c>
      <c r="E77" s="105" t="s">
        <v>66</v>
      </c>
      <c r="F77" s="105" t="s">
        <v>67</v>
      </c>
      <c r="G77" s="106" t="s">
        <v>8</v>
      </c>
      <c r="H77" s="105" t="s">
        <v>68</v>
      </c>
      <c r="I77" s="23" t="s">
        <v>10</v>
      </c>
      <c r="J77" s="22" t="s">
        <v>11</v>
      </c>
      <c r="K77" s="58" t="s">
        <v>25</v>
      </c>
      <c r="L77" s="21"/>
    </row>
    <row r="78" spans="1:11" ht="36.75" customHeight="1">
      <c r="A78" s="26">
        <v>1</v>
      </c>
      <c r="B78" s="116" t="s">
        <v>75</v>
      </c>
      <c r="C78" s="26" t="s">
        <v>14</v>
      </c>
      <c r="D78" s="26">
        <v>900</v>
      </c>
      <c r="E78" s="29"/>
      <c r="F78" s="29">
        <f>D78*E78</f>
        <v>0</v>
      </c>
      <c r="G78" s="65"/>
      <c r="H78" s="29">
        <f>F78+(F78*G78/100)</f>
        <v>0</v>
      </c>
      <c r="I78" s="117"/>
      <c r="J78" s="50"/>
      <c r="K78" s="37"/>
    </row>
    <row r="79" spans="1:9" ht="27.75" customHeight="1">
      <c r="A79" s="38" t="s">
        <v>76</v>
      </c>
      <c r="B79" s="38"/>
      <c r="C79" s="38"/>
      <c r="D79" s="38"/>
      <c r="E79" s="38"/>
      <c r="F79" s="109">
        <f>SUM(F78:F78)</f>
        <v>0</v>
      </c>
      <c r="G79" s="110"/>
      <c r="H79" s="109">
        <f>SUM(H78:H78)</f>
        <v>0</v>
      </c>
      <c r="I79" s="6"/>
    </row>
    <row r="80" spans="1:10" ht="27.75" customHeight="1">
      <c r="A80" s="112"/>
      <c r="B80" s="112"/>
      <c r="C80" s="112"/>
      <c r="D80" s="112"/>
      <c r="E80" s="112"/>
      <c r="F80" s="113"/>
      <c r="G80" s="40"/>
      <c r="H80" s="113"/>
      <c r="I80" s="114"/>
      <c r="J80" s="115"/>
    </row>
    <row r="81" spans="1:11" ht="27.75" customHeight="1">
      <c r="A81" s="118" t="s">
        <v>77</v>
      </c>
      <c r="B81" s="118"/>
      <c r="C81" s="118"/>
      <c r="D81" s="118"/>
      <c r="E81" s="118"/>
      <c r="F81" s="118"/>
      <c r="G81" s="118"/>
      <c r="H81" s="118"/>
      <c r="I81" s="118"/>
      <c r="J81" s="118"/>
      <c r="K81" s="118"/>
    </row>
    <row r="82" spans="1:11" ht="43.5" customHeight="1">
      <c r="A82" s="22" t="s">
        <v>2</v>
      </c>
      <c r="B82" s="22" t="s">
        <v>3</v>
      </c>
      <c r="C82" s="22" t="s">
        <v>4</v>
      </c>
      <c r="D82" s="22" t="s">
        <v>5</v>
      </c>
      <c r="E82" s="23" t="s">
        <v>6</v>
      </c>
      <c r="F82" s="23" t="s">
        <v>7</v>
      </c>
      <c r="G82" s="24" t="s">
        <v>8</v>
      </c>
      <c r="H82" s="23" t="s">
        <v>9</v>
      </c>
      <c r="I82" s="23" t="s">
        <v>10</v>
      </c>
      <c r="J82" s="22" t="s">
        <v>11</v>
      </c>
      <c r="K82" s="58" t="s">
        <v>25</v>
      </c>
    </row>
    <row r="83" spans="1:11" ht="29.25" customHeight="1">
      <c r="A83" s="60">
        <v>1</v>
      </c>
      <c r="B83" s="27" t="s">
        <v>78</v>
      </c>
      <c r="C83" s="26" t="s">
        <v>79</v>
      </c>
      <c r="D83" s="61">
        <v>100</v>
      </c>
      <c r="E83" s="62"/>
      <c r="F83" s="62">
        <f>D83*E83</f>
        <v>0</v>
      </c>
      <c r="G83" s="30"/>
      <c r="H83" s="62">
        <f>F83+(F83*G83/100)</f>
        <v>0</v>
      </c>
      <c r="I83" s="119"/>
      <c r="J83" s="120"/>
      <c r="K83" s="37"/>
    </row>
    <row r="84" spans="1:9" ht="28.5" customHeight="1">
      <c r="A84" s="38" t="s">
        <v>80</v>
      </c>
      <c r="B84" s="38"/>
      <c r="C84" s="38"/>
      <c r="D84" s="38"/>
      <c r="E84" s="38"/>
      <c r="F84" s="39">
        <f>SUM(F83:F83)</f>
        <v>0</v>
      </c>
      <c r="G84" s="121"/>
      <c r="H84" s="39">
        <f>SUM(H83:H83)</f>
        <v>0</v>
      </c>
      <c r="I84" s="122"/>
    </row>
    <row r="85" spans="1:9" ht="28.5" customHeight="1">
      <c r="A85" s="98"/>
      <c r="B85" s="99"/>
      <c r="C85" s="98"/>
      <c r="D85" s="98"/>
      <c r="E85" s="100"/>
      <c r="F85" s="100"/>
      <c r="G85" s="101"/>
      <c r="H85" s="100"/>
      <c r="I85" s="102"/>
    </row>
    <row r="86" spans="1:11" ht="29.25" customHeight="1">
      <c r="A86" s="20" t="s">
        <v>81</v>
      </c>
      <c r="B86" s="20"/>
      <c r="C86" s="20"/>
      <c r="D86" s="20"/>
      <c r="E86" s="20"/>
      <c r="F86" s="20"/>
      <c r="G86" s="20"/>
      <c r="H86" s="20"/>
      <c r="I86" s="20"/>
      <c r="J86" s="20"/>
      <c r="K86" s="20"/>
    </row>
    <row r="87" spans="1:11" ht="43.5" customHeight="1">
      <c r="A87" s="22" t="s">
        <v>2</v>
      </c>
      <c r="B87" s="22" t="s">
        <v>3</v>
      </c>
      <c r="C87" s="22" t="s">
        <v>4</v>
      </c>
      <c r="D87" s="22" t="s">
        <v>5</v>
      </c>
      <c r="E87" s="23" t="s">
        <v>6</v>
      </c>
      <c r="F87" s="23" t="s">
        <v>7</v>
      </c>
      <c r="G87" s="24" t="s">
        <v>8</v>
      </c>
      <c r="H87" s="23" t="s">
        <v>9</v>
      </c>
      <c r="I87" s="23" t="s">
        <v>10</v>
      </c>
      <c r="J87" s="22" t="s">
        <v>55</v>
      </c>
      <c r="K87" s="58" t="s">
        <v>25</v>
      </c>
    </row>
    <row r="88" spans="1:11" ht="110.25" customHeight="1">
      <c r="A88" s="26">
        <v>1</v>
      </c>
      <c r="B88" s="27" t="s">
        <v>82</v>
      </c>
      <c r="C88" s="60" t="s">
        <v>14</v>
      </c>
      <c r="D88" s="61">
        <v>25</v>
      </c>
      <c r="E88" s="123"/>
      <c r="F88" s="123">
        <f aca="true" t="shared" si="12" ref="F88:F89">D88*E88</f>
        <v>0</v>
      </c>
      <c r="G88" s="124"/>
      <c r="H88" s="123">
        <f aca="true" t="shared" si="13" ref="H88:H89">F88+(F88*G88/100)</f>
        <v>0</v>
      </c>
      <c r="I88" s="36"/>
      <c r="J88" s="36"/>
      <c r="K88" s="37"/>
    </row>
    <row r="89" spans="1:11" ht="101.25" customHeight="1">
      <c r="A89" s="26">
        <v>2</v>
      </c>
      <c r="B89" s="27" t="s">
        <v>83</v>
      </c>
      <c r="C89" s="60" t="s">
        <v>14</v>
      </c>
      <c r="D89" s="61">
        <v>12</v>
      </c>
      <c r="E89" s="123"/>
      <c r="F89" s="123">
        <f t="shared" si="12"/>
        <v>0</v>
      </c>
      <c r="G89" s="124"/>
      <c r="H89" s="123">
        <f t="shared" si="13"/>
        <v>0</v>
      </c>
      <c r="I89" s="36"/>
      <c r="J89" s="36"/>
      <c r="K89" s="93"/>
    </row>
    <row r="90" spans="1:10" ht="27.75" customHeight="1">
      <c r="A90" s="38" t="s">
        <v>84</v>
      </c>
      <c r="B90" s="38" t="s">
        <v>85</v>
      </c>
      <c r="C90" s="38"/>
      <c r="D90" s="38"/>
      <c r="E90" s="38"/>
      <c r="F90" s="125">
        <f>SUM(F88:F89)</f>
        <v>0</v>
      </c>
      <c r="G90" s="87"/>
      <c r="H90" s="126">
        <f>SUM(H88:H89)</f>
        <v>0</v>
      </c>
      <c r="I90" s="85"/>
      <c r="J90" s="70"/>
    </row>
    <row r="91" spans="1:9" ht="27.75" customHeight="1">
      <c r="A91" s="98"/>
      <c r="B91" s="99"/>
      <c r="C91" s="98"/>
      <c r="D91" s="98"/>
      <c r="E91" s="100"/>
      <c r="F91" s="100"/>
      <c r="G91" s="101"/>
      <c r="H91" s="100"/>
      <c r="I91" s="102"/>
    </row>
    <row r="92" spans="1:11" ht="27.75" customHeight="1">
      <c r="A92" s="20" t="s">
        <v>86</v>
      </c>
      <c r="B92" s="20"/>
      <c r="C92" s="20"/>
      <c r="D92" s="20"/>
      <c r="E92" s="20"/>
      <c r="F92" s="20">
        <f>D92*E92</f>
        <v>0</v>
      </c>
      <c r="G92" s="20"/>
      <c r="H92" s="20">
        <f>F92+(F92*G92/100)</f>
        <v>0</v>
      </c>
      <c r="I92" s="20"/>
      <c r="J92" s="20"/>
      <c r="K92" s="20"/>
    </row>
    <row r="93" spans="1:11" ht="42" customHeight="1">
      <c r="A93" s="22" t="s">
        <v>2</v>
      </c>
      <c r="B93" s="22" t="s">
        <v>3</v>
      </c>
      <c r="C93" s="22" t="s">
        <v>4</v>
      </c>
      <c r="D93" s="22" t="s">
        <v>5</v>
      </c>
      <c r="E93" s="23" t="s">
        <v>6</v>
      </c>
      <c r="F93" s="23" t="s">
        <v>7</v>
      </c>
      <c r="G93" s="24" t="s">
        <v>8</v>
      </c>
      <c r="H93" s="23" t="s">
        <v>9</v>
      </c>
      <c r="I93" s="23" t="s">
        <v>10</v>
      </c>
      <c r="J93" s="22" t="s">
        <v>11</v>
      </c>
      <c r="K93" s="58" t="s">
        <v>25</v>
      </c>
    </row>
    <row r="94" spans="1:11" ht="128.25" customHeight="1">
      <c r="A94" s="60">
        <v>1</v>
      </c>
      <c r="B94" s="27" t="s">
        <v>87</v>
      </c>
      <c r="C94" s="26" t="s">
        <v>32</v>
      </c>
      <c r="D94" s="61">
        <v>40</v>
      </c>
      <c r="E94" s="62"/>
      <c r="F94" s="62">
        <f>D94*E94</f>
        <v>0</v>
      </c>
      <c r="G94" s="127"/>
      <c r="H94" s="62">
        <f>F94+(F94*G94/100)</f>
        <v>0</v>
      </c>
      <c r="I94" s="31"/>
      <c r="J94" s="64"/>
      <c r="K94" s="37"/>
    </row>
    <row r="95" spans="1:10" ht="27.75" customHeight="1">
      <c r="A95" s="128" t="s">
        <v>88</v>
      </c>
      <c r="B95" s="128"/>
      <c r="C95" s="128"/>
      <c r="D95" s="128"/>
      <c r="E95" s="128"/>
      <c r="F95" s="94">
        <f>F94</f>
        <v>0</v>
      </c>
      <c r="G95" s="76"/>
      <c r="H95" s="94">
        <f>H94</f>
        <v>0</v>
      </c>
      <c r="I95" s="129"/>
      <c r="J95" s="130"/>
    </row>
    <row r="96" spans="1:9" ht="27.75" customHeight="1">
      <c r="A96" s="98"/>
      <c r="B96" s="99"/>
      <c r="C96" s="98"/>
      <c r="D96" s="98"/>
      <c r="E96" s="100"/>
      <c r="F96"/>
      <c r="G96"/>
      <c r="H96"/>
      <c r="I96" s="102"/>
    </row>
    <row r="97" spans="1:11" ht="27.75" customHeight="1">
      <c r="A97" s="118" t="s">
        <v>89</v>
      </c>
      <c r="B97" s="118"/>
      <c r="C97" s="118"/>
      <c r="D97" s="118"/>
      <c r="E97" s="118"/>
      <c r="F97" s="118"/>
      <c r="G97" s="118"/>
      <c r="H97" s="118"/>
      <c r="I97" s="118"/>
      <c r="J97" s="118"/>
      <c r="K97" s="118"/>
    </row>
    <row r="98" spans="1:11" ht="42.75" customHeight="1">
      <c r="A98" s="22" t="s">
        <v>2</v>
      </c>
      <c r="B98" s="22" t="s">
        <v>3</v>
      </c>
      <c r="C98" s="22" t="s">
        <v>4</v>
      </c>
      <c r="D98" s="22" t="s">
        <v>5</v>
      </c>
      <c r="E98" s="23" t="s">
        <v>6</v>
      </c>
      <c r="F98" s="23" t="s">
        <v>7</v>
      </c>
      <c r="G98" s="24" t="s">
        <v>8</v>
      </c>
      <c r="H98" s="23" t="s">
        <v>9</v>
      </c>
      <c r="I98" s="23" t="s">
        <v>10</v>
      </c>
      <c r="J98" s="22" t="s">
        <v>11</v>
      </c>
      <c r="K98" s="58" t="s">
        <v>25</v>
      </c>
    </row>
    <row r="99" spans="1:11" ht="30" customHeight="1">
      <c r="A99" s="131">
        <v>1</v>
      </c>
      <c r="B99" s="90" t="s">
        <v>90</v>
      </c>
      <c r="C99" s="132" t="s">
        <v>14</v>
      </c>
      <c r="D99" s="133">
        <v>50</v>
      </c>
      <c r="E99" s="134"/>
      <c r="F99" s="135">
        <f aca="true" t="shared" si="14" ref="F99:F101">D99*E99</f>
        <v>0</v>
      </c>
      <c r="G99" s="136"/>
      <c r="H99" s="135">
        <f aca="true" t="shared" si="15" ref="H99:H101">F99+(F99*G99/100)</f>
        <v>0</v>
      </c>
      <c r="I99" s="137"/>
      <c r="J99" s="138"/>
      <c r="K99" s="37"/>
    </row>
    <row r="100" spans="1:11" ht="30" customHeight="1">
      <c r="A100" s="131">
        <v>2</v>
      </c>
      <c r="B100" s="90" t="s">
        <v>91</v>
      </c>
      <c r="C100" s="132" t="s">
        <v>14</v>
      </c>
      <c r="D100" s="133">
        <v>2</v>
      </c>
      <c r="E100" s="134"/>
      <c r="F100" s="135">
        <f t="shared" si="14"/>
        <v>0</v>
      </c>
      <c r="G100" s="136"/>
      <c r="H100" s="135">
        <f t="shared" si="15"/>
        <v>0</v>
      </c>
      <c r="I100" s="139"/>
      <c r="J100" s="138"/>
      <c r="K100" s="93"/>
    </row>
    <row r="101" spans="1:11" ht="30" customHeight="1">
      <c r="A101" s="131">
        <v>3</v>
      </c>
      <c r="B101" s="90" t="s">
        <v>92</v>
      </c>
      <c r="C101" s="132" t="s">
        <v>93</v>
      </c>
      <c r="D101" s="133">
        <v>1</v>
      </c>
      <c r="E101" s="134"/>
      <c r="F101" s="135">
        <f t="shared" si="14"/>
        <v>0</v>
      </c>
      <c r="G101" s="136"/>
      <c r="H101" s="135">
        <f t="shared" si="15"/>
        <v>0</v>
      </c>
      <c r="I101" s="139"/>
      <c r="J101" s="138"/>
      <c r="K101" s="93"/>
    </row>
    <row r="102" spans="1:10" ht="28.5" customHeight="1">
      <c r="A102" s="38" t="s">
        <v>94</v>
      </c>
      <c r="B102" s="38"/>
      <c r="C102" s="38"/>
      <c r="D102" s="38"/>
      <c r="E102" s="38"/>
      <c r="F102" s="39">
        <f>SUM(F99:F101)</f>
        <v>0</v>
      </c>
      <c r="G102" s="40"/>
      <c r="H102" s="39">
        <f>SUM(H99:H101)</f>
        <v>0</v>
      </c>
      <c r="I102" s="55"/>
      <c r="J102" s="97"/>
    </row>
    <row r="103" spans="1:9" ht="28.5" customHeight="1">
      <c r="A103" s="98"/>
      <c r="B103" s="99"/>
      <c r="C103" s="98"/>
      <c r="D103" s="98"/>
      <c r="E103" s="100"/>
      <c r="F103" s="100"/>
      <c r="G103" s="101"/>
      <c r="H103" s="100"/>
      <c r="I103" s="102"/>
    </row>
    <row r="104" spans="1:11" ht="27.75" customHeight="1">
      <c r="A104" s="20" t="s">
        <v>95</v>
      </c>
      <c r="B104" s="20"/>
      <c r="C104" s="20"/>
      <c r="D104" s="20"/>
      <c r="E104" s="20"/>
      <c r="F104" s="20"/>
      <c r="G104" s="20"/>
      <c r="H104" s="20"/>
      <c r="I104" s="20"/>
      <c r="J104" s="20"/>
      <c r="K104" s="20"/>
    </row>
    <row r="105" spans="1:11" ht="43.5" customHeight="1">
      <c r="A105" s="22" t="s">
        <v>2</v>
      </c>
      <c r="B105" s="22" t="s">
        <v>3</v>
      </c>
      <c r="C105" s="22" t="s">
        <v>4</v>
      </c>
      <c r="D105" s="22" t="s">
        <v>5</v>
      </c>
      <c r="E105" s="23" t="s">
        <v>6</v>
      </c>
      <c r="F105" s="23" t="s">
        <v>7</v>
      </c>
      <c r="G105" s="24" t="s">
        <v>8</v>
      </c>
      <c r="H105" s="23" t="s">
        <v>9</v>
      </c>
      <c r="I105" s="23" t="s">
        <v>10</v>
      </c>
      <c r="J105" s="22" t="s">
        <v>55</v>
      </c>
      <c r="K105" s="58" t="s">
        <v>25</v>
      </c>
    </row>
    <row r="106" spans="1:11" ht="51" customHeight="1">
      <c r="A106" s="140" t="s">
        <v>96</v>
      </c>
      <c r="B106" s="141" t="s">
        <v>97</v>
      </c>
      <c r="C106" s="26" t="s">
        <v>14</v>
      </c>
      <c r="D106" s="142">
        <v>1000</v>
      </c>
      <c r="E106" s="143"/>
      <c r="F106" s="143">
        <f aca="true" t="shared" si="16" ref="F106:F107">D106*E106</f>
        <v>0</v>
      </c>
      <c r="G106" s="144"/>
      <c r="H106" s="143">
        <f aca="true" t="shared" si="17" ref="H106:H107">F106+(F106*G106/100)</f>
        <v>0</v>
      </c>
      <c r="I106" s="145"/>
      <c r="J106" s="146"/>
      <c r="K106" s="37"/>
    </row>
    <row r="107" spans="1:11" ht="82.5" customHeight="1">
      <c r="A107" s="140" t="s">
        <v>98</v>
      </c>
      <c r="B107" s="141" t="s">
        <v>99</v>
      </c>
      <c r="C107" s="26" t="s">
        <v>14</v>
      </c>
      <c r="D107" s="142">
        <v>600</v>
      </c>
      <c r="E107" s="143"/>
      <c r="F107" s="143">
        <f t="shared" si="16"/>
        <v>0</v>
      </c>
      <c r="G107" s="144"/>
      <c r="H107" s="143">
        <f t="shared" si="17"/>
        <v>0</v>
      </c>
      <c r="I107" s="92"/>
      <c r="J107" s="146"/>
      <c r="K107" s="93"/>
    </row>
    <row r="108" spans="1:10" ht="27.75" customHeight="1">
      <c r="A108" s="38" t="s">
        <v>100</v>
      </c>
      <c r="B108" s="38"/>
      <c r="C108" s="38"/>
      <c r="D108" s="38"/>
      <c r="E108" s="38"/>
      <c r="F108" s="125">
        <f>SUM(F106:F107)</f>
        <v>0</v>
      </c>
      <c r="G108" s="87"/>
      <c r="H108" s="126">
        <f>SUM(H106:H107)</f>
        <v>0</v>
      </c>
      <c r="I108" s="85"/>
      <c r="J108" s="147"/>
    </row>
    <row r="109" spans="1:9" ht="27.75" customHeight="1">
      <c r="A109" s="98"/>
      <c r="B109" s="99"/>
      <c r="C109" s="98"/>
      <c r="D109" s="98"/>
      <c r="E109" s="100"/>
      <c r="F109" s="100"/>
      <c r="G109" s="101"/>
      <c r="H109" s="100"/>
      <c r="I109" s="102"/>
    </row>
    <row r="110" spans="1:12" ht="27.75" customHeight="1">
      <c r="A110" s="20" t="s">
        <v>101</v>
      </c>
      <c r="B110" s="20"/>
      <c r="C110" s="20"/>
      <c r="D110" s="20"/>
      <c r="E110" s="20"/>
      <c r="F110" s="20"/>
      <c r="G110" s="20"/>
      <c r="H110" s="20"/>
      <c r="I110" s="20"/>
      <c r="J110" s="20"/>
      <c r="K110" s="20"/>
      <c r="L110" s="21"/>
    </row>
    <row r="111" spans="1:11" ht="42.75" customHeight="1">
      <c r="A111" s="22" t="s">
        <v>2</v>
      </c>
      <c r="B111" s="22" t="s">
        <v>3</v>
      </c>
      <c r="C111" s="22" t="s">
        <v>4</v>
      </c>
      <c r="D111" s="22" t="s">
        <v>5</v>
      </c>
      <c r="E111" s="23" t="s">
        <v>6</v>
      </c>
      <c r="F111" s="23" t="s">
        <v>7</v>
      </c>
      <c r="G111" s="24" t="s">
        <v>8</v>
      </c>
      <c r="H111" s="23" t="s">
        <v>9</v>
      </c>
      <c r="I111" s="23" t="s">
        <v>10</v>
      </c>
      <c r="J111" s="22" t="s">
        <v>11</v>
      </c>
      <c r="K111" s="58" t="s">
        <v>25</v>
      </c>
    </row>
    <row r="112" spans="1:20" ht="47.25" customHeight="1">
      <c r="A112" s="148">
        <v>1</v>
      </c>
      <c r="B112" s="149" t="s">
        <v>102</v>
      </c>
      <c r="C112" s="148" t="s">
        <v>32</v>
      </c>
      <c r="D112" s="150">
        <v>50</v>
      </c>
      <c r="E112" s="151"/>
      <c r="F112" s="151">
        <f aca="true" t="shared" si="18" ref="F112:F113">D112*E112</f>
        <v>0</v>
      </c>
      <c r="G112" s="91"/>
      <c r="H112" s="151">
        <f aca="true" t="shared" si="19" ref="H112:H113">F112+(F112*G112/100)</f>
        <v>0</v>
      </c>
      <c r="I112" s="152"/>
      <c r="J112" s="81"/>
      <c r="K112" s="37"/>
      <c r="N112" s="99"/>
      <c r="O112" s="98"/>
      <c r="P112" s="98"/>
      <c r="Q112" s="100"/>
      <c r="R112" s="100"/>
      <c r="S112" s="101"/>
      <c r="T112" s="153"/>
    </row>
    <row r="113" spans="1:256" s="19" customFormat="1" ht="69.75" customHeight="1">
      <c r="A113" s="154">
        <v>2</v>
      </c>
      <c r="B113" s="155" t="s">
        <v>103</v>
      </c>
      <c r="C113" s="154" t="s">
        <v>14</v>
      </c>
      <c r="D113" s="156">
        <v>100</v>
      </c>
      <c r="E113" s="157"/>
      <c r="F113" s="151">
        <f t="shared" si="18"/>
        <v>0</v>
      </c>
      <c r="G113" s="158"/>
      <c r="H113" s="151">
        <f t="shared" si="19"/>
        <v>0</v>
      </c>
      <c r="I113" s="159"/>
      <c r="J113" s="160"/>
      <c r="K113" s="37"/>
      <c r="GJ113" s="161"/>
      <c r="GK113" s="37"/>
      <c r="GL113" s="37"/>
      <c r="GM113" s="37"/>
      <c r="GN113" s="37"/>
      <c r="GO113" s="37"/>
      <c r="GP113" s="37"/>
      <c r="GQ113" s="37"/>
      <c r="GR113" s="37"/>
      <c r="GS113" s="37"/>
      <c r="GT113" s="37"/>
      <c r="GU113" s="37"/>
      <c r="GV113" s="37"/>
      <c r="GW113" s="37"/>
      <c r="GX113" s="37"/>
      <c r="GY113" s="37"/>
      <c r="GZ113" s="37"/>
      <c r="HA113" s="37"/>
      <c r="HB113" s="37"/>
      <c r="HC113" s="37"/>
      <c r="HD113" s="37"/>
      <c r="HE113" s="37"/>
      <c r="HF113" s="37"/>
      <c r="HG113" s="37"/>
      <c r="HH113" s="37"/>
      <c r="HI113" s="37"/>
      <c r="HJ113" s="37"/>
      <c r="HK113" s="37"/>
      <c r="HL113" s="37"/>
      <c r="HM113" s="37"/>
      <c r="HN113" s="37"/>
      <c r="HO113" s="37"/>
      <c r="HP113" s="37"/>
      <c r="HQ113" s="37"/>
      <c r="HR113" s="37"/>
      <c r="HS113" s="37"/>
      <c r="HT113" s="37"/>
      <c r="HU113" s="37"/>
      <c r="HV113" s="37"/>
      <c r="HW113" s="37"/>
      <c r="HX113" s="37"/>
      <c r="HY113" s="37"/>
      <c r="HZ113" s="37"/>
      <c r="IA113" s="37"/>
      <c r="IB113" s="37"/>
      <c r="IC113" s="37"/>
      <c r="ID113" s="37"/>
      <c r="IE113" s="37"/>
      <c r="IF113" s="37"/>
      <c r="IG113" s="37"/>
      <c r="IH113" s="37"/>
      <c r="II113" s="37"/>
      <c r="IJ113" s="37"/>
      <c r="IK113" s="37"/>
      <c r="IL113" s="37"/>
      <c r="IM113" s="37"/>
      <c r="IN113" s="37"/>
      <c r="IO113" s="37"/>
      <c r="IP113" s="162"/>
      <c r="IQ113" s="162"/>
      <c r="IR113" s="162"/>
      <c r="IS113" s="162"/>
      <c r="IT113" s="162"/>
      <c r="IU113" s="162"/>
      <c r="IV113" s="162"/>
    </row>
    <row r="114" spans="1:20" ht="27.75" customHeight="1">
      <c r="A114" s="163" t="s">
        <v>104</v>
      </c>
      <c r="B114" s="163"/>
      <c r="C114" s="163"/>
      <c r="D114" s="163"/>
      <c r="E114" s="163"/>
      <c r="F114" s="94">
        <f>SUM(F112:F113)</f>
        <v>0</v>
      </c>
      <c r="G114" s="76"/>
      <c r="H114" s="94">
        <f>SUM(H112:H113)</f>
        <v>0</v>
      </c>
      <c r="I114" s="129"/>
      <c r="J114" s="97"/>
      <c r="N114" s="99"/>
      <c r="O114" s="98"/>
      <c r="P114" s="98"/>
      <c r="Q114" s="100"/>
      <c r="R114" s="100"/>
      <c r="S114" s="101"/>
      <c r="T114" s="153"/>
    </row>
    <row r="115" spans="1:20" ht="27.75" customHeight="1">
      <c r="A115" s="98"/>
      <c r="B115" s="99"/>
      <c r="C115" s="98"/>
      <c r="D115" s="98"/>
      <c r="E115" s="100"/>
      <c r="F115" s="100"/>
      <c r="G115" s="101"/>
      <c r="H115" s="100"/>
      <c r="I115" s="102"/>
      <c r="N115" s="99"/>
      <c r="O115" s="98"/>
      <c r="P115" s="98"/>
      <c r="Q115" s="100"/>
      <c r="R115" s="100"/>
      <c r="S115" s="101"/>
      <c r="T115" s="100"/>
    </row>
    <row r="116" spans="1:20" ht="27.75" customHeight="1">
      <c r="A116" s="20" t="s">
        <v>105</v>
      </c>
      <c r="B116" s="20"/>
      <c r="C116" s="20"/>
      <c r="D116" s="20"/>
      <c r="E116" s="20"/>
      <c r="F116" s="20"/>
      <c r="G116" s="20"/>
      <c r="H116" s="20"/>
      <c r="I116" s="20"/>
      <c r="J116" s="20"/>
      <c r="K116" s="20"/>
      <c r="N116" s="164"/>
      <c r="O116" s="98"/>
      <c r="P116" s="98"/>
      <c r="Q116" s="100"/>
      <c r="R116" s="100"/>
      <c r="S116" s="101"/>
      <c r="T116" s="100"/>
    </row>
    <row r="117" spans="1:11" ht="43.5" customHeight="1">
      <c r="A117" s="22" t="s">
        <v>2</v>
      </c>
      <c r="B117" s="22" t="s">
        <v>3</v>
      </c>
      <c r="C117" s="22" t="s">
        <v>4</v>
      </c>
      <c r="D117" s="22" t="s">
        <v>5</v>
      </c>
      <c r="E117" s="23" t="s">
        <v>6</v>
      </c>
      <c r="F117" s="23" t="s">
        <v>7</v>
      </c>
      <c r="G117" s="24" t="s">
        <v>8</v>
      </c>
      <c r="H117" s="23" t="s">
        <v>9</v>
      </c>
      <c r="I117" s="23" t="s">
        <v>10</v>
      </c>
      <c r="J117" s="22" t="s">
        <v>55</v>
      </c>
      <c r="K117" s="58" t="s">
        <v>25</v>
      </c>
    </row>
    <row r="118" spans="1:11" ht="38.25" customHeight="1">
      <c r="A118" s="165">
        <v>1</v>
      </c>
      <c r="B118" s="27" t="s">
        <v>106</v>
      </c>
      <c r="C118" s="60" t="s">
        <v>14</v>
      </c>
      <c r="D118" s="60">
        <v>12</v>
      </c>
      <c r="E118" s="166"/>
      <c r="F118" s="166">
        <f aca="true" t="shared" si="20" ref="F118:F120">D118*E118</f>
        <v>0</v>
      </c>
      <c r="G118" s="127"/>
      <c r="H118" s="166">
        <f aca="true" t="shared" si="21" ref="H118:H120">F118+(F118*G118/100)</f>
        <v>0</v>
      </c>
      <c r="I118" s="31"/>
      <c r="J118" s="31"/>
      <c r="K118" s="37"/>
    </row>
    <row r="119" spans="1:256" s="19" customFormat="1" ht="27.75" customHeight="1">
      <c r="A119" s="167">
        <v>2</v>
      </c>
      <c r="B119" s="116" t="s">
        <v>107</v>
      </c>
      <c r="C119" s="26" t="s">
        <v>14</v>
      </c>
      <c r="D119" s="26">
        <v>12</v>
      </c>
      <c r="E119" s="78"/>
      <c r="F119" s="166">
        <f t="shared" si="20"/>
        <v>0</v>
      </c>
      <c r="G119" s="168"/>
      <c r="H119" s="166">
        <f t="shared" si="21"/>
        <v>0</v>
      </c>
      <c r="I119" s="64"/>
      <c r="J119" s="64"/>
      <c r="K119" s="37"/>
      <c r="GJ119" s="161"/>
      <c r="GK119" s="37"/>
      <c r="GL119" s="37"/>
      <c r="GM119" s="37"/>
      <c r="GN119" s="37"/>
      <c r="GO119" s="37"/>
      <c r="GP119" s="37"/>
      <c r="GQ119" s="37"/>
      <c r="GR119" s="37"/>
      <c r="GS119" s="37"/>
      <c r="GT119" s="37"/>
      <c r="GU119" s="37"/>
      <c r="GV119" s="37"/>
      <c r="GW119" s="37"/>
      <c r="GX119" s="37"/>
      <c r="GY119" s="37"/>
      <c r="GZ119" s="37"/>
      <c r="HA119" s="37"/>
      <c r="HB119" s="37"/>
      <c r="HC119" s="37"/>
      <c r="HD119" s="37"/>
      <c r="HE119" s="37"/>
      <c r="HF119" s="37"/>
      <c r="HG119" s="37"/>
      <c r="HH119" s="37"/>
      <c r="HI119" s="37"/>
      <c r="HJ119" s="37"/>
      <c r="HK119" s="37"/>
      <c r="HL119" s="37"/>
      <c r="HM119" s="37"/>
      <c r="HN119" s="37"/>
      <c r="HO119" s="37"/>
      <c r="HP119" s="37"/>
      <c r="HQ119" s="37"/>
      <c r="HR119" s="37"/>
      <c r="HS119" s="37"/>
      <c r="HT119" s="37"/>
      <c r="HU119" s="37"/>
      <c r="HV119" s="37"/>
      <c r="HW119" s="37"/>
      <c r="HX119" s="37"/>
      <c r="HY119" s="37"/>
      <c r="HZ119" s="37"/>
      <c r="IA119" s="37"/>
      <c r="IB119" s="37"/>
      <c r="IC119" s="37"/>
      <c r="ID119" s="37"/>
      <c r="IE119" s="37"/>
      <c r="IF119" s="37"/>
      <c r="IG119" s="37"/>
      <c r="IH119" s="37"/>
      <c r="II119" s="37"/>
      <c r="IJ119" s="37"/>
      <c r="IK119" s="37"/>
      <c r="IL119" s="37"/>
      <c r="IM119" s="37"/>
      <c r="IN119" s="37"/>
      <c r="IO119" s="37"/>
      <c r="IP119" s="162"/>
      <c r="IQ119" s="162"/>
      <c r="IR119" s="162"/>
      <c r="IS119" s="162"/>
      <c r="IT119" s="162"/>
      <c r="IU119" s="162"/>
      <c r="IV119" s="162"/>
    </row>
    <row r="120" spans="1:11" ht="29.25" customHeight="1">
      <c r="A120" s="60">
        <v>2</v>
      </c>
      <c r="B120" s="27" t="s">
        <v>108</v>
      </c>
      <c r="C120" s="60" t="s">
        <v>109</v>
      </c>
      <c r="D120" s="60">
        <v>60</v>
      </c>
      <c r="E120" s="169"/>
      <c r="F120" s="166">
        <f t="shared" si="20"/>
        <v>0</v>
      </c>
      <c r="G120" s="30"/>
      <c r="H120" s="166">
        <f t="shared" si="21"/>
        <v>0</v>
      </c>
      <c r="I120" s="170"/>
      <c r="J120" s="170"/>
      <c r="K120" s="93"/>
    </row>
    <row r="121" spans="1:10" ht="27.75" customHeight="1">
      <c r="A121" s="38" t="s">
        <v>110</v>
      </c>
      <c r="B121" s="38"/>
      <c r="C121" s="38"/>
      <c r="D121" s="38"/>
      <c r="E121" s="38"/>
      <c r="F121" s="125">
        <f>SUM(F118:F120)</f>
        <v>0</v>
      </c>
      <c r="G121" s="83"/>
      <c r="H121" s="126">
        <f>SUM(H118:H120)</f>
        <v>0</v>
      </c>
      <c r="I121" s="85"/>
      <c r="J121" s="89"/>
    </row>
    <row r="122" spans="1:9" ht="27.75" customHeight="1">
      <c r="A122" s="54"/>
      <c r="B122" s="54"/>
      <c r="C122" s="54"/>
      <c r="D122" s="54"/>
      <c r="E122" s="54"/>
      <c r="F122" s="171"/>
      <c r="G122" s="95"/>
      <c r="H122" s="171"/>
      <c r="I122" s="6"/>
    </row>
    <row r="123" spans="1:11" ht="27.75" customHeight="1">
      <c r="A123" s="172" t="s">
        <v>111</v>
      </c>
      <c r="B123" s="172"/>
      <c r="C123" s="172"/>
      <c r="D123" s="172"/>
      <c r="E123" s="172"/>
      <c r="F123" s="172"/>
      <c r="G123" s="172"/>
      <c r="H123" s="172"/>
      <c r="I123" s="172"/>
      <c r="J123" s="172"/>
      <c r="K123" s="172"/>
    </row>
    <row r="124" spans="1:11" ht="43.5" customHeight="1">
      <c r="A124" s="104" t="s">
        <v>2</v>
      </c>
      <c r="B124" s="104" t="s">
        <v>3</v>
      </c>
      <c r="C124" s="104" t="s">
        <v>4</v>
      </c>
      <c r="D124" s="104" t="s">
        <v>5</v>
      </c>
      <c r="E124" s="105" t="s">
        <v>66</v>
      </c>
      <c r="F124" s="105" t="s">
        <v>67</v>
      </c>
      <c r="G124" s="106" t="s">
        <v>8</v>
      </c>
      <c r="H124" s="105" t="s">
        <v>68</v>
      </c>
      <c r="I124" s="23" t="s">
        <v>10</v>
      </c>
      <c r="J124" s="22" t="s">
        <v>11</v>
      </c>
      <c r="K124" s="58" t="s">
        <v>25</v>
      </c>
    </row>
    <row r="125" spans="1:11" ht="172.5" customHeight="1">
      <c r="A125" s="148">
        <v>1</v>
      </c>
      <c r="B125" s="173" t="s">
        <v>112</v>
      </c>
      <c r="C125" s="156" t="s">
        <v>14</v>
      </c>
      <c r="D125" s="156">
        <v>20000</v>
      </c>
      <c r="E125" s="174"/>
      <c r="F125" s="151">
        <f aca="true" t="shared" si="22" ref="F125:F129">D125*E125</f>
        <v>0</v>
      </c>
      <c r="G125" s="175"/>
      <c r="H125" s="151">
        <f aca="true" t="shared" si="23" ref="H125:H129">F125+(F125*G125/100)</f>
        <v>0</v>
      </c>
      <c r="I125" s="31"/>
      <c r="J125" s="33"/>
      <c r="K125" s="37"/>
    </row>
    <row r="126" spans="1:11" ht="163.5" customHeight="1">
      <c r="A126" s="148">
        <v>2</v>
      </c>
      <c r="B126" s="176" t="s">
        <v>113</v>
      </c>
      <c r="C126" s="156" t="s">
        <v>14</v>
      </c>
      <c r="D126" s="156">
        <v>1500</v>
      </c>
      <c r="E126" s="174"/>
      <c r="F126" s="151">
        <f t="shared" si="22"/>
        <v>0</v>
      </c>
      <c r="G126" s="175"/>
      <c r="H126" s="151">
        <f t="shared" si="23"/>
        <v>0</v>
      </c>
      <c r="I126" s="31"/>
      <c r="J126" s="33"/>
      <c r="K126" s="93"/>
    </row>
    <row r="127" spans="1:11" ht="181.5" customHeight="1">
      <c r="A127" s="148">
        <v>3</v>
      </c>
      <c r="B127" s="176" t="s">
        <v>114</v>
      </c>
      <c r="C127" s="177" t="s">
        <v>14</v>
      </c>
      <c r="D127" s="177">
        <v>2000</v>
      </c>
      <c r="E127" s="178"/>
      <c r="F127" s="151">
        <f t="shared" si="22"/>
        <v>0</v>
      </c>
      <c r="G127" s="179"/>
      <c r="H127" s="151">
        <f t="shared" si="23"/>
        <v>0</v>
      </c>
      <c r="I127" s="31"/>
      <c r="J127" s="31"/>
      <c r="K127" s="93"/>
    </row>
    <row r="128" spans="1:11" ht="20.25" customHeight="1">
      <c r="A128" s="148">
        <v>4</v>
      </c>
      <c r="B128" s="149" t="s">
        <v>115</v>
      </c>
      <c r="C128" s="156" t="s">
        <v>14</v>
      </c>
      <c r="D128" s="156">
        <v>10000</v>
      </c>
      <c r="E128" s="174"/>
      <c r="F128" s="151">
        <f t="shared" si="22"/>
        <v>0</v>
      </c>
      <c r="G128" s="175"/>
      <c r="H128" s="151">
        <f t="shared" si="23"/>
        <v>0</v>
      </c>
      <c r="I128" s="31"/>
      <c r="J128" s="33"/>
      <c r="K128" s="93"/>
    </row>
    <row r="129" spans="1:256" s="19" customFormat="1" ht="38.25" customHeight="1">
      <c r="A129" s="154">
        <v>5</v>
      </c>
      <c r="B129" s="176" t="s">
        <v>116</v>
      </c>
      <c r="C129" s="156" t="s">
        <v>32</v>
      </c>
      <c r="D129" s="156">
        <v>300</v>
      </c>
      <c r="E129" s="180"/>
      <c r="F129" s="151">
        <f t="shared" si="22"/>
        <v>0</v>
      </c>
      <c r="G129" s="181"/>
      <c r="H129" s="151">
        <f t="shared" si="23"/>
        <v>0</v>
      </c>
      <c r="I129" s="64"/>
      <c r="J129" s="64"/>
      <c r="K129" s="37"/>
      <c r="GJ129" s="161"/>
      <c r="GK129" s="37"/>
      <c r="GL129" s="37"/>
      <c r="GM129" s="37"/>
      <c r="GN129" s="37"/>
      <c r="GO129" s="37"/>
      <c r="GP129" s="37"/>
      <c r="GQ129" s="37"/>
      <c r="GR129" s="37"/>
      <c r="GS129" s="37"/>
      <c r="GT129" s="37"/>
      <c r="GU129" s="37"/>
      <c r="GV129" s="37"/>
      <c r="GW129" s="37"/>
      <c r="GX129" s="37"/>
      <c r="GY129" s="37"/>
      <c r="GZ129" s="37"/>
      <c r="HA129" s="37"/>
      <c r="HB129" s="37"/>
      <c r="HC129" s="37"/>
      <c r="HD129" s="37"/>
      <c r="HE129" s="37"/>
      <c r="HF129" s="37"/>
      <c r="HG129" s="37"/>
      <c r="HH129" s="37"/>
      <c r="HI129" s="37"/>
      <c r="HJ129" s="37"/>
      <c r="HK129" s="37"/>
      <c r="HL129" s="37"/>
      <c r="HM129" s="37"/>
      <c r="HN129" s="37"/>
      <c r="HO129" s="37"/>
      <c r="HP129" s="37"/>
      <c r="HQ129" s="37"/>
      <c r="HR129" s="37"/>
      <c r="HS129" s="37"/>
      <c r="HT129" s="37"/>
      <c r="HU129" s="37"/>
      <c r="HV129" s="37"/>
      <c r="HW129" s="37"/>
      <c r="HX129" s="37"/>
      <c r="HY129" s="37"/>
      <c r="HZ129" s="37"/>
      <c r="IA129" s="37"/>
      <c r="IB129" s="37"/>
      <c r="IC129" s="37"/>
      <c r="ID129" s="37"/>
      <c r="IE129" s="37"/>
      <c r="IF129" s="37"/>
      <c r="IG129" s="37"/>
      <c r="IH129" s="37"/>
      <c r="II129" s="37"/>
      <c r="IJ129" s="37"/>
      <c r="IK129" s="37"/>
      <c r="IL129" s="37"/>
      <c r="IM129" s="37"/>
      <c r="IN129" s="37"/>
      <c r="IO129" s="37"/>
      <c r="IP129" s="162"/>
      <c r="IQ129" s="162"/>
      <c r="IR129" s="162"/>
      <c r="IS129" s="162"/>
      <c r="IT129" s="162"/>
      <c r="IU129" s="162"/>
      <c r="IV129" s="162"/>
    </row>
    <row r="130" spans="1:9" ht="27.75" customHeight="1">
      <c r="A130" s="182" t="s">
        <v>117</v>
      </c>
      <c r="B130" s="182"/>
      <c r="C130" s="182"/>
      <c r="D130" s="182"/>
      <c r="E130" s="182"/>
      <c r="F130" s="183">
        <f>SUM(F125:F129)</f>
        <v>0</v>
      </c>
      <c r="G130" s="184"/>
      <c r="H130" s="183">
        <f>SUM(H125:H129)</f>
        <v>0</v>
      </c>
      <c r="I130" s="102"/>
    </row>
    <row r="131" spans="1:9" ht="27.75" customHeight="1">
      <c r="A131" s="74"/>
      <c r="B131" s="74"/>
      <c r="C131" s="74"/>
      <c r="D131" s="74"/>
      <c r="E131" s="74"/>
      <c r="F131" s="75"/>
      <c r="G131" s="76"/>
      <c r="H131" s="75"/>
      <c r="I131" s="6"/>
    </row>
    <row r="132" spans="1:11" ht="27.75" customHeight="1">
      <c r="A132" s="20" t="s">
        <v>118</v>
      </c>
      <c r="B132" s="20"/>
      <c r="C132" s="20"/>
      <c r="D132" s="20"/>
      <c r="E132" s="20"/>
      <c r="F132" s="20"/>
      <c r="G132" s="20"/>
      <c r="H132" s="20"/>
      <c r="I132" s="20"/>
      <c r="J132" s="20"/>
      <c r="K132" s="20"/>
    </row>
    <row r="133" spans="1:11" ht="43.5" customHeight="1">
      <c r="A133" s="22" t="s">
        <v>2</v>
      </c>
      <c r="B133" s="22" t="s">
        <v>3</v>
      </c>
      <c r="C133" s="22" t="s">
        <v>4</v>
      </c>
      <c r="D133" s="22" t="s">
        <v>5</v>
      </c>
      <c r="E133" s="23" t="s">
        <v>6</v>
      </c>
      <c r="F133" s="23" t="s">
        <v>7</v>
      </c>
      <c r="G133" s="24" t="s">
        <v>8</v>
      </c>
      <c r="H133" s="23" t="s">
        <v>9</v>
      </c>
      <c r="I133" s="23" t="s">
        <v>10</v>
      </c>
      <c r="J133" s="22" t="s">
        <v>11</v>
      </c>
      <c r="K133" s="58" t="s">
        <v>25</v>
      </c>
    </row>
    <row r="134" spans="1:11" ht="38.25" customHeight="1">
      <c r="A134" s="148">
        <v>1</v>
      </c>
      <c r="B134" s="149" t="s">
        <v>119</v>
      </c>
      <c r="C134" s="31" t="s">
        <v>14</v>
      </c>
      <c r="D134" s="150">
        <v>10</v>
      </c>
      <c r="E134" s="185"/>
      <c r="F134" s="185">
        <f aca="true" t="shared" si="24" ref="F134:F140">D134*E134</f>
        <v>0</v>
      </c>
      <c r="G134" s="186"/>
      <c r="H134" s="185">
        <f aca="true" t="shared" si="25" ref="H134:H140">F134+(F134*G134/100)</f>
        <v>0</v>
      </c>
      <c r="I134" s="31"/>
      <c r="J134" s="33"/>
      <c r="K134" s="37"/>
    </row>
    <row r="135" spans="1:11" ht="38.25" customHeight="1">
      <c r="A135" s="148">
        <v>2</v>
      </c>
      <c r="B135" s="149" t="s">
        <v>120</v>
      </c>
      <c r="C135" s="31" t="s">
        <v>14</v>
      </c>
      <c r="D135" s="150">
        <v>10</v>
      </c>
      <c r="E135" s="185"/>
      <c r="F135" s="185">
        <f t="shared" si="24"/>
        <v>0</v>
      </c>
      <c r="G135" s="186"/>
      <c r="H135" s="185">
        <f t="shared" si="25"/>
        <v>0</v>
      </c>
      <c r="I135" s="31"/>
      <c r="J135" s="33"/>
      <c r="K135" s="93"/>
    </row>
    <row r="136" spans="1:11" ht="38.25" customHeight="1">
      <c r="A136" s="148">
        <v>3</v>
      </c>
      <c r="B136" s="149" t="s">
        <v>121</v>
      </c>
      <c r="C136" s="31" t="s">
        <v>14</v>
      </c>
      <c r="D136" s="150">
        <v>10</v>
      </c>
      <c r="E136" s="185"/>
      <c r="F136" s="185">
        <f t="shared" si="24"/>
        <v>0</v>
      </c>
      <c r="G136" s="186"/>
      <c r="H136" s="185">
        <f t="shared" si="25"/>
        <v>0</v>
      </c>
      <c r="I136" s="31"/>
      <c r="J136" s="33"/>
      <c r="K136" s="93"/>
    </row>
    <row r="137" spans="1:11" ht="38.25" customHeight="1">
      <c r="A137" s="148">
        <v>4</v>
      </c>
      <c r="B137" s="149" t="s">
        <v>122</v>
      </c>
      <c r="C137" s="31" t="s">
        <v>14</v>
      </c>
      <c r="D137" s="150">
        <v>10</v>
      </c>
      <c r="E137" s="185"/>
      <c r="F137" s="185">
        <f t="shared" si="24"/>
        <v>0</v>
      </c>
      <c r="G137" s="186"/>
      <c r="H137" s="185">
        <f t="shared" si="25"/>
        <v>0</v>
      </c>
      <c r="I137" s="31"/>
      <c r="J137" s="33"/>
      <c r="K137" s="93"/>
    </row>
    <row r="138" spans="1:11" ht="38.25" customHeight="1">
      <c r="A138" s="148">
        <v>5</v>
      </c>
      <c r="B138" s="149" t="s">
        <v>123</v>
      </c>
      <c r="C138" s="31" t="s">
        <v>14</v>
      </c>
      <c r="D138" s="150">
        <v>10</v>
      </c>
      <c r="E138" s="185"/>
      <c r="F138" s="185">
        <f t="shared" si="24"/>
        <v>0</v>
      </c>
      <c r="G138" s="186"/>
      <c r="H138" s="185">
        <f t="shared" si="25"/>
        <v>0</v>
      </c>
      <c r="I138" s="31"/>
      <c r="J138" s="33"/>
      <c r="K138" s="93"/>
    </row>
    <row r="139" spans="1:11" ht="83.25" customHeight="1">
      <c r="A139" s="154">
        <v>6</v>
      </c>
      <c r="B139" s="176" t="s">
        <v>124</v>
      </c>
      <c r="C139" s="64" t="s">
        <v>57</v>
      </c>
      <c r="D139" s="156">
        <v>70</v>
      </c>
      <c r="E139" s="187"/>
      <c r="F139" s="185">
        <f t="shared" si="24"/>
        <v>0</v>
      </c>
      <c r="G139" s="188"/>
      <c r="H139" s="185">
        <f t="shared" si="25"/>
        <v>0</v>
      </c>
      <c r="I139" s="31"/>
      <c r="J139" s="31"/>
      <c r="K139" s="93"/>
    </row>
    <row r="140" spans="1:11" ht="31.5" customHeight="1">
      <c r="A140" s="148">
        <v>7</v>
      </c>
      <c r="B140" s="149" t="s">
        <v>125</v>
      </c>
      <c r="C140" s="31" t="s">
        <v>57</v>
      </c>
      <c r="D140" s="150">
        <v>150</v>
      </c>
      <c r="E140" s="185"/>
      <c r="F140" s="185">
        <f t="shared" si="24"/>
        <v>0</v>
      </c>
      <c r="G140" s="186"/>
      <c r="H140" s="185">
        <f t="shared" si="25"/>
        <v>0</v>
      </c>
      <c r="I140" s="31"/>
      <c r="J140" s="33"/>
      <c r="K140" s="93"/>
    </row>
    <row r="141" spans="1:10" ht="27.75" customHeight="1">
      <c r="A141" s="38" t="s">
        <v>126</v>
      </c>
      <c r="B141" s="38"/>
      <c r="C141" s="38"/>
      <c r="D141" s="38"/>
      <c r="E141" s="38"/>
      <c r="F141" s="82">
        <f>SUM(F134:F140)</f>
        <v>0</v>
      </c>
      <c r="G141" s="83"/>
      <c r="H141" s="84">
        <f>SUM(H134:H140)</f>
        <v>0</v>
      </c>
      <c r="I141" s="85"/>
      <c r="J141" s="86"/>
    </row>
    <row r="142" spans="1:9" ht="27.75" customHeight="1">
      <c r="A142" s="98"/>
      <c r="B142" s="99"/>
      <c r="C142" s="98"/>
      <c r="D142" s="189"/>
      <c r="E142" s="189"/>
      <c r="F142" s="100"/>
      <c r="G142" s="101"/>
      <c r="H142" s="100"/>
      <c r="I142" s="102"/>
    </row>
    <row r="143" spans="1:11" ht="27.75" customHeight="1">
      <c r="A143" s="20" t="s">
        <v>127</v>
      </c>
      <c r="B143" s="20"/>
      <c r="C143" s="20"/>
      <c r="D143" s="20"/>
      <c r="E143" s="20"/>
      <c r="F143" s="20"/>
      <c r="G143" s="20"/>
      <c r="H143" s="20"/>
      <c r="I143" s="20"/>
      <c r="J143" s="20"/>
      <c r="K143" s="20"/>
    </row>
    <row r="144" spans="1:11" ht="43.5" customHeight="1">
      <c r="A144" s="22" t="s">
        <v>2</v>
      </c>
      <c r="B144" s="22" t="s">
        <v>3</v>
      </c>
      <c r="C144" s="22" t="s">
        <v>4</v>
      </c>
      <c r="D144" s="22" t="s">
        <v>5</v>
      </c>
      <c r="E144" s="23" t="s">
        <v>6</v>
      </c>
      <c r="F144" s="23" t="s">
        <v>7</v>
      </c>
      <c r="G144" s="24" t="s">
        <v>8</v>
      </c>
      <c r="H144" s="23" t="s">
        <v>9</v>
      </c>
      <c r="I144" s="23" t="s">
        <v>10</v>
      </c>
      <c r="J144" s="22" t="s">
        <v>55</v>
      </c>
      <c r="K144" s="58" t="s">
        <v>25</v>
      </c>
    </row>
    <row r="145" spans="1:11" ht="56.25" customHeight="1">
      <c r="A145" s="165">
        <v>1</v>
      </c>
      <c r="B145" s="27" t="s">
        <v>128</v>
      </c>
      <c r="C145" s="60" t="s">
        <v>14</v>
      </c>
      <c r="D145" s="60">
        <v>1000</v>
      </c>
      <c r="E145" s="166"/>
      <c r="F145" s="166">
        <f aca="true" t="shared" si="26" ref="F145:F147">D145*E145</f>
        <v>0</v>
      </c>
      <c r="G145" s="127"/>
      <c r="H145" s="166">
        <f aca="true" t="shared" si="27" ref="H145:H147">F145+(F145*G145/100)</f>
        <v>0</v>
      </c>
      <c r="I145" s="190"/>
      <c r="J145" s="191"/>
      <c r="K145" s="37"/>
    </row>
    <row r="146" spans="1:11" ht="56.25" customHeight="1">
      <c r="A146" s="165">
        <v>2</v>
      </c>
      <c r="B146" s="27" t="s">
        <v>129</v>
      </c>
      <c r="C146" s="60" t="s">
        <v>14</v>
      </c>
      <c r="D146" s="60">
        <v>800</v>
      </c>
      <c r="E146" s="166"/>
      <c r="F146" s="166">
        <f t="shared" si="26"/>
        <v>0</v>
      </c>
      <c r="G146" s="127"/>
      <c r="H146" s="166">
        <f t="shared" si="27"/>
        <v>0</v>
      </c>
      <c r="I146" s="31"/>
      <c r="J146" s="190"/>
      <c r="K146" s="93"/>
    </row>
    <row r="147" spans="1:256" s="19" customFormat="1" ht="34.5" customHeight="1">
      <c r="A147" s="167">
        <v>3</v>
      </c>
      <c r="B147" s="116" t="s">
        <v>130</v>
      </c>
      <c r="C147" s="26" t="s">
        <v>14</v>
      </c>
      <c r="D147" s="26">
        <v>4</v>
      </c>
      <c r="E147" s="78"/>
      <c r="F147" s="166">
        <f t="shared" si="26"/>
        <v>0</v>
      </c>
      <c r="G147" s="168"/>
      <c r="H147" s="166">
        <f t="shared" si="27"/>
        <v>0</v>
      </c>
      <c r="I147" s="192"/>
      <c r="J147" s="192"/>
      <c r="K147" s="37"/>
      <c r="GJ147" s="161"/>
      <c r="GK147" s="37"/>
      <c r="GL147" s="37"/>
      <c r="GM147" s="37"/>
      <c r="GN147" s="37"/>
      <c r="GO147" s="37"/>
      <c r="GP147" s="37"/>
      <c r="GQ147" s="37"/>
      <c r="GR147" s="37"/>
      <c r="GS147" s="37"/>
      <c r="GT147" s="37"/>
      <c r="GU147" s="37"/>
      <c r="GV147" s="37"/>
      <c r="GW147" s="37"/>
      <c r="GX147" s="37"/>
      <c r="GY147" s="37"/>
      <c r="GZ147" s="37"/>
      <c r="HA147" s="37"/>
      <c r="HB147" s="37"/>
      <c r="HC147" s="37"/>
      <c r="HD147" s="37"/>
      <c r="HE147" s="37"/>
      <c r="HF147" s="37"/>
      <c r="HG147" s="37"/>
      <c r="HH147" s="37"/>
      <c r="HI147" s="37"/>
      <c r="HJ147" s="37"/>
      <c r="HK147" s="37"/>
      <c r="HL147" s="37"/>
      <c r="HM147" s="37"/>
      <c r="HN147" s="37"/>
      <c r="HO147" s="37"/>
      <c r="HP147" s="37"/>
      <c r="HQ147" s="37"/>
      <c r="HR147" s="37"/>
      <c r="HS147" s="37"/>
      <c r="HT147" s="37"/>
      <c r="HU147" s="37"/>
      <c r="HV147" s="37"/>
      <c r="HW147" s="37"/>
      <c r="HX147" s="37"/>
      <c r="HY147" s="37"/>
      <c r="HZ147" s="37"/>
      <c r="IA147" s="37"/>
      <c r="IB147" s="37"/>
      <c r="IC147" s="37"/>
      <c r="ID147" s="37"/>
      <c r="IE147" s="37"/>
      <c r="IF147" s="37"/>
      <c r="IG147" s="37"/>
      <c r="IH147" s="37"/>
      <c r="II147" s="37"/>
      <c r="IJ147" s="37"/>
      <c r="IK147" s="37"/>
      <c r="IL147" s="37"/>
      <c r="IM147" s="37"/>
      <c r="IN147" s="37"/>
      <c r="IO147" s="37"/>
      <c r="IP147" s="162"/>
      <c r="IQ147" s="162"/>
      <c r="IR147" s="162"/>
      <c r="IS147" s="162"/>
      <c r="IT147" s="162"/>
      <c r="IU147" s="162"/>
      <c r="IV147" s="162"/>
    </row>
    <row r="148" spans="1:10" ht="27.75" customHeight="1">
      <c r="A148" s="38" t="s">
        <v>131</v>
      </c>
      <c r="B148" s="38"/>
      <c r="C148" s="38"/>
      <c r="D148" s="38"/>
      <c r="E148" s="38"/>
      <c r="F148" s="125">
        <f>SUM(F145:F147)</f>
        <v>0</v>
      </c>
      <c r="G148" s="83"/>
      <c r="H148" s="126">
        <f>SUM(H145:H147)</f>
        <v>0</v>
      </c>
      <c r="I148" s="85"/>
      <c r="J148" s="89"/>
    </row>
    <row r="149" spans="1:9" ht="27.75" customHeight="1">
      <c r="A149" s="98"/>
      <c r="B149" s="99"/>
      <c r="C149" s="98"/>
      <c r="D149" s="189"/>
      <c r="E149" s="189"/>
      <c r="F149" s="100"/>
      <c r="G149" s="101"/>
      <c r="H149" s="100"/>
      <c r="I149" s="102"/>
    </row>
    <row r="150" spans="1:11" ht="27.75" customHeight="1">
      <c r="A150" s="20" t="s">
        <v>132</v>
      </c>
      <c r="B150" s="20"/>
      <c r="C150" s="20"/>
      <c r="D150" s="20"/>
      <c r="E150" s="20"/>
      <c r="F150" s="20"/>
      <c r="G150" s="20"/>
      <c r="H150" s="20"/>
      <c r="I150" s="20"/>
      <c r="J150" s="20"/>
      <c r="K150" s="20"/>
    </row>
    <row r="151" spans="1:11" ht="42" customHeight="1">
      <c r="A151" s="22" t="s">
        <v>2</v>
      </c>
      <c r="B151" s="22" t="s">
        <v>3</v>
      </c>
      <c r="C151" s="22" t="s">
        <v>4</v>
      </c>
      <c r="D151" s="22" t="s">
        <v>5</v>
      </c>
      <c r="E151" s="23" t="s">
        <v>6</v>
      </c>
      <c r="F151" s="23" t="s">
        <v>7</v>
      </c>
      <c r="G151" s="24" t="s">
        <v>8</v>
      </c>
      <c r="H151" s="23" t="s">
        <v>9</v>
      </c>
      <c r="I151" s="23" t="s">
        <v>10</v>
      </c>
      <c r="J151" s="22" t="s">
        <v>55</v>
      </c>
      <c r="K151" s="58" t="s">
        <v>25</v>
      </c>
    </row>
    <row r="152" spans="1:11" ht="150" customHeight="1">
      <c r="A152" s="60">
        <v>1</v>
      </c>
      <c r="B152" s="27" t="s">
        <v>133</v>
      </c>
      <c r="C152" s="33" t="s">
        <v>14</v>
      </c>
      <c r="D152" s="33">
        <v>3</v>
      </c>
      <c r="E152" s="62"/>
      <c r="F152" s="62">
        <f aca="true" t="shared" si="28" ref="F152:F155">D152*E152</f>
        <v>0</v>
      </c>
      <c r="G152" s="30"/>
      <c r="H152" s="169">
        <f aca="true" t="shared" si="29" ref="H152:H155">F152+(F152*G152/100)</f>
        <v>0</v>
      </c>
      <c r="I152" s="193"/>
      <c r="J152" s="60"/>
      <c r="K152" s="37"/>
    </row>
    <row r="153" spans="1:11" ht="146.25" customHeight="1">
      <c r="A153" s="60">
        <v>2</v>
      </c>
      <c r="B153" s="27" t="s">
        <v>134</v>
      </c>
      <c r="C153" s="33" t="s">
        <v>14</v>
      </c>
      <c r="D153" s="33">
        <v>3</v>
      </c>
      <c r="E153" s="62"/>
      <c r="F153" s="62">
        <f t="shared" si="28"/>
        <v>0</v>
      </c>
      <c r="G153" s="30"/>
      <c r="H153" s="169">
        <f t="shared" si="29"/>
        <v>0</v>
      </c>
      <c r="I153" s="170"/>
      <c r="J153" s="60"/>
      <c r="K153" s="93"/>
    </row>
    <row r="154" spans="1:11" ht="190.5" customHeight="1">
      <c r="A154" s="60">
        <v>3</v>
      </c>
      <c r="B154" s="27" t="s">
        <v>135</v>
      </c>
      <c r="C154" s="33" t="s">
        <v>14</v>
      </c>
      <c r="D154" s="33">
        <v>3</v>
      </c>
      <c r="E154" s="62"/>
      <c r="F154" s="62">
        <f t="shared" si="28"/>
        <v>0</v>
      </c>
      <c r="G154" s="30"/>
      <c r="H154" s="169">
        <f t="shared" si="29"/>
        <v>0</v>
      </c>
      <c r="I154" s="170"/>
      <c r="J154" s="60"/>
      <c r="K154" s="93"/>
    </row>
    <row r="155" spans="1:11" ht="190.5" customHeight="1">
      <c r="A155" s="60">
        <v>4</v>
      </c>
      <c r="B155" s="27" t="s">
        <v>136</v>
      </c>
      <c r="C155" s="60" t="s">
        <v>14</v>
      </c>
      <c r="D155" s="61">
        <v>3</v>
      </c>
      <c r="E155" s="62"/>
      <c r="F155" s="62">
        <f t="shared" si="28"/>
        <v>0</v>
      </c>
      <c r="G155" s="30"/>
      <c r="H155" s="169">
        <f t="shared" si="29"/>
        <v>0</v>
      </c>
      <c r="I155" s="170"/>
      <c r="J155" s="60"/>
      <c r="K155" s="93"/>
    </row>
    <row r="156" spans="1:10" ht="27.75" customHeight="1">
      <c r="A156" s="38" t="s">
        <v>137</v>
      </c>
      <c r="B156" s="38"/>
      <c r="C156" s="38"/>
      <c r="D156" s="38"/>
      <c r="E156" s="38"/>
      <c r="F156" s="125">
        <f>SUM(F152:F155)</f>
        <v>0</v>
      </c>
      <c r="G156" s="83"/>
      <c r="H156" s="126">
        <f>SUM(H152:H155)</f>
        <v>0</v>
      </c>
      <c r="I156" s="85"/>
      <c r="J156" s="89"/>
    </row>
    <row r="157" spans="1:9" ht="27.75" customHeight="1">
      <c r="A157" s="98"/>
      <c r="B157" s="99"/>
      <c r="C157" s="98"/>
      <c r="D157" s="98"/>
      <c r="E157" s="100"/>
      <c r="F157" s="100"/>
      <c r="G157" s="101"/>
      <c r="H157" s="100"/>
      <c r="I157" s="102"/>
    </row>
    <row r="158" spans="1:11" ht="27.75" customHeight="1">
      <c r="A158" s="194" t="s">
        <v>138</v>
      </c>
      <c r="B158" s="194"/>
      <c r="C158" s="194"/>
      <c r="D158" s="194"/>
      <c r="E158" s="194"/>
      <c r="F158" s="194"/>
      <c r="G158" s="194"/>
      <c r="H158" s="194"/>
      <c r="I158" s="194"/>
      <c r="J158" s="194"/>
      <c r="K158" s="194"/>
    </row>
    <row r="159" spans="1:11" ht="43.5" customHeight="1">
      <c r="A159" s="22" t="s">
        <v>2</v>
      </c>
      <c r="B159" s="22" t="s">
        <v>3</v>
      </c>
      <c r="C159" s="22" t="s">
        <v>4</v>
      </c>
      <c r="D159" s="22" t="s">
        <v>5</v>
      </c>
      <c r="E159" s="23" t="s">
        <v>6</v>
      </c>
      <c r="F159" s="23" t="s">
        <v>7</v>
      </c>
      <c r="G159" s="24" t="s">
        <v>8</v>
      </c>
      <c r="H159" s="23" t="s">
        <v>9</v>
      </c>
      <c r="I159" s="23" t="s">
        <v>10</v>
      </c>
      <c r="J159" s="22" t="s">
        <v>11</v>
      </c>
      <c r="K159" s="58" t="s">
        <v>25</v>
      </c>
    </row>
    <row r="160" spans="1:11" ht="92.25" customHeight="1">
      <c r="A160" s="60">
        <v>1</v>
      </c>
      <c r="B160" s="195" t="s">
        <v>139</v>
      </c>
      <c r="C160" s="26" t="s">
        <v>14</v>
      </c>
      <c r="D160" s="28">
        <v>30</v>
      </c>
      <c r="E160" s="196"/>
      <c r="F160" s="62">
        <f aca="true" t="shared" si="30" ref="F160:F166">D160*E160</f>
        <v>0</v>
      </c>
      <c r="G160" s="48"/>
      <c r="H160" s="62">
        <f aca="true" t="shared" si="31" ref="H160:H166">F160+(F160*G160/100)</f>
        <v>0</v>
      </c>
      <c r="I160" s="31"/>
      <c r="J160" s="33"/>
      <c r="K160" s="37"/>
    </row>
    <row r="161" spans="1:11" ht="92.25" customHeight="1">
      <c r="A161" s="60">
        <v>2</v>
      </c>
      <c r="B161" s="197" t="s">
        <v>140</v>
      </c>
      <c r="C161" s="26" t="s">
        <v>14</v>
      </c>
      <c r="D161" s="28">
        <v>250</v>
      </c>
      <c r="E161" s="196"/>
      <c r="F161" s="62">
        <f t="shared" si="30"/>
        <v>0</v>
      </c>
      <c r="G161" s="48"/>
      <c r="H161" s="62">
        <f t="shared" si="31"/>
        <v>0</v>
      </c>
      <c r="I161" s="31"/>
      <c r="J161" s="33"/>
      <c r="K161" s="93"/>
    </row>
    <row r="162" spans="1:11" ht="92.25" customHeight="1">
      <c r="A162" s="60">
        <v>3</v>
      </c>
      <c r="B162" s="197" t="s">
        <v>141</v>
      </c>
      <c r="C162" s="26" t="s">
        <v>14</v>
      </c>
      <c r="D162" s="28">
        <v>40</v>
      </c>
      <c r="E162" s="196"/>
      <c r="F162" s="62">
        <f t="shared" si="30"/>
        <v>0</v>
      </c>
      <c r="G162" s="48"/>
      <c r="H162" s="62">
        <f t="shared" si="31"/>
        <v>0</v>
      </c>
      <c r="I162" s="31"/>
      <c r="J162" s="33"/>
      <c r="K162" s="93"/>
    </row>
    <row r="163" spans="1:11" ht="65.25" customHeight="1">
      <c r="A163" s="60">
        <v>4</v>
      </c>
      <c r="B163" s="197" t="s">
        <v>142</v>
      </c>
      <c r="C163" s="26" t="s">
        <v>14</v>
      </c>
      <c r="D163" s="28">
        <v>30</v>
      </c>
      <c r="E163" s="196"/>
      <c r="F163" s="62">
        <f t="shared" si="30"/>
        <v>0</v>
      </c>
      <c r="G163" s="48"/>
      <c r="H163" s="62">
        <f t="shared" si="31"/>
        <v>0</v>
      </c>
      <c r="I163" s="31"/>
      <c r="J163" s="33"/>
      <c r="K163" s="93"/>
    </row>
    <row r="164" spans="1:11" ht="65.25" customHeight="1">
      <c r="A164" s="60">
        <v>5</v>
      </c>
      <c r="B164" s="197" t="s">
        <v>143</v>
      </c>
      <c r="C164" s="26" t="s">
        <v>14</v>
      </c>
      <c r="D164" s="61">
        <v>60</v>
      </c>
      <c r="E164" s="196"/>
      <c r="F164" s="62">
        <f t="shared" si="30"/>
        <v>0</v>
      </c>
      <c r="G164" s="198"/>
      <c r="H164" s="62">
        <f t="shared" si="31"/>
        <v>0</v>
      </c>
      <c r="I164" s="31"/>
      <c r="J164" s="33"/>
      <c r="K164" s="93"/>
    </row>
    <row r="165" spans="1:11" ht="65.25" customHeight="1">
      <c r="A165" s="60">
        <v>6</v>
      </c>
      <c r="B165" s="197" t="s">
        <v>144</v>
      </c>
      <c r="C165" s="26" t="s">
        <v>14</v>
      </c>
      <c r="D165" s="61">
        <v>50</v>
      </c>
      <c r="E165" s="196"/>
      <c r="F165" s="62">
        <f t="shared" si="30"/>
        <v>0</v>
      </c>
      <c r="G165" s="198"/>
      <c r="H165" s="62">
        <f t="shared" si="31"/>
        <v>0</v>
      </c>
      <c r="I165" s="31"/>
      <c r="J165" s="33"/>
      <c r="K165" s="93"/>
    </row>
    <row r="166" spans="1:11" ht="65.25" customHeight="1">
      <c r="A166" s="60">
        <v>7</v>
      </c>
      <c r="B166" s="197" t="s">
        <v>145</v>
      </c>
      <c r="C166" s="26" t="s">
        <v>14</v>
      </c>
      <c r="D166" s="61">
        <v>30</v>
      </c>
      <c r="E166" s="196"/>
      <c r="F166" s="62">
        <f t="shared" si="30"/>
        <v>0</v>
      </c>
      <c r="G166" s="198"/>
      <c r="H166" s="62">
        <f t="shared" si="31"/>
        <v>0</v>
      </c>
      <c r="I166" s="31"/>
      <c r="J166" s="33"/>
      <c r="K166" s="93"/>
    </row>
    <row r="167" spans="1:10" ht="27" customHeight="1">
      <c r="A167" s="163" t="s">
        <v>146</v>
      </c>
      <c r="B167" s="163"/>
      <c r="C167" s="163"/>
      <c r="D167" s="163"/>
      <c r="E167" s="163"/>
      <c r="F167" s="94">
        <f>SUM(F160:F166)</f>
        <v>0</v>
      </c>
      <c r="G167" s="76"/>
      <c r="H167" s="94">
        <f>SUM(H160:H166)</f>
        <v>0</v>
      </c>
      <c r="I167" s="96"/>
      <c r="J167" s="97"/>
    </row>
    <row r="168" spans="1:9" ht="27" customHeight="1">
      <c r="A168" s="98"/>
      <c r="B168" s="99"/>
      <c r="C168" s="98"/>
      <c r="D168" s="98"/>
      <c r="E168" s="100"/>
      <c r="F168" s="100"/>
      <c r="G168" s="101"/>
      <c r="H168" s="100"/>
      <c r="I168" s="102"/>
    </row>
    <row r="169" spans="1:11" ht="28.5" customHeight="1">
      <c r="A169" s="20" t="s">
        <v>147</v>
      </c>
      <c r="B169" s="20"/>
      <c r="C169" s="20"/>
      <c r="D169" s="20"/>
      <c r="E169" s="20"/>
      <c r="F169" s="20"/>
      <c r="G169" s="20"/>
      <c r="H169" s="20"/>
      <c r="I169" s="20"/>
      <c r="J169" s="20"/>
      <c r="K169" s="20"/>
    </row>
    <row r="170" spans="1:11" ht="43.5" customHeight="1">
      <c r="A170" s="22" t="s">
        <v>2</v>
      </c>
      <c r="B170" s="22" t="s">
        <v>3</v>
      </c>
      <c r="C170" s="22" t="s">
        <v>4</v>
      </c>
      <c r="D170" s="22" t="s">
        <v>5</v>
      </c>
      <c r="E170" s="23" t="s">
        <v>6</v>
      </c>
      <c r="F170" s="23" t="s">
        <v>7</v>
      </c>
      <c r="G170" s="24" t="s">
        <v>8</v>
      </c>
      <c r="H170" s="23" t="s">
        <v>9</v>
      </c>
      <c r="I170" s="23" t="s">
        <v>10</v>
      </c>
      <c r="J170" s="22" t="s">
        <v>55</v>
      </c>
      <c r="K170" s="58" t="s">
        <v>25</v>
      </c>
    </row>
    <row r="171" spans="1:11" ht="54.75" customHeight="1">
      <c r="A171" s="26">
        <v>1</v>
      </c>
      <c r="B171" s="27" t="s">
        <v>148</v>
      </c>
      <c r="C171" s="60" t="s">
        <v>32</v>
      </c>
      <c r="D171" s="61">
        <v>2000</v>
      </c>
      <c r="E171" s="199"/>
      <c r="F171" s="199">
        <f>D171*E171</f>
        <v>0</v>
      </c>
      <c r="G171" s="200"/>
      <c r="H171" s="199">
        <f>F171+(F171*G171/100)</f>
        <v>0</v>
      </c>
      <c r="I171" s="33"/>
      <c r="J171" s="33"/>
      <c r="K171" s="37"/>
    </row>
    <row r="172" spans="1:10" ht="27.75" customHeight="1">
      <c r="A172" s="38" t="s">
        <v>149</v>
      </c>
      <c r="B172" s="38"/>
      <c r="C172" s="38"/>
      <c r="D172" s="38"/>
      <c r="E172" s="38"/>
      <c r="F172" s="125">
        <f>SUM(F171)</f>
        <v>0</v>
      </c>
      <c r="G172" s="87"/>
      <c r="H172" s="126">
        <f>SUM(H171)</f>
        <v>0</v>
      </c>
      <c r="I172" s="85"/>
      <c r="J172" s="147"/>
    </row>
    <row r="173" spans="1:9" ht="27.75" customHeight="1">
      <c r="A173" s="98"/>
      <c r="B173" s="99"/>
      <c r="C173" s="98"/>
      <c r="D173" s="98"/>
      <c r="E173" s="100"/>
      <c r="F173" s="100"/>
      <c r="G173" s="101"/>
      <c r="H173" s="100"/>
      <c r="I173" s="102"/>
    </row>
    <row r="174" spans="1:11" ht="27.75" customHeight="1">
      <c r="A174" s="103" t="s">
        <v>150</v>
      </c>
      <c r="B174" s="103"/>
      <c r="C174" s="103"/>
      <c r="D174" s="103"/>
      <c r="E174" s="103"/>
      <c r="F174" s="103"/>
      <c r="G174" s="103"/>
      <c r="H174" s="103"/>
      <c r="I174" s="103"/>
      <c r="J174" s="103"/>
      <c r="K174" s="103"/>
    </row>
    <row r="175" spans="1:11" ht="42.75" customHeight="1">
      <c r="A175" s="22" t="s">
        <v>2</v>
      </c>
      <c r="B175" s="22" t="s">
        <v>3</v>
      </c>
      <c r="C175" s="22" t="s">
        <v>4</v>
      </c>
      <c r="D175" s="22" t="s">
        <v>5</v>
      </c>
      <c r="E175" s="23" t="s">
        <v>6</v>
      </c>
      <c r="F175" s="23" t="s">
        <v>7</v>
      </c>
      <c r="G175" s="24" t="s">
        <v>8</v>
      </c>
      <c r="H175" s="23" t="s">
        <v>9</v>
      </c>
      <c r="I175" s="23" t="s">
        <v>10</v>
      </c>
      <c r="J175" s="22" t="s">
        <v>55</v>
      </c>
      <c r="K175" s="58" t="s">
        <v>25</v>
      </c>
    </row>
    <row r="176" spans="1:11" ht="134.25" customHeight="1">
      <c r="A176" s="60">
        <v>1</v>
      </c>
      <c r="B176" s="90" t="s">
        <v>151</v>
      </c>
      <c r="C176" s="60" t="s">
        <v>14</v>
      </c>
      <c r="D176" s="28">
        <v>150</v>
      </c>
      <c r="E176" s="123"/>
      <c r="F176" s="123">
        <f>D176*E176</f>
        <v>0</v>
      </c>
      <c r="G176" s="124"/>
      <c r="H176" s="123">
        <f>F176+(F176*G176/100)</f>
        <v>0</v>
      </c>
      <c r="I176" s="31"/>
      <c r="J176" s="31"/>
      <c r="K176" s="37"/>
    </row>
    <row r="177" spans="1:10" ht="27.75" customHeight="1">
      <c r="A177" s="38" t="s">
        <v>152</v>
      </c>
      <c r="B177" s="38"/>
      <c r="C177" s="38"/>
      <c r="D177" s="38"/>
      <c r="E177" s="38"/>
      <c r="F177" s="125">
        <f>SUM(F176)</f>
        <v>0</v>
      </c>
      <c r="G177" s="83"/>
      <c r="H177" s="126">
        <f>SUM(H176)</f>
        <v>0</v>
      </c>
      <c r="I177" s="85"/>
      <c r="J177" s="89"/>
    </row>
    <row r="178" spans="1:9" ht="27.75" customHeight="1">
      <c r="A178" s="98"/>
      <c r="B178" s="99"/>
      <c r="C178" s="98"/>
      <c r="D178" s="98"/>
      <c r="E178" s="100"/>
      <c r="F178" s="100"/>
      <c r="G178" s="101"/>
      <c r="H178" s="100"/>
      <c r="I178" s="102"/>
    </row>
    <row r="179" spans="1:11" ht="27.75" customHeight="1">
      <c r="A179" s="20" t="s">
        <v>153</v>
      </c>
      <c r="B179" s="20"/>
      <c r="C179" s="20"/>
      <c r="D179" s="20"/>
      <c r="E179" s="20"/>
      <c r="F179" s="20"/>
      <c r="G179" s="20"/>
      <c r="H179" s="20"/>
      <c r="I179" s="20"/>
      <c r="J179" s="20"/>
      <c r="K179" s="20"/>
    </row>
    <row r="180" spans="1:11" ht="43.5" customHeight="1">
      <c r="A180" s="22" t="s">
        <v>2</v>
      </c>
      <c r="B180" s="22" t="s">
        <v>3</v>
      </c>
      <c r="C180" s="22" t="s">
        <v>4</v>
      </c>
      <c r="D180" s="22" t="s">
        <v>5</v>
      </c>
      <c r="E180" s="23" t="s">
        <v>6</v>
      </c>
      <c r="F180" s="23" t="s">
        <v>7</v>
      </c>
      <c r="G180" s="24" t="s">
        <v>8</v>
      </c>
      <c r="H180" s="23" t="s">
        <v>9</v>
      </c>
      <c r="I180" s="23" t="s">
        <v>10</v>
      </c>
      <c r="J180" s="22" t="s">
        <v>11</v>
      </c>
      <c r="K180" s="58" t="s">
        <v>25</v>
      </c>
    </row>
    <row r="181" spans="1:11" ht="26.25" customHeight="1">
      <c r="A181" s="26">
        <v>1</v>
      </c>
      <c r="B181" s="116" t="s">
        <v>154</v>
      </c>
      <c r="C181" s="26" t="s">
        <v>155</v>
      </c>
      <c r="D181" s="28">
        <v>40</v>
      </c>
      <c r="E181" s="29"/>
      <c r="F181" s="29">
        <f aca="true" t="shared" si="32" ref="F181:F191">D181*E181</f>
        <v>0</v>
      </c>
      <c r="G181" s="198"/>
      <c r="H181" s="29">
        <f aca="true" t="shared" si="33" ref="H181:H191">F181+(F181*G181/100)</f>
        <v>0</v>
      </c>
      <c r="I181" s="64"/>
      <c r="J181" s="31"/>
      <c r="K181" s="37"/>
    </row>
    <row r="182" spans="1:11" ht="26.25" customHeight="1">
      <c r="A182" s="26">
        <v>2</v>
      </c>
      <c r="B182" s="116" t="s">
        <v>156</v>
      </c>
      <c r="C182" s="26" t="s">
        <v>155</v>
      </c>
      <c r="D182" s="28">
        <v>20</v>
      </c>
      <c r="E182" s="29"/>
      <c r="F182" s="29">
        <f t="shared" si="32"/>
        <v>0</v>
      </c>
      <c r="G182" s="198"/>
      <c r="H182" s="29">
        <f t="shared" si="33"/>
        <v>0</v>
      </c>
      <c r="I182" s="64"/>
      <c r="J182" s="64"/>
      <c r="K182" s="93"/>
    </row>
    <row r="183" spans="1:11" ht="26.25" customHeight="1">
      <c r="A183" s="26">
        <v>3</v>
      </c>
      <c r="B183" s="116" t="s">
        <v>157</v>
      </c>
      <c r="C183" s="26" t="s">
        <v>14</v>
      </c>
      <c r="D183" s="28">
        <v>4</v>
      </c>
      <c r="E183" s="29"/>
      <c r="F183" s="29">
        <f t="shared" si="32"/>
        <v>0</v>
      </c>
      <c r="G183" s="198"/>
      <c r="H183" s="29">
        <f t="shared" si="33"/>
        <v>0</v>
      </c>
      <c r="I183" s="31"/>
      <c r="J183" s="64"/>
      <c r="K183" s="93"/>
    </row>
    <row r="184" spans="1:11" ht="26.25" customHeight="1">
      <c r="A184" s="26">
        <v>4</v>
      </c>
      <c r="B184" s="116" t="s">
        <v>158</v>
      </c>
      <c r="C184" s="26" t="s">
        <v>14</v>
      </c>
      <c r="D184" s="28">
        <v>4</v>
      </c>
      <c r="E184" s="29"/>
      <c r="F184" s="29">
        <f t="shared" si="32"/>
        <v>0</v>
      </c>
      <c r="G184" s="198"/>
      <c r="H184" s="29">
        <f t="shared" si="33"/>
        <v>0</v>
      </c>
      <c r="I184" s="31"/>
      <c r="J184" s="64"/>
      <c r="K184" s="93"/>
    </row>
    <row r="185" spans="1:11" ht="26.25" customHeight="1">
      <c r="A185" s="26">
        <v>5</v>
      </c>
      <c r="B185" s="201" t="s">
        <v>159</v>
      </c>
      <c r="C185" s="26" t="s">
        <v>14</v>
      </c>
      <c r="D185" s="202">
        <v>50</v>
      </c>
      <c r="E185" s="29"/>
      <c r="F185" s="29">
        <f t="shared" si="32"/>
        <v>0</v>
      </c>
      <c r="G185" s="198"/>
      <c r="H185" s="29">
        <f t="shared" si="33"/>
        <v>0</v>
      </c>
      <c r="I185" s="31"/>
      <c r="J185" s="64"/>
      <c r="K185" s="93"/>
    </row>
    <row r="186" spans="1:11" ht="29.25" customHeight="1">
      <c r="A186" s="26">
        <v>6</v>
      </c>
      <c r="B186" s="116" t="s">
        <v>160</v>
      </c>
      <c r="C186" s="26" t="s">
        <v>14</v>
      </c>
      <c r="D186" s="28">
        <v>2500</v>
      </c>
      <c r="E186" s="29"/>
      <c r="F186" s="29">
        <f t="shared" si="32"/>
        <v>0</v>
      </c>
      <c r="G186" s="203"/>
      <c r="H186" s="29">
        <f t="shared" si="33"/>
        <v>0</v>
      </c>
      <c r="I186" s="31"/>
      <c r="J186" s="64"/>
      <c r="K186" s="93"/>
    </row>
    <row r="187" spans="1:11" ht="30" customHeight="1">
      <c r="A187" s="26">
        <v>7</v>
      </c>
      <c r="B187" s="116" t="s">
        <v>161</v>
      </c>
      <c r="C187" s="26" t="s">
        <v>14</v>
      </c>
      <c r="D187" s="28">
        <v>20</v>
      </c>
      <c r="E187" s="29"/>
      <c r="F187" s="29">
        <f t="shared" si="32"/>
        <v>0</v>
      </c>
      <c r="G187" s="198"/>
      <c r="H187" s="29">
        <f t="shared" si="33"/>
        <v>0</v>
      </c>
      <c r="I187" s="31"/>
      <c r="J187" s="64"/>
      <c r="K187" s="93"/>
    </row>
    <row r="188" spans="1:11" ht="30" customHeight="1">
      <c r="A188" s="26">
        <v>8</v>
      </c>
      <c r="B188" s="201" t="s">
        <v>162</v>
      </c>
      <c r="C188" s="26" t="s">
        <v>14</v>
      </c>
      <c r="D188" s="26">
        <v>2000</v>
      </c>
      <c r="E188" s="29"/>
      <c r="F188" s="29">
        <f t="shared" si="32"/>
        <v>0</v>
      </c>
      <c r="G188" s="198"/>
      <c r="H188" s="29">
        <f t="shared" si="33"/>
        <v>0</v>
      </c>
      <c r="I188" s="31"/>
      <c r="J188" s="31"/>
      <c r="K188" s="93"/>
    </row>
    <row r="189" spans="1:11" ht="29.25" customHeight="1">
      <c r="A189" s="26">
        <v>9</v>
      </c>
      <c r="B189" s="116" t="s">
        <v>75</v>
      </c>
      <c r="C189" s="26" t="s">
        <v>14</v>
      </c>
      <c r="D189" s="26">
        <v>900</v>
      </c>
      <c r="E189" s="29"/>
      <c r="F189" s="29">
        <f t="shared" si="32"/>
        <v>0</v>
      </c>
      <c r="G189" s="198"/>
      <c r="H189" s="29">
        <f t="shared" si="33"/>
        <v>0</v>
      </c>
      <c r="I189" s="31"/>
      <c r="J189" s="31"/>
      <c r="K189" s="93"/>
    </row>
    <row r="190" spans="1:11" ht="38.25" customHeight="1">
      <c r="A190" s="26">
        <v>10</v>
      </c>
      <c r="B190" s="116" t="s">
        <v>163</v>
      </c>
      <c r="C190" s="26" t="s">
        <v>27</v>
      </c>
      <c r="D190" s="28">
        <v>2000</v>
      </c>
      <c r="E190" s="29"/>
      <c r="F190" s="29">
        <f t="shared" si="32"/>
        <v>0</v>
      </c>
      <c r="G190" s="198"/>
      <c r="H190" s="29">
        <f t="shared" si="33"/>
        <v>0</v>
      </c>
      <c r="I190" s="31"/>
      <c r="J190" s="31"/>
      <c r="K190" s="93"/>
    </row>
    <row r="191" spans="1:11" ht="38.25" customHeight="1">
      <c r="A191" s="26">
        <v>11</v>
      </c>
      <c r="B191" s="116" t="s">
        <v>164</v>
      </c>
      <c r="C191" s="26" t="s">
        <v>14</v>
      </c>
      <c r="D191" s="26">
        <v>50</v>
      </c>
      <c r="E191" s="29"/>
      <c r="F191" s="29">
        <f t="shared" si="32"/>
        <v>0</v>
      </c>
      <c r="G191" s="198"/>
      <c r="H191" s="29">
        <f t="shared" si="33"/>
        <v>0</v>
      </c>
      <c r="I191" s="31"/>
      <c r="J191" s="31"/>
      <c r="K191" s="93"/>
    </row>
    <row r="192" spans="1:10" ht="27.75" customHeight="1">
      <c r="A192" s="128" t="s">
        <v>165</v>
      </c>
      <c r="B192" s="128"/>
      <c r="C192" s="128"/>
      <c r="D192" s="128"/>
      <c r="E192" s="128"/>
      <c r="F192" s="94">
        <f>SUM(F181:F191)</f>
        <v>0</v>
      </c>
      <c r="G192" s="76"/>
      <c r="H192" s="94">
        <f>SUM(H181:H191)</f>
        <v>0</v>
      </c>
      <c r="I192" s="96"/>
      <c r="J192" s="97"/>
    </row>
    <row r="193" spans="1:9" ht="27.75" customHeight="1">
      <c r="A193" s="98"/>
      <c r="B193" s="99"/>
      <c r="C193" s="98"/>
      <c r="D193" s="98"/>
      <c r="E193" s="100"/>
      <c r="F193" s="100"/>
      <c r="G193" s="101"/>
      <c r="H193" s="100"/>
      <c r="I193" s="102"/>
    </row>
    <row r="194" spans="1:11" ht="27.75" customHeight="1">
      <c r="A194" s="20" t="s">
        <v>166</v>
      </c>
      <c r="B194" s="20"/>
      <c r="C194" s="20"/>
      <c r="D194" s="20"/>
      <c r="E194" s="20"/>
      <c r="F194" s="20"/>
      <c r="G194" s="20"/>
      <c r="H194" s="20"/>
      <c r="I194" s="20"/>
      <c r="J194" s="20"/>
      <c r="K194" s="20"/>
    </row>
    <row r="195" spans="1:11" ht="42.75" customHeight="1">
      <c r="A195" s="22" t="s">
        <v>2</v>
      </c>
      <c r="B195" s="22" t="s">
        <v>3</v>
      </c>
      <c r="C195" s="22" t="s">
        <v>4</v>
      </c>
      <c r="D195" s="22" t="s">
        <v>5</v>
      </c>
      <c r="E195" s="23" t="s">
        <v>6</v>
      </c>
      <c r="F195" s="23" t="s">
        <v>7</v>
      </c>
      <c r="G195" s="24" t="s">
        <v>8</v>
      </c>
      <c r="H195" s="23" t="s">
        <v>9</v>
      </c>
      <c r="I195" s="23" t="s">
        <v>10</v>
      </c>
      <c r="J195" s="22" t="s">
        <v>11</v>
      </c>
      <c r="K195" s="58" t="s">
        <v>25</v>
      </c>
    </row>
    <row r="196" spans="1:11" ht="83.25" customHeight="1">
      <c r="A196" s="60">
        <v>1</v>
      </c>
      <c r="B196" s="90" t="s">
        <v>167</v>
      </c>
      <c r="C196" s="131" t="s">
        <v>14</v>
      </c>
      <c r="D196" s="133">
        <v>20</v>
      </c>
      <c r="E196" s="204"/>
      <c r="F196" s="62">
        <f aca="true" t="shared" si="34" ref="F196:F198">D196*E196</f>
        <v>0</v>
      </c>
      <c r="G196" s="205"/>
      <c r="H196" s="62">
        <f aca="true" t="shared" si="35" ref="H196:H198">F196+(F196*G196/100)</f>
        <v>0</v>
      </c>
      <c r="I196" s="31"/>
      <c r="J196" s="33"/>
      <c r="K196" s="37"/>
    </row>
    <row r="197" spans="1:11" ht="47.25" customHeight="1">
      <c r="A197" s="60">
        <v>2</v>
      </c>
      <c r="B197" s="206" t="s">
        <v>168</v>
      </c>
      <c r="C197" s="60" t="s">
        <v>32</v>
      </c>
      <c r="D197" s="61">
        <v>2500</v>
      </c>
      <c r="E197" s="62"/>
      <c r="F197" s="62">
        <f t="shared" si="34"/>
        <v>0</v>
      </c>
      <c r="G197" s="127"/>
      <c r="H197" s="62">
        <f t="shared" si="35"/>
        <v>0</v>
      </c>
      <c r="I197" s="31"/>
      <c r="J197" s="33"/>
      <c r="K197" s="93"/>
    </row>
    <row r="198" spans="1:256" s="19" customFormat="1" ht="74.25" customHeight="1">
      <c r="A198" s="26">
        <v>3</v>
      </c>
      <c r="B198" s="207" t="s">
        <v>169</v>
      </c>
      <c r="C198" s="26" t="s">
        <v>14</v>
      </c>
      <c r="D198" s="28">
        <v>50000</v>
      </c>
      <c r="E198" s="29"/>
      <c r="F198" s="62">
        <f t="shared" si="34"/>
        <v>0</v>
      </c>
      <c r="G198" s="168"/>
      <c r="H198" s="29">
        <f t="shared" si="35"/>
        <v>0</v>
      </c>
      <c r="I198" s="64"/>
      <c r="J198" s="64"/>
      <c r="K198" s="37"/>
      <c r="GJ198" s="161"/>
      <c r="GK198" s="37"/>
      <c r="GL198" s="37"/>
      <c r="GM198" s="37"/>
      <c r="GN198" s="37"/>
      <c r="GO198" s="37"/>
      <c r="GP198" s="37"/>
      <c r="GQ198" s="37"/>
      <c r="GR198" s="37"/>
      <c r="GS198" s="37"/>
      <c r="GT198" s="37"/>
      <c r="GU198" s="37"/>
      <c r="GV198" s="37"/>
      <c r="GW198" s="37"/>
      <c r="GX198" s="37"/>
      <c r="GY198" s="37"/>
      <c r="GZ198" s="37"/>
      <c r="HA198" s="37"/>
      <c r="HB198" s="37"/>
      <c r="HC198" s="37"/>
      <c r="HD198" s="37"/>
      <c r="HE198" s="37"/>
      <c r="HF198" s="37"/>
      <c r="HG198" s="37"/>
      <c r="HH198" s="37"/>
      <c r="HI198" s="37"/>
      <c r="HJ198" s="37"/>
      <c r="HK198" s="37"/>
      <c r="HL198" s="37"/>
      <c r="HM198" s="37"/>
      <c r="HN198" s="37"/>
      <c r="HO198" s="37"/>
      <c r="HP198" s="37"/>
      <c r="HQ198" s="37"/>
      <c r="HR198" s="37"/>
      <c r="HS198" s="37"/>
      <c r="HT198" s="37"/>
      <c r="HU198" s="37"/>
      <c r="HV198" s="37"/>
      <c r="HW198" s="37"/>
      <c r="HX198" s="37"/>
      <c r="HY198" s="37"/>
      <c r="HZ198" s="37"/>
      <c r="IA198" s="37"/>
      <c r="IB198" s="37"/>
      <c r="IC198" s="37"/>
      <c r="ID198" s="37"/>
      <c r="IE198" s="37"/>
      <c r="IF198" s="37"/>
      <c r="IG198" s="37"/>
      <c r="IH198" s="37"/>
      <c r="II198" s="37"/>
      <c r="IJ198" s="37"/>
      <c r="IK198" s="37"/>
      <c r="IL198" s="37"/>
      <c r="IM198" s="37"/>
      <c r="IN198" s="37"/>
      <c r="IO198" s="37"/>
      <c r="IP198" s="162"/>
      <c r="IQ198" s="162"/>
      <c r="IR198" s="162"/>
      <c r="IS198" s="162"/>
      <c r="IT198" s="162"/>
      <c r="IU198" s="162"/>
      <c r="IV198" s="162"/>
    </row>
    <row r="199" spans="1:10" ht="27.75" customHeight="1">
      <c r="A199" s="128" t="s">
        <v>170</v>
      </c>
      <c r="B199" s="128"/>
      <c r="C199" s="128"/>
      <c r="D199" s="128"/>
      <c r="E199" s="128"/>
      <c r="F199" s="94">
        <f>SUM(F196:F198)</f>
        <v>0</v>
      </c>
      <c r="G199" s="208"/>
      <c r="H199" s="94">
        <f>SUM(H196:H198)</f>
        <v>0</v>
      </c>
      <c r="I199" s="209"/>
      <c r="J199" s="210"/>
    </row>
    <row r="200" spans="1:10" ht="27.75" customHeight="1">
      <c r="A200" s="211"/>
      <c r="B200" s="211"/>
      <c r="C200" s="211"/>
      <c r="D200" s="211"/>
      <c r="E200" s="211"/>
      <c r="F200" s="55"/>
      <c r="G200" s="56"/>
      <c r="H200" s="55"/>
      <c r="I200" s="212"/>
      <c r="J200" s="212"/>
    </row>
    <row r="201" spans="1:11" ht="27.75" customHeight="1">
      <c r="A201" s="172" t="s">
        <v>171</v>
      </c>
      <c r="B201" s="172"/>
      <c r="C201" s="172"/>
      <c r="D201" s="172"/>
      <c r="E201" s="172"/>
      <c r="F201" s="172"/>
      <c r="G201" s="172"/>
      <c r="H201" s="172"/>
      <c r="I201" s="172"/>
      <c r="J201" s="172"/>
      <c r="K201" s="172"/>
    </row>
    <row r="202" spans="1:11" ht="43.5" customHeight="1">
      <c r="A202" s="104" t="s">
        <v>2</v>
      </c>
      <c r="B202" s="104" t="s">
        <v>3</v>
      </c>
      <c r="C202" s="104" t="s">
        <v>4</v>
      </c>
      <c r="D202" s="104" t="s">
        <v>5</v>
      </c>
      <c r="E202" s="105" t="s">
        <v>66</v>
      </c>
      <c r="F202" s="105" t="s">
        <v>67</v>
      </c>
      <c r="G202" s="106" t="s">
        <v>8</v>
      </c>
      <c r="H202" s="105" t="s">
        <v>68</v>
      </c>
      <c r="I202" s="23" t="s">
        <v>10</v>
      </c>
      <c r="J202" s="22" t="s">
        <v>11</v>
      </c>
      <c r="K202" s="58" t="s">
        <v>25</v>
      </c>
    </row>
    <row r="203" spans="1:11" ht="33" customHeight="1">
      <c r="A203" s="148">
        <v>1</v>
      </c>
      <c r="B203" s="149" t="s">
        <v>172</v>
      </c>
      <c r="C203" s="213" t="s">
        <v>14</v>
      </c>
      <c r="D203" s="214">
        <v>500</v>
      </c>
      <c r="E203" s="151"/>
      <c r="F203" s="151">
        <f aca="true" t="shared" si="36" ref="F203:F212">D203*E203</f>
        <v>0</v>
      </c>
      <c r="G203" s="91"/>
      <c r="H203" s="151">
        <f aca="true" t="shared" si="37" ref="H203:H212">F203+(F203*G203/100)</f>
        <v>0</v>
      </c>
      <c r="I203" s="31"/>
      <c r="J203" s="33"/>
      <c r="K203" s="37"/>
    </row>
    <row r="204" spans="1:11" ht="33" customHeight="1">
      <c r="A204" s="148">
        <v>2</v>
      </c>
      <c r="B204" s="149" t="s">
        <v>173</v>
      </c>
      <c r="C204" s="213" t="s">
        <v>14</v>
      </c>
      <c r="D204" s="214">
        <v>500</v>
      </c>
      <c r="E204" s="151"/>
      <c r="F204" s="151">
        <f t="shared" si="36"/>
        <v>0</v>
      </c>
      <c r="G204" s="91"/>
      <c r="H204" s="151">
        <f t="shared" si="37"/>
        <v>0</v>
      </c>
      <c r="I204" s="31"/>
      <c r="J204" s="33"/>
      <c r="K204" s="93"/>
    </row>
    <row r="205" spans="1:11" ht="33" customHeight="1">
      <c r="A205" s="148">
        <v>3</v>
      </c>
      <c r="B205" s="149" t="s">
        <v>174</v>
      </c>
      <c r="C205" s="148" t="s">
        <v>14</v>
      </c>
      <c r="D205" s="156">
        <v>400</v>
      </c>
      <c r="E205" s="151"/>
      <c r="F205" s="151">
        <f t="shared" si="36"/>
        <v>0</v>
      </c>
      <c r="G205" s="91"/>
      <c r="H205" s="151">
        <f t="shared" si="37"/>
        <v>0</v>
      </c>
      <c r="I205" s="31"/>
      <c r="J205" s="33"/>
      <c r="K205" s="93"/>
    </row>
    <row r="206" spans="1:11" ht="65.25" customHeight="1">
      <c r="A206" s="148">
        <v>4</v>
      </c>
      <c r="B206" s="149" t="s">
        <v>175</v>
      </c>
      <c r="C206" s="148" t="s">
        <v>14</v>
      </c>
      <c r="D206" s="156">
        <v>12000</v>
      </c>
      <c r="E206" s="151"/>
      <c r="F206" s="151">
        <f t="shared" si="36"/>
        <v>0</v>
      </c>
      <c r="G206" s="91"/>
      <c r="H206" s="151">
        <f t="shared" si="37"/>
        <v>0</v>
      </c>
      <c r="I206" s="31"/>
      <c r="J206" s="33"/>
      <c r="K206" s="93"/>
    </row>
    <row r="207" spans="1:11" ht="29.25" customHeight="1">
      <c r="A207" s="148">
        <v>5</v>
      </c>
      <c r="B207" s="149" t="s">
        <v>176</v>
      </c>
      <c r="C207" s="148" t="s">
        <v>14</v>
      </c>
      <c r="D207" s="150">
        <v>6</v>
      </c>
      <c r="E207" s="151"/>
      <c r="F207" s="151">
        <f t="shared" si="36"/>
        <v>0</v>
      </c>
      <c r="G207" s="91"/>
      <c r="H207" s="151">
        <f t="shared" si="37"/>
        <v>0</v>
      </c>
      <c r="I207" s="31"/>
      <c r="J207" s="33"/>
      <c r="K207" s="93"/>
    </row>
    <row r="208" spans="1:11" ht="128.25" customHeight="1">
      <c r="A208" s="148">
        <v>6</v>
      </c>
      <c r="B208" s="173" t="s">
        <v>177</v>
      </c>
      <c r="C208" s="213" t="s">
        <v>14</v>
      </c>
      <c r="D208" s="150">
        <v>20</v>
      </c>
      <c r="E208" s="151"/>
      <c r="F208" s="151">
        <f t="shared" si="36"/>
        <v>0</v>
      </c>
      <c r="G208" s="91"/>
      <c r="H208" s="151">
        <f t="shared" si="37"/>
        <v>0</v>
      </c>
      <c r="I208" s="31"/>
      <c r="J208" s="33"/>
      <c r="K208" s="93"/>
    </row>
    <row r="209" spans="1:11" ht="20.25" customHeight="1">
      <c r="A209" s="148">
        <v>7</v>
      </c>
      <c r="B209" s="149" t="s">
        <v>178</v>
      </c>
      <c r="C209" s="148" t="s">
        <v>14</v>
      </c>
      <c r="D209" s="215">
        <v>60</v>
      </c>
      <c r="E209" s="151"/>
      <c r="F209" s="151">
        <f t="shared" si="36"/>
        <v>0</v>
      </c>
      <c r="G209" s="91"/>
      <c r="H209" s="151">
        <f t="shared" si="37"/>
        <v>0</v>
      </c>
      <c r="I209" s="31"/>
      <c r="J209" s="33"/>
      <c r="K209" s="93"/>
    </row>
    <row r="210" spans="1:11" ht="29.25" customHeight="1">
      <c r="A210" s="148">
        <v>8</v>
      </c>
      <c r="B210" s="149" t="s">
        <v>179</v>
      </c>
      <c r="C210" s="148" t="s">
        <v>14</v>
      </c>
      <c r="D210" s="150">
        <v>12</v>
      </c>
      <c r="E210" s="151"/>
      <c r="F210" s="151">
        <f t="shared" si="36"/>
        <v>0</v>
      </c>
      <c r="G210" s="91"/>
      <c r="H210" s="151">
        <f t="shared" si="37"/>
        <v>0</v>
      </c>
      <c r="I210" s="31"/>
      <c r="J210" s="33"/>
      <c r="K210" s="93"/>
    </row>
    <row r="211" spans="1:11" ht="65.25" customHeight="1">
      <c r="A211" s="148">
        <v>9</v>
      </c>
      <c r="B211" s="173" t="s">
        <v>180</v>
      </c>
      <c r="C211" s="148" t="s">
        <v>14</v>
      </c>
      <c r="D211" s="156">
        <v>400</v>
      </c>
      <c r="E211" s="151"/>
      <c r="F211" s="151">
        <f t="shared" si="36"/>
        <v>0</v>
      </c>
      <c r="G211" s="91"/>
      <c r="H211" s="151">
        <f t="shared" si="37"/>
        <v>0</v>
      </c>
      <c r="I211" s="31"/>
      <c r="J211" s="33"/>
      <c r="K211" s="93"/>
    </row>
    <row r="212" spans="1:11" ht="47.25" customHeight="1">
      <c r="A212" s="148">
        <v>10</v>
      </c>
      <c r="B212" s="173" t="s">
        <v>181</v>
      </c>
      <c r="C212" s="148" t="s">
        <v>14</v>
      </c>
      <c r="D212" s="156">
        <v>100</v>
      </c>
      <c r="E212" s="151"/>
      <c r="F212" s="151">
        <f t="shared" si="36"/>
        <v>0</v>
      </c>
      <c r="G212" s="91"/>
      <c r="H212" s="151">
        <f t="shared" si="37"/>
        <v>0</v>
      </c>
      <c r="I212" s="31"/>
      <c r="J212" s="33"/>
      <c r="K212" s="93"/>
    </row>
    <row r="213" spans="1:9" ht="28.5" customHeight="1">
      <c r="A213" s="182" t="s">
        <v>182</v>
      </c>
      <c r="B213" s="182"/>
      <c r="C213" s="182"/>
      <c r="D213" s="182"/>
      <c r="E213" s="182"/>
      <c r="F213" s="183">
        <f>SUM(F203:F212)</f>
        <v>0</v>
      </c>
      <c r="G213" s="184"/>
      <c r="H213" s="183">
        <f>SUM(H203:H212)</f>
        <v>0</v>
      </c>
      <c r="I213" s="6"/>
    </row>
    <row r="214" spans="1:9" ht="28.5" customHeight="1">
      <c r="A214" s="216"/>
      <c r="B214" s="217"/>
      <c r="C214" s="217"/>
      <c r="D214" s="217"/>
      <c r="E214" s="217"/>
      <c r="F214" s="217"/>
      <c r="G214" s="217"/>
      <c r="H214" s="217"/>
      <c r="I214" s="217"/>
    </row>
    <row r="215" spans="1:11" ht="28.5" customHeight="1">
      <c r="A215" s="20" t="s">
        <v>183</v>
      </c>
      <c r="B215" s="20"/>
      <c r="C215" s="20"/>
      <c r="D215" s="20"/>
      <c r="E215" s="20"/>
      <c r="F215" s="20"/>
      <c r="G215" s="20"/>
      <c r="H215" s="20"/>
      <c r="I215" s="20"/>
      <c r="J215" s="20"/>
      <c r="K215" s="20"/>
    </row>
    <row r="216" spans="1:11" ht="43.5" customHeight="1">
      <c r="A216" s="22" t="s">
        <v>2</v>
      </c>
      <c r="B216" s="22" t="s">
        <v>3</v>
      </c>
      <c r="C216" s="22" t="s">
        <v>4</v>
      </c>
      <c r="D216" s="22" t="s">
        <v>5</v>
      </c>
      <c r="E216" s="23" t="s">
        <v>6</v>
      </c>
      <c r="F216" s="23" t="s">
        <v>7</v>
      </c>
      <c r="G216" s="24" t="s">
        <v>8</v>
      </c>
      <c r="H216" s="23" t="s">
        <v>9</v>
      </c>
      <c r="I216" s="23" t="s">
        <v>10</v>
      </c>
      <c r="J216" s="22" t="s">
        <v>55</v>
      </c>
      <c r="K216" s="58" t="s">
        <v>25</v>
      </c>
    </row>
    <row r="217" spans="1:11" ht="65.25" customHeight="1">
      <c r="A217" s="60">
        <v>1</v>
      </c>
      <c r="B217" s="90" t="s">
        <v>184</v>
      </c>
      <c r="C217" s="26" t="s">
        <v>14</v>
      </c>
      <c r="D217" s="28">
        <v>500</v>
      </c>
      <c r="E217" s="62"/>
      <c r="F217" s="62">
        <f aca="true" t="shared" si="38" ref="F217:F221">D217*E217</f>
        <v>0</v>
      </c>
      <c r="G217" s="218"/>
      <c r="H217" s="62">
        <f aca="true" t="shared" si="39" ref="H217:H221">F217+(F217*G217/100)</f>
        <v>0</v>
      </c>
      <c r="I217" s="31"/>
      <c r="J217" s="33"/>
      <c r="K217" s="37"/>
    </row>
    <row r="218" spans="1:11" ht="74.25" customHeight="1">
      <c r="A218" s="60">
        <v>2</v>
      </c>
      <c r="B218" s="90" t="s">
        <v>185</v>
      </c>
      <c r="C218" s="26" t="s">
        <v>14</v>
      </c>
      <c r="D218" s="28">
        <v>8000</v>
      </c>
      <c r="E218" s="62"/>
      <c r="F218" s="62">
        <f t="shared" si="38"/>
        <v>0</v>
      </c>
      <c r="G218" s="218"/>
      <c r="H218" s="62">
        <f t="shared" si="39"/>
        <v>0</v>
      </c>
      <c r="I218" s="31"/>
      <c r="J218" s="33"/>
      <c r="K218" s="93"/>
    </row>
    <row r="219" spans="1:11" ht="47.25" customHeight="1">
      <c r="A219" s="60">
        <v>3</v>
      </c>
      <c r="B219" s="27" t="s">
        <v>186</v>
      </c>
      <c r="C219" s="26" t="s">
        <v>14</v>
      </c>
      <c r="D219" s="28">
        <v>800</v>
      </c>
      <c r="E219" s="62"/>
      <c r="F219" s="62">
        <f t="shared" si="38"/>
        <v>0</v>
      </c>
      <c r="G219" s="218"/>
      <c r="H219" s="62">
        <f t="shared" si="39"/>
        <v>0</v>
      </c>
      <c r="I219" s="31"/>
      <c r="J219" s="33"/>
      <c r="K219" s="93"/>
    </row>
    <row r="220" spans="1:11" ht="47.25" customHeight="1">
      <c r="A220" s="60">
        <v>4</v>
      </c>
      <c r="B220" s="90" t="s">
        <v>187</v>
      </c>
      <c r="C220" s="60" t="s">
        <v>14</v>
      </c>
      <c r="D220" s="28">
        <v>4000</v>
      </c>
      <c r="E220" s="62"/>
      <c r="F220" s="62">
        <f t="shared" si="38"/>
        <v>0</v>
      </c>
      <c r="G220" s="218"/>
      <c r="H220" s="62">
        <f t="shared" si="39"/>
        <v>0</v>
      </c>
      <c r="I220" s="31"/>
      <c r="J220" s="33"/>
      <c r="K220" s="93"/>
    </row>
    <row r="221" spans="1:11" ht="38.25" customHeight="1">
      <c r="A221" s="60">
        <v>5</v>
      </c>
      <c r="B221" s="27" t="s">
        <v>188</v>
      </c>
      <c r="C221" s="26" t="s">
        <v>14</v>
      </c>
      <c r="D221" s="28">
        <v>800</v>
      </c>
      <c r="E221" s="62"/>
      <c r="F221" s="62">
        <f t="shared" si="38"/>
        <v>0</v>
      </c>
      <c r="G221" s="218"/>
      <c r="H221" s="62">
        <f t="shared" si="39"/>
        <v>0</v>
      </c>
      <c r="I221" s="31"/>
      <c r="J221" s="33"/>
      <c r="K221" s="93"/>
    </row>
    <row r="222" spans="1:10" ht="27.75" customHeight="1">
      <c r="A222" s="38" t="s">
        <v>189</v>
      </c>
      <c r="B222" s="38"/>
      <c r="C222" s="38"/>
      <c r="D222" s="38"/>
      <c r="E222" s="38"/>
      <c r="F222" s="125">
        <f>SUM(F217:F221)</f>
        <v>0</v>
      </c>
      <c r="G222" s="87"/>
      <c r="H222" s="126">
        <f>SUM(H217:H221)</f>
        <v>0</v>
      </c>
      <c r="I222" s="85"/>
      <c r="J222" s="147"/>
    </row>
    <row r="223" spans="1:9" ht="27.75" customHeight="1">
      <c r="A223" s="74"/>
      <c r="B223" s="74"/>
      <c r="C223" s="74"/>
      <c r="D223" s="74"/>
      <c r="E223" s="74"/>
      <c r="F223" s="75"/>
      <c r="G223" s="76"/>
      <c r="H223" s="75"/>
      <c r="I223" s="6"/>
    </row>
    <row r="224" spans="1:11" ht="26.25" customHeight="1">
      <c r="A224" s="103" t="s">
        <v>190</v>
      </c>
      <c r="B224" s="103"/>
      <c r="C224" s="103"/>
      <c r="D224" s="103"/>
      <c r="E224" s="103"/>
      <c r="F224" s="103"/>
      <c r="G224" s="103"/>
      <c r="H224" s="103"/>
      <c r="I224" s="103"/>
      <c r="J224" s="103"/>
      <c r="K224" s="103"/>
    </row>
    <row r="225" spans="1:11" ht="43.5" customHeight="1">
      <c r="A225" s="219" t="s">
        <v>2</v>
      </c>
      <c r="B225" s="219" t="s">
        <v>3</v>
      </c>
      <c r="C225" s="219" t="s">
        <v>4</v>
      </c>
      <c r="D225" s="219" t="s">
        <v>5</v>
      </c>
      <c r="E225" s="220" t="s">
        <v>66</v>
      </c>
      <c r="F225" s="220" t="s">
        <v>67</v>
      </c>
      <c r="G225" s="221" t="s">
        <v>8</v>
      </c>
      <c r="H225" s="220" t="s">
        <v>68</v>
      </c>
      <c r="I225" s="222" t="s">
        <v>10</v>
      </c>
      <c r="J225" s="223" t="s">
        <v>11</v>
      </c>
      <c r="K225" s="58" t="s">
        <v>25</v>
      </c>
    </row>
    <row r="226" spans="1:11" ht="47.25" customHeight="1">
      <c r="A226" s="154">
        <v>1</v>
      </c>
      <c r="B226" s="207" t="s">
        <v>191</v>
      </c>
      <c r="C226" s="224" t="s">
        <v>27</v>
      </c>
      <c r="D226" s="64">
        <v>24</v>
      </c>
      <c r="E226" s="225"/>
      <c r="F226" s="226">
        <f>D226*E226</f>
        <v>0</v>
      </c>
      <c r="G226" s="227"/>
      <c r="H226" s="226">
        <f>F226+(F226*G226/100)</f>
        <v>0</v>
      </c>
      <c r="I226" s="228"/>
      <c r="J226" s="228"/>
      <c r="K226" s="37"/>
    </row>
    <row r="227" spans="1:11" ht="27.75" customHeight="1">
      <c r="A227" s="38" t="s">
        <v>192</v>
      </c>
      <c r="B227" s="38"/>
      <c r="C227" s="38"/>
      <c r="D227" s="38"/>
      <c r="E227" s="38"/>
      <c r="F227" s="229">
        <f>SUM(F226:F226)</f>
        <v>0</v>
      </c>
      <c r="G227" s="230"/>
      <c r="H227" s="229">
        <f>SUM(H226:H226)</f>
        <v>0</v>
      </c>
      <c r="I227" s="231"/>
      <c r="J227" s="231"/>
      <c r="K227" s="93"/>
    </row>
    <row r="228" spans="1:10" ht="27.75" customHeight="1">
      <c r="A228" s="54"/>
      <c r="B228" s="232"/>
      <c r="C228" s="232"/>
      <c r="D228" s="232"/>
      <c r="E228" s="232"/>
      <c r="F228" s="232"/>
      <c r="G228" s="232"/>
      <c r="H228" s="232"/>
      <c r="I228" s="232"/>
      <c r="J228" s="232"/>
    </row>
    <row r="229" spans="1:11" ht="27.75" customHeight="1">
      <c r="A229" s="20" t="s">
        <v>193</v>
      </c>
      <c r="B229" s="20"/>
      <c r="C229" s="20"/>
      <c r="D229" s="20"/>
      <c r="E229" s="20"/>
      <c r="F229" s="20"/>
      <c r="G229" s="20"/>
      <c r="H229" s="20"/>
      <c r="I229" s="20"/>
      <c r="J229" s="20"/>
      <c r="K229" s="20"/>
    </row>
    <row r="230" spans="1:11" ht="43.5" customHeight="1">
      <c r="A230" s="22" t="s">
        <v>2</v>
      </c>
      <c r="B230" s="22" t="s">
        <v>3</v>
      </c>
      <c r="C230" s="22" t="s">
        <v>4</v>
      </c>
      <c r="D230" s="22" t="s">
        <v>5</v>
      </c>
      <c r="E230" s="23" t="s">
        <v>6</v>
      </c>
      <c r="F230" s="23" t="s">
        <v>7</v>
      </c>
      <c r="G230" s="24" t="s">
        <v>8</v>
      </c>
      <c r="H230" s="23" t="s">
        <v>9</v>
      </c>
      <c r="I230" s="23" t="s">
        <v>10</v>
      </c>
      <c r="J230" s="22" t="s">
        <v>55</v>
      </c>
      <c r="K230" s="58" t="s">
        <v>25</v>
      </c>
    </row>
    <row r="231" spans="1:11" ht="83.25" customHeight="1">
      <c r="A231" s="26">
        <v>1</v>
      </c>
      <c r="B231" s="116" t="s">
        <v>194</v>
      </c>
      <c r="C231" s="60" t="s">
        <v>32</v>
      </c>
      <c r="D231" s="61">
        <v>20</v>
      </c>
      <c r="E231" s="199"/>
      <c r="F231" s="199">
        <f>D231*E231</f>
        <v>0</v>
      </c>
      <c r="G231" s="200"/>
      <c r="H231" s="199">
        <f>F231+(F231*G231/100)</f>
        <v>0</v>
      </c>
      <c r="I231" s="31"/>
      <c r="J231" s="31"/>
      <c r="K231" s="37"/>
    </row>
    <row r="232" spans="1:10" ht="26.25" customHeight="1">
      <c r="A232" s="38" t="s">
        <v>195</v>
      </c>
      <c r="B232" s="38" t="s">
        <v>85</v>
      </c>
      <c r="C232" s="38"/>
      <c r="D232" s="38"/>
      <c r="E232" s="38"/>
      <c r="F232" s="125">
        <f>SUM(F231)</f>
        <v>0</v>
      </c>
      <c r="G232" s="87"/>
      <c r="H232" s="126">
        <f>SUM(H231)</f>
        <v>0</v>
      </c>
      <c r="I232" s="85"/>
      <c r="J232" s="147"/>
    </row>
    <row r="233" spans="1:9" ht="26.25" customHeight="1">
      <c r="A233" s="98"/>
      <c r="B233" s="99"/>
      <c r="C233" s="98"/>
      <c r="D233" s="98"/>
      <c r="E233" s="100"/>
      <c r="F233" s="100"/>
      <c r="G233" s="101"/>
      <c r="H233" s="100"/>
      <c r="I233" s="102"/>
    </row>
    <row r="234" spans="1:11" ht="29.25" customHeight="1">
      <c r="A234" s="20" t="s">
        <v>196</v>
      </c>
      <c r="B234" s="20"/>
      <c r="C234" s="20"/>
      <c r="D234" s="20"/>
      <c r="E234" s="20"/>
      <c r="F234" s="20"/>
      <c r="G234" s="20"/>
      <c r="H234" s="20"/>
      <c r="I234" s="20"/>
      <c r="J234" s="20"/>
      <c r="K234" s="20"/>
    </row>
    <row r="235" spans="1:11" ht="43.5" customHeight="1">
      <c r="A235" s="233" t="s">
        <v>2</v>
      </c>
      <c r="B235" s="233" t="s">
        <v>3</v>
      </c>
      <c r="C235" s="233" t="s">
        <v>4</v>
      </c>
      <c r="D235" s="233" t="s">
        <v>5</v>
      </c>
      <c r="E235" s="234" t="s">
        <v>6</v>
      </c>
      <c r="F235" s="234" t="s">
        <v>7</v>
      </c>
      <c r="G235" s="235" t="s">
        <v>8</v>
      </c>
      <c r="H235" s="234" t="s">
        <v>9</v>
      </c>
      <c r="I235" s="234" t="s">
        <v>10</v>
      </c>
      <c r="J235" s="233" t="s">
        <v>55</v>
      </c>
      <c r="K235" s="58" t="s">
        <v>25</v>
      </c>
    </row>
    <row r="236" spans="1:11" ht="27.75" customHeight="1">
      <c r="A236" s="60">
        <v>1</v>
      </c>
      <c r="B236" s="90" t="s">
        <v>197</v>
      </c>
      <c r="C236" s="31" t="s">
        <v>14</v>
      </c>
      <c r="D236" s="60">
        <v>50</v>
      </c>
      <c r="E236" s="169"/>
      <c r="F236" s="169">
        <f aca="true" t="shared" si="40" ref="F236:F244">D236*E236</f>
        <v>0</v>
      </c>
      <c r="G236" s="30"/>
      <c r="H236" s="169">
        <f aca="true" t="shared" si="41" ref="H236:H244">F236+(F236*G236/100)</f>
        <v>0</v>
      </c>
      <c r="I236" s="170"/>
      <c r="J236" s="33"/>
      <c r="K236" s="37"/>
    </row>
    <row r="237" spans="1:11" ht="40.5" customHeight="1">
      <c r="A237" s="60">
        <v>2</v>
      </c>
      <c r="B237" s="90" t="s">
        <v>198</v>
      </c>
      <c r="C237" s="31" t="s">
        <v>14</v>
      </c>
      <c r="D237" s="60">
        <v>20</v>
      </c>
      <c r="E237" s="169"/>
      <c r="F237" s="169">
        <f t="shared" si="40"/>
        <v>0</v>
      </c>
      <c r="G237" s="30"/>
      <c r="H237" s="169">
        <f t="shared" si="41"/>
        <v>0</v>
      </c>
      <c r="I237" s="170"/>
      <c r="J237" s="33"/>
      <c r="K237" s="93"/>
    </row>
    <row r="238" spans="1:11" ht="27.75" customHeight="1">
      <c r="A238" s="60">
        <v>3</v>
      </c>
      <c r="B238" s="90" t="s">
        <v>199</v>
      </c>
      <c r="C238" s="31" t="s">
        <v>14</v>
      </c>
      <c r="D238" s="60">
        <v>20</v>
      </c>
      <c r="E238" s="169"/>
      <c r="F238" s="169">
        <f t="shared" si="40"/>
        <v>0</v>
      </c>
      <c r="G238" s="30"/>
      <c r="H238" s="169">
        <f t="shared" si="41"/>
        <v>0</v>
      </c>
      <c r="I238" s="170"/>
      <c r="J238" s="33"/>
      <c r="K238" s="93"/>
    </row>
    <row r="239" spans="1:11" ht="27.75" customHeight="1">
      <c r="A239" s="60">
        <v>4</v>
      </c>
      <c r="B239" s="90" t="s">
        <v>200</v>
      </c>
      <c r="C239" s="31" t="s">
        <v>14</v>
      </c>
      <c r="D239" s="60">
        <v>10</v>
      </c>
      <c r="E239" s="169"/>
      <c r="F239" s="169">
        <f t="shared" si="40"/>
        <v>0</v>
      </c>
      <c r="G239" s="30"/>
      <c r="H239" s="169">
        <f t="shared" si="41"/>
        <v>0</v>
      </c>
      <c r="I239" s="170"/>
      <c r="J239" s="33"/>
      <c r="K239" s="93"/>
    </row>
    <row r="240" spans="1:11" ht="27.75" customHeight="1">
      <c r="A240" s="60">
        <v>5</v>
      </c>
      <c r="B240" s="90" t="s">
        <v>201</v>
      </c>
      <c r="C240" s="33" t="s">
        <v>32</v>
      </c>
      <c r="D240" s="60">
        <v>10</v>
      </c>
      <c r="E240" s="169"/>
      <c r="F240" s="169">
        <f t="shared" si="40"/>
        <v>0</v>
      </c>
      <c r="G240" s="30"/>
      <c r="H240" s="169">
        <f t="shared" si="41"/>
        <v>0</v>
      </c>
      <c r="I240" s="170"/>
      <c r="J240" s="33"/>
      <c r="K240" s="93"/>
    </row>
    <row r="241" spans="1:11" ht="27.75" customHeight="1">
      <c r="A241" s="60">
        <v>6</v>
      </c>
      <c r="B241" s="90" t="s">
        <v>202</v>
      </c>
      <c r="C241" s="33" t="s">
        <v>32</v>
      </c>
      <c r="D241" s="60">
        <v>10</v>
      </c>
      <c r="E241" s="169"/>
      <c r="F241" s="169">
        <f t="shared" si="40"/>
        <v>0</v>
      </c>
      <c r="G241" s="30"/>
      <c r="H241" s="169">
        <f t="shared" si="41"/>
        <v>0</v>
      </c>
      <c r="I241" s="170"/>
      <c r="J241" s="33"/>
      <c r="K241" s="93"/>
    </row>
    <row r="242" spans="1:11" ht="27.75" customHeight="1">
      <c r="A242" s="60">
        <v>7</v>
      </c>
      <c r="B242" s="90" t="s">
        <v>203</v>
      </c>
      <c r="C242" s="33" t="s">
        <v>32</v>
      </c>
      <c r="D242" s="60">
        <v>20</v>
      </c>
      <c r="E242" s="169"/>
      <c r="F242" s="169">
        <f t="shared" si="40"/>
        <v>0</v>
      </c>
      <c r="G242" s="30"/>
      <c r="H242" s="169">
        <f t="shared" si="41"/>
        <v>0</v>
      </c>
      <c r="I242" s="170"/>
      <c r="J242" s="33"/>
      <c r="K242" s="93"/>
    </row>
    <row r="243" spans="1:11" ht="27.75" customHeight="1">
      <c r="A243" s="60">
        <v>8</v>
      </c>
      <c r="B243" s="27" t="s">
        <v>204</v>
      </c>
      <c r="C243" s="33" t="s">
        <v>32</v>
      </c>
      <c r="D243" s="60">
        <v>2</v>
      </c>
      <c r="E243" s="169"/>
      <c r="F243" s="169">
        <f t="shared" si="40"/>
        <v>0</v>
      </c>
      <c r="G243" s="30"/>
      <c r="H243" s="169">
        <f t="shared" si="41"/>
        <v>0</v>
      </c>
      <c r="I243" s="170"/>
      <c r="J243" s="33"/>
      <c r="K243" s="93"/>
    </row>
    <row r="244" spans="1:11" ht="27.75" customHeight="1">
      <c r="A244" s="60">
        <v>9</v>
      </c>
      <c r="B244" s="27" t="s">
        <v>205</v>
      </c>
      <c r="C244" s="33" t="s">
        <v>32</v>
      </c>
      <c r="D244" s="60">
        <v>2</v>
      </c>
      <c r="E244" s="169"/>
      <c r="F244" s="169">
        <f t="shared" si="40"/>
        <v>0</v>
      </c>
      <c r="G244" s="30"/>
      <c r="H244" s="169">
        <f t="shared" si="41"/>
        <v>0</v>
      </c>
      <c r="I244" s="170"/>
      <c r="J244" s="33"/>
      <c r="K244" s="93"/>
    </row>
    <row r="245" spans="1:10" ht="27.75" customHeight="1">
      <c r="A245" s="38" t="s">
        <v>206</v>
      </c>
      <c r="B245" s="38"/>
      <c r="C245" s="38"/>
      <c r="D245" s="38"/>
      <c r="E245" s="38"/>
      <c r="F245" s="82">
        <f>SUM(F236:F244)</f>
        <v>0</v>
      </c>
      <c r="G245" s="83"/>
      <c r="H245" s="84">
        <f>SUM(H236:H244)</f>
        <v>0</v>
      </c>
      <c r="I245" s="85"/>
      <c r="J245" s="86"/>
    </row>
    <row r="246" spans="1:9" ht="27.75" customHeight="1">
      <c r="A246" s="98"/>
      <c r="B246" s="99"/>
      <c r="C246" s="98"/>
      <c r="D246" s="98"/>
      <c r="E246" s="100"/>
      <c r="F246" s="100"/>
      <c r="G246" s="101"/>
      <c r="H246" s="100"/>
      <c r="I246" s="102"/>
    </row>
    <row r="247" spans="1:11" ht="27.75" customHeight="1">
      <c r="A247" s="20" t="s">
        <v>207</v>
      </c>
      <c r="B247" s="20"/>
      <c r="C247" s="20"/>
      <c r="D247" s="20"/>
      <c r="E247" s="20"/>
      <c r="F247" s="20"/>
      <c r="G247" s="20"/>
      <c r="H247" s="20"/>
      <c r="I247" s="20"/>
      <c r="J247" s="20"/>
      <c r="K247" s="20"/>
    </row>
    <row r="248" spans="1:11" ht="40.5" customHeight="1">
      <c r="A248" s="22" t="s">
        <v>2</v>
      </c>
      <c r="B248" s="22" t="s">
        <v>3</v>
      </c>
      <c r="C248" s="22" t="s">
        <v>4</v>
      </c>
      <c r="D248" s="22" t="s">
        <v>5</v>
      </c>
      <c r="E248" s="23" t="s">
        <v>6</v>
      </c>
      <c r="F248" s="23" t="s">
        <v>7</v>
      </c>
      <c r="G248" s="24" t="s">
        <v>8</v>
      </c>
      <c r="H248" s="23" t="s">
        <v>9</v>
      </c>
      <c r="I248" s="23" t="s">
        <v>10</v>
      </c>
      <c r="J248" s="22" t="s">
        <v>55</v>
      </c>
      <c r="K248" s="58" t="s">
        <v>25</v>
      </c>
    </row>
    <row r="249" spans="1:11" ht="99" customHeight="1">
      <c r="A249" s="165">
        <v>1</v>
      </c>
      <c r="B249" s="236" t="s">
        <v>208</v>
      </c>
      <c r="C249" s="26" t="s">
        <v>32</v>
      </c>
      <c r="D249" s="26">
        <v>200</v>
      </c>
      <c r="E249" s="78"/>
      <c r="F249" s="166">
        <f>D249*E249</f>
        <v>0</v>
      </c>
      <c r="G249" s="127"/>
      <c r="H249" s="166">
        <f>F249+(F249*G249/100)</f>
        <v>0</v>
      </c>
      <c r="I249" s="31"/>
      <c r="J249" s="31"/>
      <c r="K249" s="37"/>
    </row>
    <row r="250" spans="1:10" ht="28.5" customHeight="1">
      <c r="A250" s="38" t="s">
        <v>209</v>
      </c>
      <c r="B250" s="38"/>
      <c r="C250" s="38"/>
      <c r="D250" s="38"/>
      <c r="E250" s="38"/>
      <c r="F250" s="125">
        <f>SUM(F249:F249)</f>
        <v>0</v>
      </c>
      <c r="G250" s="83"/>
      <c r="H250" s="126">
        <f>SUM(H249:H249)</f>
        <v>0</v>
      </c>
      <c r="I250" s="85"/>
      <c r="J250" s="86"/>
    </row>
    <row r="251" spans="1:9" ht="27.75" customHeight="1">
      <c r="A251" s="98"/>
      <c r="B251" s="99"/>
      <c r="C251" s="98"/>
      <c r="D251" s="98"/>
      <c r="E251" s="100"/>
      <c r="F251" s="100"/>
      <c r="G251" s="101"/>
      <c r="H251" s="100"/>
      <c r="I251" s="102"/>
    </row>
    <row r="252" spans="1:11" ht="27.75" customHeight="1">
      <c r="A252" s="103" t="s">
        <v>210</v>
      </c>
      <c r="B252" s="103"/>
      <c r="C252" s="103"/>
      <c r="D252" s="103"/>
      <c r="E252" s="103"/>
      <c r="F252" s="103"/>
      <c r="G252" s="103"/>
      <c r="H252" s="103"/>
      <c r="I252" s="103"/>
      <c r="J252" s="103"/>
      <c r="K252" s="103"/>
    </row>
    <row r="253" spans="1:11" ht="43.5" customHeight="1">
      <c r="A253" s="219" t="s">
        <v>2</v>
      </c>
      <c r="B253" s="219" t="s">
        <v>3</v>
      </c>
      <c r="C253" s="219" t="s">
        <v>4</v>
      </c>
      <c r="D253" s="219" t="s">
        <v>5</v>
      </c>
      <c r="E253" s="220" t="s">
        <v>66</v>
      </c>
      <c r="F253" s="220" t="s">
        <v>67</v>
      </c>
      <c r="G253" s="221" t="s">
        <v>8</v>
      </c>
      <c r="H253" s="220" t="s">
        <v>68</v>
      </c>
      <c r="I253" s="222" t="s">
        <v>10</v>
      </c>
      <c r="J253" s="223" t="s">
        <v>11</v>
      </c>
      <c r="K253" s="58" t="s">
        <v>25</v>
      </c>
    </row>
    <row r="254" spans="1:11" ht="23.25" customHeight="1">
      <c r="A254" s="154">
        <v>1</v>
      </c>
      <c r="B254" s="237" t="s">
        <v>211</v>
      </c>
      <c r="C254" s="154" t="s">
        <v>212</v>
      </c>
      <c r="D254" s="154">
        <v>10</v>
      </c>
      <c r="E254" s="226"/>
      <c r="F254" s="226">
        <f aca="true" t="shared" si="42" ref="F254:F255">D254*E254</f>
        <v>0</v>
      </c>
      <c r="G254" s="200"/>
      <c r="H254" s="226">
        <f aca="true" t="shared" si="43" ref="H254:H255">F254+(F254*G254/100)</f>
        <v>0</v>
      </c>
      <c r="I254" s="170"/>
      <c r="J254" s="26"/>
      <c r="K254" s="37"/>
    </row>
    <row r="255" spans="1:11" ht="47.25" customHeight="1">
      <c r="A255" s="26">
        <v>2</v>
      </c>
      <c r="B255" s="237" t="s">
        <v>213</v>
      </c>
      <c r="C255" s="26" t="s">
        <v>14</v>
      </c>
      <c r="D255" s="28">
        <v>100</v>
      </c>
      <c r="E255" s="238"/>
      <c r="F255" s="226">
        <f t="shared" si="42"/>
        <v>0</v>
      </c>
      <c r="G255" s="200"/>
      <c r="H255" s="226">
        <f t="shared" si="43"/>
        <v>0</v>
      </c>
      <c r="I255" s="31"/>
      <c r="J255" s="64"/>
      <c r="K255" s="93"/>
    </row>
    <row r="256" spans="1:11" ht="27.75" customHeight="1">
      <c r="A256" s="38" t="s">
        <v>214</v>
      </c>
      <c r="B256" s="38"/>
      <c r="C256" s="38"/>
      <c r="D256" s="38"/>
      <c r="E256" s="38"/>
      <c r="F256" s="229">
        <f>SUM(F254:F255)</f>
        <v>0</v>
      </c>
      <c r="G256" s="230"/>
      <c r="H256" s="229">
        <f>SUM(H254:H255)</f>
        <v>0</v>
      </c>
      <c r="I256" s="231"/>
      <c r="J256" s="231"/>
      <c r="K256" s="93"/>
    </row>
    <row r="257" spans="1:9" ht="27.75" customHeight="1">
      <c r="A257" s="98"/>
      <c r="B257" s="99"/>
      <c r="C257" s="98"/>
      <c r="D257" s="98"/>
      <c r="E257" s="100"/>
      <c r="F257" s="100"/>
      <c r="G257" s="101"/>
      <c r="H257" s="100"/>
      <c r="I257" s="102"/>
    </row>
    <row r="258" spans="1:11" ht="27.75" customHeight="1">
      <c r="A258" s="103" t="s">
        <v>215</v>
      </c>
      <c r="B258" s="103"/>
      <c r="C258" s="103"/>
      <c r="D258" s="103"/>
      <c r="E258" s="103"/>
      <c r="F258" s="103"/>
      <c r="G258" s="103"/>
      <c r="H258" s="103"/>
      <c r="I258" s="103"/>
      <c r="J258" s="103"/>
      <c r="K258" s="103"/>
    </row>
    <row r="259" spans="1:11" ht="43.5" customHeight="1">
      <c r="A259" s="219" t="s">
        <v>2</v>
      </c>
      <c r="B259" s="219" t="s">
        <v>3</v>
      </c>
      <c r="C259" s="219" t="s">
        <v>4</v>
      </c>
      <c r="D259" s="219" t="s">
        <v>5</v>
      </c>
      <c r="E259" s="220" t="s">
        <v>66</v>
      </c>
      <c r="F259" s="220" t="s">
        <v>67</v>
      </c>
      <c r="G259" s="221" t="s">
        <v>8</v>
      </c>
      <c r="H259" s="220" t="s">
        <v>68</v>
      </c>
      <c r="I259" s="222" t="s">
        <v>10</v>
      </c>
      <c r="J259" s="223" t="s">
        <v>11</v>
      </c>
      <c r="K259" s="58" t="s">
        <v>25</v>
      </c>
    </row>
    <row r="260" spans="1:11" ht="38.25" customHeight="1">
      <c r="A260" s="154">
        <v>1</v>
      </c>
      <c r="B260" s="239" t="s">
        <v>216</v>
      </c>
      <c r="C260" s="154" t="s">
        <v>14</v>
      </c>
      <c r="D260" s="154">
        <v>100</v>
      </c>
      <c r="E260" s="226"/>
      <c r="F260" s="226">
        <f>D260*E260</f>
        <v>0</v>
      </c>
      <c r="G260" s="200"/>
      <c r="H260" s="226">
        <f>F260+(F260*G260/100)</f>
        <v>0</v>
      </c>
      <c r="I260" s="170"/>
      <c r="J260" s="170"/>
      <c r="K260" s="37"/>
    </row>
    <row r="261" spans="1:11" ht="27.75" customHeight="1">
      <c r="A261" s="38" t="s">
        <v>217</v>
      </c>
      <c r="B261" s="38"/>
      <c r="C261" s="38"/>
      <c r="D261" s="38"/>
      <c r="E261" s="38"/>
      <c r="F261" s="240">
        <f>SUM(F260:F260)</f>
        <v>0</v>
      </c>
      <c r="G261" s="230"/>
      <c r="H261" s="240">
        <f>SUM(H260:H260)</f>
        <v>0</v>
      </c>
      <c r="I261" s="231"/>
      <c r="J261" s="231"/>
      <c r="K261" s="93"/>
    </row>
    <row r="262" spans="1:9" ht="27.75" customHeight="1">
      <c r="A262" s="98"/>
      <c r="B262" s="99"/>
      <c r="C262" s="98"/>
      <c r="D262" s="98"/>
      <c r="E262" s="100"/>
      <c r="F262" s="100"/>
      <c r="G262" s="101"/>
      <c r="H262" s="100"/>
      <c r="I262" s="102"/>
    </row>
    <row r="263" spans="1:11" s="242" customFormat="1" ht="27.75" customHeight="1" outlineLevel="1">
      <c r="A263" s="241" t="s">
        <v>218</v>
      </c>
      <c r="B263" s="241"/>
      <c r="C263" s="241"/>
      <c r="D263" s="241"/>
      <c r="E263" s="241"/>
      <c r="F263" s="241"/>
      <c r="G263" s="241"/>
      <c r="H263" s="241"/>
      <c r="I263" s="241"/>
      <c r="J263" s="241"/>
      <c r="K263" s="241"/>
    </row>
    <row r="264" spans="1:11" s="246" customFormat="1" ht="48" customHeight="1">
      <c r="A264" s="243" t="s">
        <v>2</v>
      </c>
      <c r="B264" s="243" t="s">
        <v>3</v>
      </c>
      <c r="C264" s="243" t="s">
        <v>4</v>
      </c>
      <c r="D264" s="243" t="s">
        <v>5</v>
      </c>
      <c r="E264" s="244" t="s">
        <v>66</v>
      </c>
      <c r="F264" s="244" t="s">
        <v>67</v>
      </c>
      <c r="G264" s="245" t="s">
        <v>8</v>
      </c>
      <c r="H264" s="244" t="s">
        <v>68</v>
      </c>
      <c r="I264" s="234" t="s">
        <v>10</v>
      </c>
      <c r="J264" s="233" t="s">
        <v>11</v>
      </c>
      <c r="K264" s="58" t="s">
        <v>25</v>
      </c>
    </row>
    <row r="265" spans="1:11" s="252" customFormat="1" ht="66.75" customHeight="1">
      <c r="A265" s="224" t="s">
        <v>219</v>
      </c>
      <c r="B265" s="50" t="s">
        <v>220</v>
      </c>
      <c r="C265" s="224" t="s">
        <v>57</v>
      </c>
      <c r="D265" s="247">
        <v>150</v>
      </c>
      <c r="E265" s="248"/>
      <c r="F265" s="249">
        <f aca="true" t="shared" si="44" ref="F265:F266">D265*E265</f>
        <v>0</v>
      </c>
      <c r="G265" s="250"/>
      <c r="H265" s="226">
        <f aca="true" t="shared" si="45" ref="H265:H266">F265+(F265*G265/100)</f>
        <v>0</v>
      </c>
      <c r="I265" s="251"/>
      <c r="J265" s="224"/>
      <c r="K265" s="37"/>
    </row>
    <row r="266" spans="1:11" s="252" customFormat="1" ht="65.25" customHeight="1">
      <c r="A266" s="224" t="s">
        <v>221</v>
      </c>
      <c r="B266" s="253" t="s">
        <v>222</v>
      </c>
      <c r="C266" s="224" t="s">
        <v>14</v>
      </c>
      <c r="D266" s="247">
        <v>100</v>
      </c>
      <c r="E266" s="248"/>
      <c r="F266" s="249">
        <f t="shared" si="44"/>
        <v>0</v>
      </c>
      <c r="G266" s="250"/>
      <c r="H266" s="226">
        <f t="shared" si="45"/>
        <v>0</v>
      </c>
      <c r="I266" s="251"/>
      <c r="J266" s="224"/>
      <c r="K266" s="254"/>
    </row>
    <row r="267" spans="1:11" ht="27.75" customHeight="1">
      <c r="A267" s="38" t="s">
        <v>223</v>
      </c>
      <c r="B267" s="38"/>
      <c r="C267" s="38"/>
      <c r="D267" s="38"/>
      <c r="E267" s="38"/>
      <c r="F267" s="240">
        <f>SUM(F265:F266)</f>
        <v>0</v>
      </c>
      <c r="G267" s="230"/>
      <c r="H267" s="240">
        <f>SUM(H265:H266)</f>
        <v>0</v>
      </c>
      <c r="I267" s="231"/>
      <c r="J267" s="231"/>
      <c r="K267" s="93"/>
    </row>
    <row r="268" spans="1:9" ht="27.75" customHeight="1">
      <c r="A268" s="98"/>
      <c r="B268" s="99"/>
      <c r="C268" s="98"/>
      <c r="D268" s="98"/>
      <c r="E268" s="100"/>
      <c r="F268" s="100"/>
      <c r="G268" s="101"/>
      <c r="H268" s="100"/>
      <c r="I268" s="102"/>
    </row>
    <row r="269" spans="1:11" ht="27.75" customHeight="1">
      <c r="A269" s="20" t="s">
        <v>224</v>
      </c>
      <c r="B269" s="20"/>
      <c r="C269" s="20"/>
      <c r="D269" s="20"/>
      <c r="E269" s="20"/>
      <c r="F269" s="20"/>
      <c r="G269" s="20"/>
      <c r="H269" s="20"/>
      <c r="I269" s="20"/>
      <c r="J269" s="20"/>
      <c r="K269" s="20"/>
    </row>
    <row r="270" spans="1:11" ht="43.5" customHeight="1">
      <c r="A270" s="255" t="s">
        <v>2</v>
      </c>
      <c r="B270" s="255" t="s">
        <v>3</v>
      </c>
      <c r="C270" s="255" t="s">
        <v>4</v>
      </c>
      <c r="D270" s="255" t="s">
        <v>5</v>
      </c>
      <c r="E270" s="256" t="s">
        <v>6</v>
      </c>
      <c r="F270" s="256" t="s">
        <v>7</v>
      </c>
      <c r="G270" s="257" t="s">
        <v>8</v>
      </c>
      <c r="H270" s="256" t="s">
        <v>9</v>
      </c>
      <c r="I270" s="256" t="s">
        <v>10</v>
      </c>
      <c r="J270" s="255" t="s">
        <v>55</v>
      </c>
      <c r="K270" s="58" t="s">
        <v>25</v>
      </c>
    </row>
    <row r="271" spans="1:11" ht="37.5" customHeight="1">
      <c r="A271" s="26">
        <v>1</v>
      </c>
      <c r="B271" s="116" t="s">
        <v>225</v>
      </c>
      <c r="C271" s="26" t="s">
        <v>32</v>
      </c>
      <c r="D271" s="28">
        <v>50</v>
      </c>
      <c r="E271" s="199"/>
      <c r="F271" s="199">
        <f>D271*E271</f>
        <v>0</v>
      </c>
      <c r="G271" s="258"/>
      <c r="H271" s="199">
        <f>F271+(F271*G271/100)</f>
        <v>0</v>
      </c>
      <c r="I271" s="259"/>
      <c r="J271" s="260"/>
      <c r="K271" s="37"/>
    </row>
    <row r="272" spans="1:10" ht="27.75" customHeight="1">
      <c r="A272" s="38" t="s">
        <v>226</v>
      </c>
      <c r="B272" s="38" t="s">
        <v>85</v>
      </c>
      <c r="C272" s="38"/>
      <c r="D272" s="38"/>
      <c r="E272" s="38"/>
      <c r="F272" s="240">
        <f>SUM(F271)</f>
        <v>0</v>
      </c>
      <c r="G272" s="261"/>
      <c r="H272" s="262">
        <f>SUM(H271)</f>
        <v>0</v>
      </c>
      <c r="I272" s="263"/>
      <c r="J272" s="147"/>
    </row>
    <row r="273" spans="1:10" ht="27.75" customHeight="1">
      <c r="A273" s="264"/>
      <c r="B273" s="265"/>
      <c r="C273" s="266"/>
      <c r="D273" s="267"/>
      <c r="E273" s="268"/>
      <c r="F273" s="268"/>
      <c r="G273" s="269"/>
      <c r="H273" s="268"/>
      <c r="I273" s="270"/>
      <c r="J273" s="270"/>
    </row>
    <row r="274" spans="1:11" ht="27.75" customHeight="1">
      <c r="A274" s="20" t="s">
        <v>227</v>
      </c>
      <c r="B274" s="20"/>
      <c r="C274" s="20"/>
      <c r="D274" s="20"/>
      <c r="E274" s="20"/>
      <c r="F274" s="20"/>
      <c r="G274" s="20"/>
      <c r="H274" s="20"/>
      <c r="I274" s="20"/>
      <c r="J274" s="20"/>
      <c r="K274" s="20"/>
    </row>
    <row r="275" spans="1:11" ht="41.25" customHeight="1">
      <c r="A275" s="255" t="s">
        <v>2</v>
      </c>
      <c r="B275" s="255" t="s">
        <v>3</v>
      </c>
      <c r="C275" s="255" t="s">
        <v>4</v>
      </c>
      <c r="D275" s="255" t="s">
        <v>5</v>
      </c>
      <c r="E275" s="256" t="s">
        <v>6</v>
      </c>
      <c r="F275" s="256" t="s">
        <v>7</v>
      </c>
      <c r="G275" s="257" t="s">
        <v>8</v>
      </c>
      <c r="H275" s="256" t="s">
        <v>9</v>
      </c>
      <c r="I275" s="256" t="s">
        <v>10</v>
      </c>
      <c r="J275" s="255" t="s">
        <v>55</v>
      </c>
      <c r="K275" s="58" t="s">
        <v>25</v>
      </c>
    </row>
    <row r="276" spans="1:11" ht="119.25" customHeight="1">
      <c r="A276" s="271">
        <v>1</v>
      </c>
      <c r="B276" s="272" t="s">
        <v>228</v>
      </c>
      <c r="C276" s="273" t="s">
        <v>57</v>
      </c>
      <c r="D276" s="28">
        <v>4</v>
      </c>
      <c r="E276" s="199"/>
      <c r="F276" s="199">
        <f aca="true" t="shared" si="46" ref="F276:F279">D276*E276</f>
        <v>0</v>
      </c>
      <c r="G276" s="258"/>
      <c r="H276" s="199">
        <f aca="true" t="shared" si="47" ref="H276:H279">F276+(F276*G276/100)</f>
        <v>0</v>
      </c>
      <c r="I276" s="259"/>
      <c r="J276" s="260"/>
      <c r="K276" s="37"/>
    </row>
    <row r="277" spans="1:11" ht="83.25" customHeight="1">
      <c r="A277" s="271">
        <v>2</v>
      </c>
      <c r="B277" s="272" t="s">
        <v>229</v>
      </c>
      <c r="C277" s="273" t="s">
        <v>93</v>
      </c>
      <c r="D277" s="28">
        <v>5</v>
      </c>
      <c r="E277" s="199"/>
      <c r="F277" s="199">
        <f t="shared" si="46"/>
        <v>0</v>
      </c>
      <c r="G277" s="258"/>
      <c r="H277" s="199">
        <f t="shared" si="47"/>
        <v>0</v>
      </c>
      <c r="I277" s="259"/>
      <c r="J277" s="260"/>
      <c r="K277" s="93"/>
    </row>
    <row r="278" spans="1:11" ht="44.25" customHeight="1">
      <c r="A278" s="271">
        <v>3</v>
      </c>
      <c r="B278" s="272" t="s">
        <v>230</v>
      </c>
      <c r="C278" s="273" t="s">
        <v>57</v>
      </c>
      <c r="D278" s="28">
        <v>10</v>
      </c>
      <c r="E278" s="199"/>
      <c r="F278" s="199">
        <f t="shared" si="46"/>
        <v>0</v>
      </c>
      <c r="G278" s="258"/>
      <c r="H278" s="199">
        <f t="shared" si="47"/>
        <v>0</v>
      </c>
      <c r="I278" s="259"/>
      <c r="J278" s="260"/>
      <c r="K278" s="93"/>
    </row>
    <row r="279" spans="1:11" ht="47.25" customHeight="1">
      <c r="A279" s="271">
        <v>4</v>
      </c>
      <c r="B279" s="274" t="s">
        <v>231</v>
      </c>
      <c r="C279" s="275" t="s">
        <v>14</v>
      </c>
      <c r="D279" s="28">
        <v>200</v>
      </c>
      <c r="E279" s="199"/>
      <c r="F279" s="199">
        <f t="shared" si="46"/>
        <v>0</v>
      </c>
      <c r="G279" s="258"/>
      <c r="H279" s="199">
        <f t="shared" si="47"/>
        <v>0</v>
      </c>
      <c r="I279" s="259"/>
      <c r="J279" s="260"/>
      <c r="K279" s="93"/>
    </row>
    <row r="280" spans="1:10" ht="27.75" customHeight="1">
      <c r="A280" s="38" t="s">
        <v>232</v>
      </c>
      <c r="B280" s="38" t="s">
        <v>85</v>
      </c>
      <c r="C280" s="38"/>
      <c r="D280" s="38"/>
      <c r="E280" s="38"/>
      <c r="F280" s="240">
        <f>SUM(F276:F279)</f>
        <v>0</v>
      </c>
      <c r="G280" s="261"/>
      <c r="H280" s="262">
        <f>SUM(H276:H279)</f>
        <v>0</v>
      </c>
      <c r="I280" s="263"/>
      <c r="J280" s="147"/>
    </row>
    <row r="281" spans="1:9" ht="27.75" customHeight="1">
      <c r="A281" s="98"/>
      <c r="B281" s="99"/>
      <c r="C281" s="98"/>
      <c r="D281" s="98"/>
      <c r="E281" s="100"/>
      <c r="F281" s="100"/>
      <c r="G281" s="101"/>
      <c r="H281" s="100"/>
      <c r="I281" s="102"/>
    </row>
    <row r="282" spans="1:11" s="242" customFormat="1" ht="27.75" customHeight="1">
      <c r="A282" s="241" t="s">
        <v>233</v>
      </c>
      <c r="B282" s="241"/>
      <c r="C282" s="241"/>
      <c r="D282" s="241"/>
      <c r="E282" s="241"/>
      <c r="F282" s="241"/>
      <c r="G282" s="241"/>
      <c r="H282" s="241"/>
      <c r="I282" s="241"/>
      <c r="J282" s="241"/>
      <c r="K282" s="241"/>
    </row>
    <row r="283" spans="1:11" s="246" customFormat="1" ht="48" customHeight="1">
      <c r="A283" s="243" t="s">
        <v>2</v>
      </c>
      <c r="B283" s="243" t="s">
        <v>3</v>
      </c>
      <c r="C283" s="243" t="s">
        <v>4</v>
      </c>
      <c r="D283" s="243" t="s">
        <v>5</v>
      </c>
      <c r="E283" s="244" t="s">
        <v>66</v>
      </c>
      <c r="F283" s="244" t="s">
        <v>67</v>
      </c>
      <c r="G283" s="245" t="s">
        <v>8</v>
      </c>
      <c r="H283" s="244" t="s">
        <v>68</v>
      </c>
      <c r="I283" s="234" t="s">
        <v>10</v>
      </c>
      <c r="J283" s="233" t="s">
        <v>11</v>
      </c>
      <c r="K283" s="58" t="s">
        <v>25</v>
      </c>
    </row>
    <row r="284" spans="1:11" s="252" customFormat="1" ht="163.5" customHeight="1">
      <c r="A284" s="224">
        <v>1</v>
      </c>
      <c r="B284" s="50" t="s">
        <v>234</v>
      </c>
      <c r="C284" s="224" t="s">
        <v>14</v>
      </c>
      <c r="D284" s="247">
        <v>150</v>
      </c>
      <c r="E284" s="248"/>
      <c r="F284" s="249">
        <f aca="true" t="shared" si="48" ref="F284:F285">D284*E284</f>
        <v>0</v>
      </c>
      <c r="G284" s="51"/>
      <c r="H284" s="249">
        <f aca="true" t="shared" si="49" ref="H284:H285">F284+(F284*G284/100)</f>
        <v>0</v>
      </c>
      <c r="I284" s="276"/>
      <c r="J284" s="224"/>
      <c r="K284" s="37"/>
    </row>
    <row r="285" spans="1:11" s="252" customFormat="1" ht="163.5" customHeight="1">
      <c r="A285" s="224">
        <v>2</v>
      </c>
      <c r="B285" s="207" t="s">
        <v>235</v>
      </c>
      <c r="C285" s="224" t="s">
        <v>14</v>
      </c>
      <c r="D285" s="247">
        <v>50</v>
      </c>
      <c r="E285" s="248"/>
      <c r="F285" s="249">
        <f t="shared" si="48"/>
        <v>0</v>
      </c>
      <c r="G285" s="51"/>
      <c r="H285" s="249">
        <f t="shared" si="49"/>
        <v>0</v>
      </c>
      <c r="I285" s="276"/>
      <c r="J285" s="224"/>
      <c r="K285" s="254"/>
    </row>
    <row r="286" spans="1:11" ht="27.75" customHeight="1">
      <c r="A286" s="38" t="s">
        <v>236</v>
      </c>
      <c r="B286" s="38"/>
      <c r="C286" s="38"/>
      <c r="D286" s="38"/>
      <c r="E286" s="38"/>
      <c r="F286" s="240">
        <f>SUM(F284:F285)</f>
        <v>0</v>
      </c>
      <c r="G286" s="230"/>
      <c r="H286" s="240">
        <f>SUM(H284:H285)</f>
        <v>0</v>
      </c>
      <c r="I286" s="231"/>
      <c r="J286" s="231"/>
      <c r="K286" s="93"/>
    </row>
    <row r="287" spans="1:9" ht="27.75" customHeight="1">
      <c r="A287" s="54"/>
      <c r="B287" s="54"/>
      <c r="C287" s="54"/>
      <c r="D287" s="54"/>
      <c r="E287" s="54"/>
      <c r="F287" s="87"/>
      <c r="G287" s="95"/>
      <c r="H287" s="87"/>
      <c r="I287" s="6"/>
    </row>
    <row r="288" spans="1:11" s="242" customFormat="1" ht="28.5" customHeight="1">
      <c r="A288" s="241" t="s">
        <v>237</v>
      </c>
      <c r="B288" s="241"/>
      <c r="C288" s="241"/>
      <c r="D288" s="241"/>
      <c r="E288" s="241"/>
      <c r="F288" s="241"/>
      <c r="G288" s="241"/>
      <c r="H288" s="241"/>
      <c r="I288" s="241"/>
      <c r="J288" s="241"/>
      <c r="K288" s="241"/>
    </row>
    <row r="289" spans="1:11" s="246" customFormat="1" ht="48" customHeight="1">
      <c r="A289" s="243" t="s">
        <v>2</v>
      </c>
      <c r="B289" s="243" t="s">
        <v>3</v>
      </c>
      <c r="C289" s="243" t="s">
        <v>4</v>
      </c>
      <c r="D289" s="243" t="s">
        <v>5</v>
      </c>
      <c r="E289" s="244" t="s">
        <v>66</v>
      </c>
      <c r="F289" s="244" t="s">
        <v>67</v>
      </c>
      <c r="G289" s="245" t="s">
        <v>8</v>
      </c>
      <c r="H289" s="244" t="s">
        <v>68</v>
      </c>
      <c r="I289" s="234" t="s">
        <v>10</v>
      </c>
      <c r="J289" s="233" t="s">
        <v>11</v>
      </c>
      <c r="K289" s="58" t="s">
        <v>25</v>
      </c>
    </row>
    <row r="290" spans="1:11" s="252" customFormat="1" ht="100.5" customHeight="1">
      <c r="A290" s="277">
        <v>1</v>
      </c>
      <c r="B290" s="34" t="s">
        <v>238</v>
      </c>
      <c r="C290" s="277"/>
      <c r="D290" s="278"/>
      <c r="E290" s="278"/>
      <c r="F290" s="278"/>
      <c r="G290" s="278"/>
      <c r="H290" s="278"/>
      <c r="I290" s="278"/>
      <c r="J290" s="278"/>
      <c r="K290" s="37"/>
    </row>
    <row r="291" spans="1:11" s="252" customFormat="1" ht="27" customHeight="1">
      <c r="A291" s="224" t="s">
        <v>239</v>
      </c>
      <c r="B291" s="279" t="s">
        <v>240</v>
      </c>
      <c r="C291" s="224" t="s">
        <v>14</v>
      </c>
      <c r="D291" s="247">
        <v>500</v>
      </c>
      <c r="E291" s="248"/>
      <c r="F291" s="280">
        <f aca="true" t="shared" si="50" ref="F291:F293">D291*E291</f>
        <v>0</v>
      </c>
      <c r="G291" s="281"/>
      <c r="H291" s="249">
        <f aca="true" t="shared" si="51" ref="H291:H293">F291+(F291*G291/100)</f>
        <v>0</v>
      </c>
      <c r="I291" s="251"/>
      <c r="J291" s="282"/>
      <c r="K291" s="254"/>
    </row>
    <row r="292" spans="1:11" s="252" customFormat="1" ht="29.25" customHeight="1">
      <c r="A292" s="224" t="s">
        <v>241</v>
      </c>
      <c r="B292" s="279" t="s">
        <v>242</v>
      </c>
      <c r="C292" s="224" t="s">
        <v>14</v>
      </c>
      <c r="D292" s="247">
        <v>500</v>
      </c>
      <c r="E292" s="248"/>
      <c r="F292" s="280">
        <f t="shared" si="50"/>
        <v>0</v>
      </c>
      <c r="G292" s="281"/>
      <c r="H292" s="249">
        <f t="shared" si="51"/>
        <v>0</v>
      </c>
      <c r="I292" s="251"/>
      <c r="J292" s="282"/>
      <c r="K292" s="254"/>
    </row>
    <row r="293" spans="1:11" s="252" customFormat="1" ht="30" customHeight="1">
      <c r="A293" s="224" t="s">
        <v>243</v>
      </c>
      <c r="B293" s="279" t="s">
        <v>244</v>
      </c>
      <c r="C293" s="224" t="s">
        <v>14</v>
      </c>
      <c r="D293" s="247">
        <v>500</v>
      </c>
      <c r="E293" s="248"/>
      <c r="F293" s="280">
        <f t="shared" si="50"/>
        <v>0</v>
      </c>
      <c r="G293" s="281"/>
      <c r="H293" s="249">
        <f t="shared" si="51"/>
        <v>0</v>
      </c>
      <c r="I293" s="251"/>
      <c r="J293" s="282"/>
      <c r="K293" s="254"/>
    </row>
    <row r="294" spans="1:11" s="252" customFormat="1" ht="50.25" customHeight="1">
      <c r="A294" s="224">
        <v>2</v>
      </c>
      <c r="B294" s="279" t="s">
        <v>245</v>
      </c>
      <c r="C294" s="224"/>
      <c r="D294" s="247"/>
      <c r="E294" s="247"/>
      <c r="F294" s="247"/>
      <c r="G294" s="247"/>
      <c r="H294" s="247"/>
      <c r="I294" s="247"/>
      <c r="J294" s="247"/>
      <c r="K294" s="254"/>
    </row>
    <row r="295" spans="1:11" s="252" customFormat="1" ht="20.25" customHeight="1">
      <c r="A295" s="224" t="s">
        <v>239</v>
      </c>
      <c r="B295" s="279" t="s">
        <v>240</v>
      </c>
      <c r="C295" s="224" t="s">
        <v>14</v>
      </c>
      <c r="D295" s="247">
        <v>500</v>
      </c>
      <c r="E295" s="248"/>
      <c r="F295" s="283">
        <f aca="true" t="shared" si="52" ref="F295:F296">D295*E295</f>
        <v>0</v>
      </c>
      <c r="G295" s="281"/>
      <c r="H295" s="249">
        <f aca="true" t="shared" si="53" ref="H295:H296">F295+(F295*G295/100)</f>
        <v>0</v>
      </c>
      <c r="I295" s="251"/>
      <c r="J295" s="282"/>
      <c r="K295" s="254"/>
    </row>
    <row r="296" spans="1:11" s="252" customFormat="1" ht="27.75" customHeight="1">
      <c r="A296" s="224" t="s">
        <v>241</v>
      </c>
      <c r="B296" s="284" t="s">
        <v>246</v>
      </c>
      <c r="C296" s="224" t="s">
        <v>14</v>
      </c>
      <c r="D296" s="247">
        <v>500</v>
      </c>
      <c r="E296" s="248"/>
      <c r="F296" s="283">
        <f t="shared" si="52"/>
        <v>0</v>
      </c>
      <c r="G296" s="281"/>
      <c r="H296" s="249">
        <f t="shared" si="53"/>
        <v>0</v>
      </c>
      <c r="I296" s="251"/>
      <c r="J296" s="282"/>
      <c r="K296" s="254"/>
    </row>
    <row r="297" spans="1:11" ht="27.75" customHeight="1">
      <c r="A297" s="38" t="s">
        <v>247</v>
      </c>
      <c r="B297" s="38"/>
      <c r="C297" s="38"/>
      <c r="D297" s="38"/>
      <c r="E297" s="38"/>
      <c r="F297" s="240">
        <f>SUM(F291:F296)</f>
        <v>0</v>
      </c>
      <c r="G297" s="230"/>
      <c r="H297" s="240">
        <f>SUM(H291:H296)</f>
        <v>0</v>
      </c>
      <c r="I297" s="231"/>
      <c r="J297" s="231"/>
      <c r="K297" s="93"/>
    </row>
    <row r="298" spans="1:12" ht="27.75" customHeight="1">
      <c r="A298"/>
      <c r="B298"/>
      <c r="C298"/>
      <c r="D298"/>
      <c r="E298"/>
      <c r="F298"/>
      <c r="G298"/>
      <c r="H298"/>
      <c r="I298"/>
      <c r="J298"/>
      <c r="K298"/>
      <c r="L298"/>
    </row>
    <row r="299" spans="1:11" s="242" customFormat="1" ht="27.75" customHeight="1">
      <c r="A299" s="241" t="s">
        <v>248</v>
      </c>
      <c r="B299" s="241"/>
      <c r="C299" s="241"/>
      <c r="D299" s="241"/>
      <c r="E299" s="241"/>
      <c r="F299" s="241"/>
      <c r="G299" s="241"/>
      <c r="H299" s="241"/>
      <c r="I299" s="241"/>
      <c r="J299" s="241"/>
      <c r="K299" s="241"/>
    </row>
    <row r="300" spans="1:11" s="246" customFormat="1" ht="48" customHeight="1">
      <c r="A300" s="243" t="s">
        <v>2</v>
      </c>
      <c r="B300" s="243" t="s">
        <v>3</v>
      </c>
      <c r="C300" s="243" t="s">
        <v>4</v>
      </c>
      <c r="D300" s="243" t="s">
        <v>5</v>
      </c>
      <c r="E300" s="244" t="s">
        <v>66</v>
      </c>
      <c r="F300" s="244" t="s">
        <v>67</v>
      </c>
      <c r="G300" s="245" t="s">
        <v>8</v>
      </c>
      <c r="H300" s="244" t="s">
        <v>68</v>
      </c>
      <c r="I300" s="234" t="s">
        <v>10</v>
      </c>
      <c r="J300" s="233" t="s">
        <v>11</v>
      </c>
      <c r="K300" s="58" t="s">
        <v>25</v>
      </c>
    </row>
    <row r="301" spans="1:11" s="252" customFormat="1" ht="100.5" customHeight="1">
      <c r="A301" s="224" t="s">
        <v>219</v>
      </c>
      <c r="B301" s="50" t="s">
        <v>249</v>
      </c>
      <c r="C301" s="224" t="s">
        <v>14</v>
      </c>
      <c r="D301" s="247">
        <v>350</v>
      </c>
      <c r="E301" s="248"/>
      <c r="F301" s="249">
        <f>D301*E301</f>
        <v>0</v>
      </c>
      <c r="G301" s="285"/>
      <c r="H301" s="249">
        <f>F301+(F301*G301/100)</f>
        <v>0</v>
      </c>
      <c r="I301" s="251"/>
      <c r="J301" s="286"/>
      <c r="K301" s="37"/>
    </row>
    <row r="302" spans="1:256" s="19" customFormat="1" ht="28.5" customHeight="1">
      <c r="A302" s="38" t="s">
        <v>250</v>
      </c>
      <c r="B302" s="38"/>
      <c r="C302" s="38"/>
      <c r="D302" s="38"/>
      <c r="E302" s="38"/>
      <c r="F302" s="240">
        <f>SUM(F301:F301)</f>
        <v>0</v>
      </c>
      <c r="G302" s="230"/>
      <c r="H302" s="240">
        <f>SUM(H301:H301)</f>
        <v>0</v>
      </c>
      <c r="I302" s="287"/>
      <c r="J302" s="287"/>
      <c r="K302" s="37"/>
      <c r="GJ302" s="161"/>
      <c r="GK302" s="37"/>
      <c r="GL302" s="37"/>
      <c r="GM302" s="37"/>
      <c r="GN302" s="37"/>
      <c r="GO302" s="37"/>
      <c r="GP302" s="37"/>
      <c r="GQ302" s="37"/>
      <c r="GR302" s="37"/>
      <c r="GS302" s="37"/>
      <c r="GT302" s="37"/>
      <c r="GU302" s="37"/>
      <c r="GV302" s="37"/>
      <c r="GW302" s="37"/>
      <c r="GX302" s="37"/>
      <c r="GY302" s="37"/>
      <c r="GZ302" s="37"/>
      <c r="HA302" s="37"/>
      <c r="HB302" s="37"/>
      <c r="HC302" s="37"/>
      <c r="HD302" s="37"/>
      <c r="HE302" s="37"/>
      <c r="HF302" s="37"/>
      <c r="HG302" s="37"/>
      <c r="HH302" s="37"/>
      <c r="HI302" s="37"/>
      <c r="HJ302" s="37"/>
      <c r="HK302" s="37"/>
      <c r="HL302" s="37"/>
      <c r="HM302" s="37"/>
      <c r="HN302" s="37"/>
      <c r="HO302" s="37"/>
      <c r="HP302" s="37"/>
      <c r="HQ302" s="37"/>
      <c r="HR302" s="37"/>
      <c r="HS302" s="37"/>
      <c r="HT302" s="37"/>
      <c r="HU302" s="37"/>
      <c r="HV302" s="37"/>
      <c r="HW302" s="37"/>
      <c r="HX302" s="37"/>
      <c r="HY302" s="37"/>
      <c r="HZ302" s="37"/>
      <c r="IA302" s="37"/>
      <c r="IB302" s="37"/>
      <c r="IC302" s="37"/>
      <c r="ID302" s="37"/>
      <c r="IE302" s="37"/>
      <c r="IF302" s="37"/>
      <c r="IG302" s="37"/>
      <c r="IH302" s="37"/>
      <c r="II302" s="37"/>
      <c r="IJ302" s="37"/>
      <c r="IK302" s="37"/>
      <c r="IL302" s="37"/>
      <c r="IM302" s="37"/>
      <c r="IN302" s="37"/>
      <c r="IO302" s="37"/>
      <c r="IP302" s="162"/>
      <c r="IQ302" s="162"/>
      <c r="IR302" s="162"/>
      <c r="IS302" s="162"/>
      <c r="IT302" s="162"/>
      <c r="IU302" s="162"/>
      <c r="IV302" s="162"/>
    </row>
    <row r="303" spans="1:9" ht="28.5" customHeight="1">
      <c r="A303" s="98"/>
      <c r="B303" s="99"/>
      <c r="C303" s="98"/>
      <c r="D303" s="98"/>
      <c r="E303" s="100"/>
      <c r="F303" s="100"/>
      <c r="G303" s="101"/>
      <c r="H303" s="100"/>
      <c r="I303" s="102"/>
    </row>
    <row r="304" spans="1:256" s="19" customFormat="1" ht="28.5" customHeight="1">
      <c r="A304" s="103" t="s">
        <v>251</v>
      </c>
      <c r="B304" s="103"/>
      <c r="C304" s="103"/>
      <c r="D304" s="103"/>
      <c r="E304" s="103"/>
      <c r="F304" s="103"/>
      <c r="G304" s="103"/>
      <c r="H304" s="103"/>
      <c r="I304" s="103"/>
      <c r="J304" s="103"/>
      <c r="K304" s="103"/>
      <c r="GJ304" s="161"/>
      <c r="GK304" s="37"/>
      <c r="GL304" s="37"/>
      <c r="GM304" s="37"/>
      <c r="GN304" s="37"/>
      <c r="GO304" s="37"/>
      <c r="GP304" s="37"/>
      <c r="GQ304" s="37"/>
      <c r="GR304" s="37"/>
      <c r="GS304" s="37"/>
      <c r="GT304" s="37"/>
      <c r="GU304" s="37"/>
      <c r="GV304" s="37"/>
      <c r="GW304" s="37"/>
      <c r="GX304" s="37"/>
      <c r="GY304" s="37"/>
      <c r="GZ304" s="37"/>
      <c r="HA304" s="37"/>
      <c r="HB304" s="37"/>
      <c r="HC304" s="37"/>
      <c r="HD304" s="37"/>
      <c r="HE304" s="37"/>
      <c r="HF304" s="37"/>
      <c r="HG304" s="37"/>
      <c r="HH304" s="37"/>
      <c r="HI304" s="37"/>
      <c r="HJ304" s="37"/>
      <c r="HK304" s="37"/>
      <c r="HL304" s="37"/>
      <c r="HM304" s="37"/>
      <c r="HN304" s="37"/>
      <c r="HO304" s="37"/>
      <c r="HP304" s="37"/>
      <c r="HQ304" s="37"/>
      <c r="HR304" s="37"/>
      <c r="HS304" s="37"/>
      <c r="HT304" s="37"/>
      <c r="HU304" s="37"/>
      <c r="HV304" s="37"/>
      <c r="HW304" s="37"/>
      <c r="HX304" s="37"/>
      <c r="HY304" s="37"/>
      <c r="HZ304" s="37"/>
      <c r="IA304" s="37"/>
      <c r="IB304" s="37"/>
      <c r="IC304" s="37"/>
      <c r="ID304" s="37"/>
      <c r="IE304" s="37"/>
      <c r="IF304" s="37"/>
      <c r="IG304" s="37"/>
      <c r="IH304" s="37"/>
      <c r="II304" s="37"/>
      <c r="IJ304" s="37"/>
      <c r="IK304" s="37"/>
      <c r="IL304" s="37"/>
      <c r="IM304" s="37"/>
      <c r="IN304" s="37"/>
      <c r="IO304" s="37"/>
      <c r="IP304" s="162"/>
      <c r="IQ304" s="162"/>
      <c r="IR304" s="162"/>
      <c r="IS304" s="162"/>
      <c r="IT304" s="162"/>
      <c r="IU304" s="162"/>
      <c r="IV304" s="162"/>
    </row>
    <row r="305" spans="1:256" s="19" customFormat="1" ht="43.5" customHeight="1">
      <c r="A305" s="243" t="s">
        <v>2</v>
      </c>
      <c r="B305" s="243" t="s">
        <v>3</v>
      </c>
      <c r="C305" s="243" t="s">
        <v>4</v>
      </c>
      <c r="D305" s="243" t="s">
        <v>5</v>
      </c>
      <c r="E305" s="244" t="s">
        <v>66</v>
      </c>
      <c r="F305" s="244" t="s">
        <v>67</v>
      </c>
      <c r="G305" s="245" t="s">
        <v>8</v>
      </c>
      <c r="H305" s="244" t="s">
        <v>68</v>
      </c>
      <c r="I305" s="234" t="s">
        <v>10</v>
      </c>
      <c r="J305" s="233" t="s">
        <v>11</v>
      </c>
      <c r="K305" s="58" t="s">
        <v>25</v>
      </c>
      <c r="GJ305" s="161"/>
      <c r="GK305" s="37"/>
      <c r="GL305" s="37"/>
      <c r="GM305" s="37"/>
      <c r="GN305" s="37"/>
      <c r="GO305" s="37"/>
      <c r="GP305" s="37"/>
      <c r="GQ305" s="37"/>
      <c r="GR305" s="37"/>
      <c r="GS305" s="37"/>
      <c r="GT305" s="37"/>
      <c r="GU305" s="37"/>
      <c r="GV305" s="37"/>
      <c r="GW305" s="37"/>
      <c r="GX305" s="37"/>
      <c r="GY305" s="37"/>
      <c r="GZ305" s="37"/>
      <c r="HA305" s="37"/>
      <c r="HB305" s="37"/>
      <c r="HC305" s="37"/>
      <c r="HD305" s="37"/>
      <c r="HE305" s="37"/>
      <c r="HF305" s="37"/>
      <c r="HG305" s="37"/>
      <c r="HH305" s="37"/>
      <c r="HI305" s="37"/>
      <c r="HJ305" s="37"/>
      <c r="HK305" s="37"/>
      <c r="HL305" s="37"/>
      <c r="HM305" s="37"/>
      <c r="HN305" s="37"/>
      <c r="HO305" s="37"/>
      <c r="HP305" s="37"/>
      <c r="HQ305" s="37"/>
      <c r="HR305" s="37"/>
      <c r="HS305" s="37"/>
      <c r="HT305" s="37"/>
      <c r="HU305" s="37"/>
      <c r="HV305" s="37"/>
      <c r="HW305" s="37"/>
      <c r="HX305" s="37"/>
      <c r="HY305" s="37"/>
      <c r="HZ305" s="37"/>
      <c r="IA305" s="37"/>
      <c r="IB305" s="37"/>
      <c r="IC305" s="37"/>
      <c r="ID305" s="37"/>
      <c r="IE305" s="37"/>
      <c r="IF305" s="37"/>
      <c r="IG305" s="37"/>
      <c r="IH305" s="37"/>
      <c r="II305" s="37"/>
      <c r="IJ305" s="37"/>
      <c r="IK305" s="37"/>
      <c r="IL305" s="37"/>
      <c r="IM305" s="37"/>
      <c r="IN305" s="37"/>
      <c r="IO305" s="37"/>
      <c r="IP305" s="162"/>
      <c r="IQ305" s="162"/>
      <c r="IR305" s="162"/>
      <c r="IS305" s="162"/>
      <c r="IT305" s="162"/>
      <c r="IU305" s="162"/>
      <c r="IV305" s="162"/>
    </row>
    <row r="306" spans="1:256" s="19" customFormat="1" ht="38.25" customHeight="1">
      <c r="A306" s="154">
        <v>1</v>
      </c>
      <c r="B306" s="50" t="s">
        <v>252</v>
      </c>
      <c r="C306" s="154" t="s">
        <v>32</v>
      </c>
      <c r="D306" s="154">
        <v>50</v>
      </c>
      <c r="E306" s="226"/>
      <c r="F306" s="226">
        <f>D306*E306</f>
        <v>0</v>
      </c>
      <c r="G306" s="258"/>
      <c r="H306" s="226">
        <f>F306+(F306*G306/100)</f>
        <v>0</v>
      </c>
      <c r="I306" s="26"/>
      <c r="J306" s="26"/>
      <c r="K306" s="37"/>
      <c r="GJ306" s="161"/>
      <c r="GK306" s="37"/>
      <c r="GL306" s="37"/>
      <c r="GM306" s="37"/>
      <c r="GN306" s="37"/>
      <c r="GO306" s="37"/>
      <c r="GP306" s="37"/>
      <c r="GQ306" s="37"/>
      <c r="GR306" s="37"/>
      <c r="GS306" s="37"/>
      <c r="GT306" s="37"/>
      <c r="GU306" s="37"/>
      <c r="GV306" s="37"/>
      <c r="GW306" s="37"/>
      <c r="GX306" s="37"/>
      <c r="GY306" s="37"/>
      <c r="GZ306" s="37"/>
      <c r="HA306" s="37"/>
      <c r="HB306" s="37"/>
      <c r="HC306" s="37"/>
      <c r="HD306" s="37"/>
      <c r="HE306" s="37"/>
      <c r="HF306" s="37"/>
      <c r="HG306" s="37"/>
      <c r="HH306" s="37"/>
      <c r="HI306" s="37"/>
      <c r="HJ306" s="37"/>
      <c r="HK306" s="37"/>
      <c r="HL306" s="37"/>
      <c r="HM306" s="37"/>
      <c r="HN306" s="37"/>
      <c r="HO306" s="37"/>
      <c r="HP306" s="37"/>
      <c r="HQ306" s="37"/>
      <c r="HR306" s="37"/>
      <c r="HS306" s="37"/>
      <c r="HT306" s="37"/>
      <c r="HU306" s="37"/>
      <c r="HV306" s="37"/>
      <c r="HW306" s="37"/>
      <c r="HX306" s="37"/>
      <c r="HY306" s="37"/>
      <c r="HZ306" s="37"/>
      <c r="IA306" s="37"/>
      <c r="IB306" s="37"/>
      <c r="IC306" s="37"/>
      <c r="ID306" s="37"/>
      <c r="IE306" s="37"/>
      <c r="IF306" s="37"/>
      <c r="IG306" s="37"/>
      <c r="IH306" s="37"/>
      <c r="II306" s="37"/>
      <c r="IJ306" s="37"/>
      <c r="IK306" s="37"/>
      <c r="IL306" s="37"/>
      <c r="IM306" s="37"/>
      <c r="IN306" s="37"/>
      <c r="IO306" s="37"/>
      <c r="IP306" s="162"/>
      <c r="IQ306" s="162"/>
      <c r="IR306" s="162"/>
      <c r="IS306" s="162"/>
      <c r="IT306" s="162"/>
      <c r="IU306" s="162"/>
      <c r="IV306" s="162"/>
    </row>
    <row r="307" spans="1:256" s="19" customFormat="1" ht="27.75" customHeight="1">
      <c r="A307" s="38" t="s">
        <v>253</v>
      </c>
      <c r="B307" s="38"/>
      <c r="C307" s="38"/>
      <c r="D307" s="38"/>
      <c r="E307" s="38"/>
      <c r="F307" s="240">
        <f>SUM(F306:F306)</f>
        <v>0</v>
      </c>
      <c r="G307" s="230"/>
      <c r="H307" s="240">
        <f>SUM(H306:H306)</f>
        <v>0</v>
      </c>
      <c r="I307" s="231"/>
      <c r="J307" s="231"/>
      <c r="K307" s="37"/>
      <c r="GJ307" s="161"/>
      <c r="GK307" s="37"/>
      <c r="GL307" s="37"/>
      <c r="GM307" s="37"/>
      <c r="GN307" s="37"/>
      <c r="GO307" s="37"/>
      <c r="GP307" s="37"/>
      <c r="GQ307" s="37"/>
      <c r="GR307" s="37"/>
      <c r="GS307" s="37"/>
      <c r="GT307" s="37"/>
      <c r="GU307" s="37"/>
      <c r="GV307" s="37"/>
      <c r="GW307" s="37"/>
      <c r="GX307" s="37"/>
      <c r="GY307" s="37"/>
      <c r="GZ307" s="37"/>
      <c r="HA307" s="37"/>
      <c r="HB307" s="37"/>
      <c r="HC307" s="37"/>
      <c r="HD307" s="37"/>
      <c r="HE307" s="37"/>
      <c r="HF307" s="37"/>
      <c r="HG307" s="37"/>
      <c r="HH307" s="37"/>
      <c r="HI307" s="37"/>
      <c r="HJ307" s="37"/>
      <c r="HK307" s="37"/>
      <c r="HL307" s="37"/>
      <c r="HM307" s="37"/>
      <c r="HN307" s="37"/>
      <c r="HO307" s="37"/>
      <c r="HP307" s="37"/>
      <c r="HQ307" s="37"/>
      <c r="HR307" s="37"/>
      <c r="HS307" s="37"/>
      <c r="HT307" s="37"/>
      <c r="HU307" s="37"/>
      <c r="HV307" s="37"/>
      <c r="HW307" s="37"/>
      <c r="HX307" s="37"/>
      <c r="HY307" s="37"/>
      <c r="HZ307" s="37"/>
      <c r="IA307" s="37"/>
      <c r="IB307" s="37"/>
      <c r="IC307" s="37"/>
      <c r="ID307" s="37"/>
      <c r="IE307" s="37"/>
      <c r="IF307" s="37"/>
      <c r="IG307" s="37"/>
      <c r="IH307" s="37"/>
      <c r="II307" s="37"/>
      <c r="IJ307" s="37"/>
      <c r="IK307" s="37"/>
      <c r="IL307" s="37"/>
      <c r="IM307" s="37"/>
      <c r="IN307" s="37"/>
      <c r="IO307" s="37"/>
      <c r="IP307" s="162"/>
      <c r="IQ307" s="162"/>
      <c r="IR307" s="162"/>
      <c r="IS307" s="162"/>
      <c r="IT307" s="162"/>
      <c r="IU307" s="162"/>
      <c r="IV307" s="162"/>
    </row>
    <row r="308" spans="1:9" ht="27.75" customHeight="1">
      <c r="A308" s="98"/>
      <c r="B308" s="99"/>
      <c r="C308" s="98"/>
      <c r="D308" s="98"/>
      <c r="E308" s="100"/>
      <c r="F308" s="100"/>
      <c r="G308" s="101"/>
      <c r="H308" s="100"/>
      <c r="I308" s="102"/>
    </row>
    <row r="309" spans="1:256" s="19" customFormat="1" ht="27.75" customHeight="1" outlineLevel="1">
      <c r="A309" s="103" t="s">
        <v>254</v>
      </c>
      <c r="B309" s="103"/>
      <c r="C309" s="103"/>
      <c r="D309" s="103"/>
      <c r="E309" s="103"/>
      <c r="F309" s="103"/>
      <c r="G309" s="103"/>
      <c r="H309" s="103"/>
      <c r="I309" s="103"/>
      <c r="J309" s="103"/>
      <c r="K309" s="103"/>
      <c r="L309" s="288"/>
      <c r="M309" s="288"/>
      <c r="GJ309" s="161"/>
      <c r="GK309" s="37"/>
      <c r="GL309" s="37"/>
      <c r="GM309" s="37"/>
      <c r="GN309" s="37"/>
      <c r="GO309" s="37"/>
      <c r="GP309" s="37"/>
      <c r="GQ309" s="37"/>
      <c r="GR309" s="37"/>
      <c r="GS309" s="37"/>
      <c r="GT309" s="37"/>
      <c r="GU309" s="37"/>
      <c r="GV309" s="37"/>
      <c r="GW309" s="37"/>
      <c r="GX309" s="37"/>
      <c r="GY309" s="37"/>
      <c r="GZ309" s="37"/>
      <c r="HA309" s="37"/>
      <c r="HB309" s="37"/>
      <c r="HC309" s="37"/>
      <c r="HD309" s="37"/>
      <c r="HE309" s="37"/>
      <c r="HF309" s="37"/>
      <c r="HG309" s="37"/>
      <c r="HH309" s="37"/>
      <c r="HI309" s="37"/>
      <c r="HJ309" s="37"/>
      <c r="HK309" s="37"/>
      <c r="HL309" s="37"/>
      <c r="HM309" s="37"/>
      <c r="HN309" s="37"/>
      <c r="HO309" s="37"/>
      <c r="HP309" s="37"/>
      <c r="HQ309" s="37"/>
      <c r="HR309" s="37"/>
      <c r="HS309" s="37"/>
      <c r="HT309" s="37"/>
      <c r="HU309" s="37"/>
      <c r="HV309" s="37"/>
      <c r="HW309" s="37"/>
      <c r="HX309" s="37"/>
      <c r="HY309" s="37"/>
      <c r="HZ309" s="37"/>
      <c r="IA309" s="37"/>
      <c r="IB309" s="37"/>
      <c r="IC309" s="37"/>
      <c r="ID309" s="37"/>
      <c r="IE309" s="37"/>
      <c r="IF309" s="37"/>
      <c r="IG309" s="37"/>
      <c r="IH309" s="37"/>
      <c r="II309" s="37"/>
      <c r="IJ309" s="37"/>
      <c r="IK309" s="37"/>
      <c r="IL309" s="37"/>
      <c r="IM309" s="37"/>
      <c r="IN309" s="37"/>
      <c r="IO309" s="37"/>
      <c r="IP309" s="162"/>
      <c r="IQ309" s="162"/>
      <c r="IR309" s="162"/>
      <c r="IS309" s="162"/>
      <c r="IT309" s="162"/>
      <c r="IU309" s="162"/>
      <c r="IV309" s="162"/>
    </row>
    <row r="310" spans="1:256" s="19" customFormat="1" ht="43.5" customHeight="1">
      <c r="A310" s="243" t="s">
        <v>2</v>
      </c>
      <c r="B310" s="243" t="s">
        <v>3</v>
      </c>
      <c r="C310" s="243" t="s">
        <v>4</v>
      </c>
      <c r="D310" s="243" t="s">
        <v>5</v>
      </c>
      <c r="E310" s="244" t="s">
        <v>66</v>
      </c>
      <c r="F310" s="244" t="s">
        <v>67</v>
      </c>
      <c r="G310" s="245" t="s">
        <v>8</v>
      </c>
      <c r="H310" s="244" t="s">
        <v>68</v>
      </c>
      <c r="I310" s="234" t="s">
        <v>10</v>
      </c>
      <c r="J310" s="233" t="s">
        <v>11</v>
      </c>
      <c r="K310" s="58" t="s">
        <v>25</v>
      </c>
      <c r="GJ310" s="161"/>
      <c r="GK310" s="37"/>
      <c r="GL310" s="37"/>
      <c r="GM310" s="37"/>
      <c r="GN310" s="37"/>
      <c r="GO310" s="37"/>
      <c r="GP310" s="37"/>
      <c r="GQ310" s="37"/>
      <c r="GR310" s="37"/>
      <c r="GS310" s="37"/>
      <c r="GT310" s="37"/>
      <c r="GU310" s="37"/>
      <c r="GV310" s="37"/>
      <c r="GW310" s="37"/>
      <c r="GX310" s="37"/>
      <c r="GY310" s="37"/>
      <c r="GZ310" s="37"/>
      <c r="HA310" s="37"/>
      <c r="HB310" s="37"/>
      <c r="HC310" s="37"/>
      <c r="HD310" s="37"/>
      <c r="HE310" s="37"/>
      <c r="HF310" s="37"/>
      <c r="HG310" s="37"/>
      <c r="HH310" s="37"/>
      <c r="HI310" s="37"/>
      <c r="HJ310" s="37"/>
      <c r="HK310" s="37"/>
      <c r="HL310" s="37"/>
      <c r="HM310" s="37"/>
      <c r="HN310" s="37"/>
      <c r="HO310" s="37"/>
      <c r="HP310" s="37"/>
      <c r="HQ310" s="37"/>
      <c r="HR310" s="37"/>
      <c r="HS310" s="37"/>
      <c r="HT310" s="37"/>
      <c r="HU310" s="37"/>
      <c r="HV310" s="37"/>
      <c r="HW310" s="37"/>
      <c r="HX310" s="37"/>
      <c r="HY310" s="37"/>
      <c r="HZ310" s="37"/>
      <c r="IA310" s="37"/>
      <c r="IB310" s="37"/>
      <c r="IC310" s="37"/>
      <c r="ID310" s="37"/>
      <c r="IE310" s="37"/>
      <c r="IF310" s="37"/>
      <c r="IG310" s="37"/>
      <c r="IH310" s="37"/>
      <c r="II310" s="37"/>
      <c r="IJ310" s="37"/>
      <c r="IK310" s="37"/>
      <c r="IL310" s="37"/>
      <c r="IM310" s="37"/>
      <c r="IN310" s="37"/>
      <c r="IO310" s="37"/>
      <c r="IP310" s="162"/>
      <c r="IQ310" s="162"/>
      <c r="IR310" s="162"/>
      <c r="IS310" s="162"/>
      <c r="IT310" s="162"/>
      <c r="IU310" s="162"/>
      <c r="IV310" s="162"/>
    </row>
    <row r="311" spans="1:256" s="19" customFormat="1" ht="35.25" customHeight="1">
      <c r="A311" s="154">
        <v>1</v>
      </c>
      <c r="B311" s="50" t="s">
        <v>255</v>
      </c>
      <c r="C311" s="154" t="s">
        <v>32</v>
      </c>
      <c r="D311" s="154">
        <v>5000</v>
      </c>
      <c r="E311" s="226"/>
      <c r="F311" s="226">
        <f aca="true" t="shared" si="54" ref="F311:F312">D311*E311</f>
        <v>0</v>
      </c>
      <c r="G311" s="200"/>
      <c r="H311" s="226">
        <f aca="true" t="shared" si="55" ref="H311:H312">F311+(F311*G311/100)</f>
        <v>0</v>
      </c>
      <c r="I311" s="26"/>
      <c r="J311" s="26"/>
      <c r="K311" s="37"/>
      <c r="GJ311" s="161"/>
      <c r="GK311" s="37"/>
      <c r="GL311" s="37"/>
      <c r="GM311" s="37"/>
      <c r="GN311" s="37"/>
      <c r="GO311" s="37"/>
      <c r="GP311" s="37"/>
      <c r="GQ311" s="37"/>
      <c r="GR311" s="37"/>
      <c r="GS311" s="37"/>
      <c r="GT311" s="37"/>
      <c r="GU311" s="37"/>
      <c r="GV311" s="37"/>
      <c r="GW311" s="37"/>
      <c r="GX311" s="37"/>
      <c r="GY311" s="37"/>
      <c r="GZ311" s="37"/>
      <c r="HA311" s="37"/>
      <c r="HB311" s="37"/>
      <c r="HC311" s="37"/>
      <c r="HD311" s="37"/>
      <c r="HE311" s="37"/>
      <c r="HF311" s="37"/>
      <c r="HG311" s="37"/>
      <c r="HH311" s="37"/>
      <c r="HI311" s="37"/>
      <c r="HJ311" s="37"/>
      <c r="HK311" s="37"/>
      <c r="HL311" s="37"/>
      <c r="HM311" s="37"/>
      <c r="HN311" s="37"/>
      <c r="HO311" s="37"/>
      <c r="HP311" s="37"/>
      <c r="HQ311" s="37"/>
      <c r="HR311" s="37"/>
      <c r="HS311" s="37"/>
      <c r="HT311" s="37"/>
      <c r="HU311" s="37"/>
      <c r="HV311" s="37"/>
      <c r="HW311" s="37"/>
      <c r="HX311" s="37"/>
      <c r="HY311" s="37"/>
      <c r="HZ311" s="37"/>
      <c r="IA311" s="37"/>
      <c r="IB311" s="37"/>
      <c r="IC311" s="37"/>
      <c r="ID311" s="37"/>
      <c r="IE311" s="37"/>
      <c r="IF311" s="37"/>
      <c r="IG311" s="37"/>
      <c r="IH311" s="37"/>
      <c r="II311" s="37"/>
      <c r="IJ311" s="37"/>
      <c r="IK311" s="37"/>
      <c r="IL311" s="37"/>
      <c r="IM311" s="37"/>
      <c r="IN311" s="37"/>
      <c r="IO311" s="37"/>
      <c r="IP311" s="162"/>
      <c r="IQ311" s="162"/>
      <c r="IR311" s="162"/>
      <c r="IS311" s="162"/>
      <c r="IT311" s="162"/>
      <c r="IU311" s="162"/>
      <c r="IV311" s="162"/>
    </row>
    <row r="312" spans="1:256" s="19" customFormat="1" ht="101.25" customHeight="1">
      <c r="A312" s="154">
        <v>2</v>
      </c>
      <c r="B312" s="289" t="s">
        <v>256</v>
      </c>
      <c r="C312" s="154" t="s">
        <v>32</v>
      </c>
      <c r="D312" s="154">
        <v>100</v>
      </c>
      <c r="E312" s="226"/>
      <c r="F312" s="226">
        <f t="shared" si="54"/>
        <v>0</v>
      </c>
      <c r="G312" s="200"/>
      <c r="H312" s="226">
        <f t="shared" si="55"/>
        <v>0</v>
      </c>
      <c r="I312" s="26"/>
      <c r="J312" s="26"/>
      <c r="K312" s="37"/>
      <c r="GJ312" s="161"/>
      <c r="GK312" s="37"/>
      <c r="GL312" s="37"/>
      <c r="GM312" s="37"/>
      <c r="GN312" s="37"/>
      <c r="GO312" s="37"/>
      <c r="GP312" s="37"/>
      <c r="GQ312" s="37"/>
      <c r="GR312" s="37"/>
      <c r="GS312" s="37"/>
      <c r="GT312" s="37"/>
      <c r="GU312" s="37"/>
      <c r="GV312" s="37"/>
      <c r="GW312" s="37"/>
      <c r="GX312" s="37"/>
      <c r="GY312" s="37"/>
      <c r="GZ312" s="37"/>
      <c r="HA312" s="37"/>
      <c r="HB312" s="37"/>
      <c r="HC312" s="37"/>
      <c r="HD312" s="37"/>
      <c r="HE312" s="37"/>
      <c r="HF312" s="37"/>
      <c r="HG312" s="37"/>
      <c r="HH312" s="37"/>
      <c r="HI312" s="37"/>
      <c r="HJ312" s="37"/>
      <c r="HK312" s="37"/>
      <c r="HL312" s="37"/>
      <c r="HM312" s="37"/>
      <c r="HN312" s="37"/>
      <c r="HO312" s="37"/>
      <c r="HP312" s="37"/>
      <c r="HQ312" s="37"/>
      <c r="HR312" s="37"/>
      <c r="HS312" s="37"/>
      <c r="HT312" s="37"/>
      <c r="HU312" s="37"/>
      <c r="HV312" s="37"/>
      <c r="HW312" s="37"/>
      <c r="HX312" s="37"/>
      <c r="HY312" s="37"/>
      <c r="HZ312" s="37"/>
      <c r="IA312" s="37"/>
      <c r="IB312" s="37"/>
      <c r="IC312" s="37"/>
      <c r="ID312" s="37"/>
      <c r="IE312" s="37"/>
      <c r="IF312" s="37"/>
      <c r="IG312" s="37"/>
      <c r="IH312" s="37"/>
      <c r="II312" s="37"/>
      <c r="IJ312" s="37"/>
      <c r="IK312" s="37"/>
      <c r="IL312" s="37"/>
      <c r="IM312" s="37"/>
      <c r="IN312" s="37"/>
      <c r="IO312" s="37"/>
      <c r="IP312" s="162"/>
      <c r="IQ312" s="162"/>
      <c r="IR312" s="162"/>
      <c r="IS312" s="162"/>
      <c r="IT312" s="162"/>
      <c r="IU312" s="162"/>
      <c r="IV312" s="162"/>
    </row>
    <row r="313" spans="1:256" s="19" customFormat="1" ht="27.75" customHeight="1">
      <c r="A313" s="38" t="s">
        <v>257</v>
      </c>
      <c r="B313" s="38"/>
      <c r="C313" s="38"/>
      <c r="D313" s="38"/>
      <c r="E313" s="38"/>
      <c r="F313" s="240">
        <f>SUM(F311:F312)</f>
        <v>0</v>
      </c>
      <c r="G313" s="230"/>
      <c r="H313" s="240">
        <f>SUM(H311:H312)</f>
        <v>0</v>
      </c>
      <c r="I313" s="231"/>
      <c r="J313" s="231"/>
      <c r="K313" s="37"/>
      <c r="GJ313" s="161"/>
      <c r="GK313" s="37"/>
      <c r="GL313" s="37"/>
      <c r="GM313" s="37"/>
      <c r="GN313" s="37"/>
      <c r="GO313" s="37"/>
      <c r="GP313" s="37"/>
      <c r="GQ313" s="37"/>
      <c r="GR313" s="37"/>
      <c r="GS313" s="37"/>
      <c r="GT313" s="37"/>
      <c r="GU313" s="37"/>
      <c r="GV313" s="37"/>
      <c r="GW313" s="37"/>
      <c r="GX313" s="37"/>
      <c r="GY313" s="37"/>
      <c r="GZ313" s="37"/>
      <c r="HA313" s="37"/>
      <c r="HB313" s="37"/>
      <c r="HC313" s="37"/>
      <c r="HD313" s="37"/>
      <c r="HE313" s="37"/>
      <c r="HF313" s="37"/>
      <c r="HG313" s="37"/>
      <c r="HH313" s="37"/>
      <c r="HI313" s="37"/>
      <c r="HJ313" s="37"/>
      <c r="HK313" s="37"/>
      <c r="HL313" s="37"/>
      <c r="HM313" s="37"/>
      <c r="HN313" s="37"/>
      <c r="HO313" s="37"/>
      <c r="HP313" s="37"/>
      <c r="HQ313" s="37"/>
      <c r="HR313" s="37"/>
      <c r="HS313" s="37"/>
      <c r="HT313" s="37"/>
      <c r="HU313" s="37"/>
      <c r="HV313" s="37"/>
      <c r="HW313" s="37"/>
      <c r="HX313" s="37"/>
      <c r="HY313" s="37"/>
      <c r="HZ313" s="37"/>
      <c r="IA313" s="37"/>
      <c r="IB313" s="37"/>
      <c r="IC313" s="37"/>
      <c r="ID313" s="37"/>
      <c r="IE313" s="37"/>
      <c r="IF313" s="37"/>
      <c r="IG313" s="37"/>
      <c r="IH313" s="37"/>
      <c r="II313" s="37"/>
      <c r="IJ313" s="37"/>
      <c r="IK313" s="37"/>
      <c r="IL313" s="37"/>
      <c r="IM313" s="37"/>
      <c r="IN313" s="37"/>
      <c r="IO313" s="37"/>
      <c r="IP313" s="162"/>
      <c r="IQ313" s="162"/>
      <c r="IR313" s="162"/>
      <c r="IS313" s="162"/>
      <c r="IT313" s="162"/>
      <c r="IU313" s="162"/>
      <c r="IV313" s="162"/>
    </row>
    <row r="314" spans="1:9" ht="27.75" customHeight="1">
      <c r="A314" s="98"/>
      <c r="B314" s="99"/>
      <c r="C314" s="98"/>
      <c r="D314" s="98"/>
      <c r="E314" s="100"/>
      <c r="F314" s="100"/>
      <c r="G314" s="101"/>
      <c r="H314" s="100"/>
      <c r="I314" s="102"/>
    </row>
    <row r="315" spans="1:256" s="19" customFormat="1" ht="27.75" customHeight="1">
      <c r="A315" s="103" t="s">
        <v>258</v>
      </c>
      <c r="B315" s="103"/>
      <c r="C315" s="103"/>
      <c r="D315" s="103"/>
      <c r="E315" s="103"/>
      <c r="F315" s="103"/>
      <c r="G315" s="103"/>
      <c r="H315" s="103"/>
      <c r="I315" s="103"/>
      <c r="J315" s="103"/>
      <c r="K315" s="103"/>
      <c r="GJ315" s="161"/>
      <c r="GK315" s="37"/>
      <c r="GL315" s="37"/>
      <c r="GM315" s="37"/>
      <c r="GN315" s="37"/>
      <c r="GO315" s="37"/>
      <c r="GP315" s="37"/>
      <c r="GQ315" s="37"/>
      <c r="GR315" s="37"/>
      <c r="GS315" s="37"/>
      <c r="GT315" s="37"/>
      <c r="GU315" s="37"/>
      <c r="GV315" s="37"/>
      <c r="GW315" s="37"/>
      <c r="GX315" s="37"/>
      <c r="GY315" s="37"/>
      <c r="GZ315" s="37"/>
      <c r="HA315" s="37"/>
      <c r="HB315" s="37"/>
      <c r="HC315" s="37"/>
      <c r="HD315" s="37"/>
      <c r="HE315" s="37"/>
      <c r="HF315" s="37"/>
      <c r="HG315" s="37"/>
      <c r="HH315" s="37"/>
      <c r="HI315" s="37"/>
      <c r="HJ315" s="37"/>
      <c r="HK315" s="37"/>
      <c r="HL315" s="37"/>
      <c r="HM315" s="37"/>
      <c r="HN315" s="37"/>
      <c r="HO315" s="37"/>
      <c r="HP315" s="37"/>
      <c r="HQ315" s="37"/>
      <c r="HR315" s="37"/>
      <c r="HS315" s="37"/>
      <c r="HT315" s="37"/>
      <c r="HU315" s="37"/>
      <c r="HV315" s="37"/>
      <c r="HW315" s="37"/>
      <c r="HX315" s="37"/>
      <c r="HY315" s="37"/>
      <c r="HZ315" s="37"/>
      <c r="IA315" s="37"/>
      <c r="IB315" s="37"/>
      <c r="IC315" s="37"/>
      <c r="ID315" s="37"/>
      <c r="IE315" s="37"/>
      <c r="IF315" s="37"/>
      <c r="IG315" s="37"/>
      <c r="IH315" s="37"/>
      <c r="II315" s="37"/>
      <c r="IJ315" s="37"/>
      <c r="IK315" s="37"/>
      <c r="IL315" s="37"/>
      <c r="IM315" s="37"/>
      <c r="IN315" s="37"/>
      <c r="IO315" s="37"/>
      <c r="IP315" s="162"/>
      <c r="IQ315" s="162"/>
      <c r="IR315" s="162"/>
      <c r="IS315" s="162"/>
      <c r="IT315" s="162"/>
      <c r="IU315" s="162"/>
      <c r="IV315" s="162"/>
    </row>
    <row r="316" spans="1:256" s="19" customFormat="1" ht="43.5" customHeight="1">
      <c r="A316" s="243" t="s">
        <v>2</v>
      </c>
      <c r="B316" s="243" t="s">
        <v>3</v>
      </c>
      <c r="C316" s="243" t="s">
        <v>4</v>
      </c>
      <c r="D316" s="243" t="s">
        <v>5</v>
      </c>
      <c r="E316" s="244" t="s">
        <v>66</v>
      </c>
      <c r="F316" s="244" t="s">
        <v>67</v>
      </c>
      <c r="G316" s="245" t="s">
        <v>8</v>
      </c>
      <c r="H316" s="244" t="s">
        <v>68</v>
      </c>
      <c r="I316" s="234" t="s">
        <v>10</v>
      </c>
      <c r="J316" s="233" t="s">
        <v>11</v>
      </c>
      <c r="K316" s="58" t="s">
        <v>25</v>
      </c>
      <c r="GJ316" s="161"/>
      <c r="GK316" s="37"/>
      <c r="GL316" s="37"/>
      <c r="GM316" s="37"/>
      <c r="GN316" s="37"/>
      <c r="GO316" s="37"/>
      <c r="GP316" s="37"/>
      <c r="GQ316" s="37"/>
      <c r="GR316" s="37"/>
      <c r="GS316" s="37"/>
      <c r="GT316" s="37"/>
      <c r="GU316" s="37"/>
      <c r="GV316" s="37"/>
      <c r="GW316" s="37"/>
      <c r="GX316" s="37"/>
      <c r="GY316" s="37"/>
      <c r="GZ316" s="37"/>
      <c r="HA316" s="37"/>
      <c r="HB316" s="37"/>
      <c r="HC316" s="37"/>
      <c r="HD316" s="37"/>
      <c r="HE316" s="37"/>
      <c r="HF316" s="37"/>
      <c r="HG316" s="37"/>
      <c r="HH316" s="37"/>
      <c r="HI316" s="37"/>
      <c r="HJ316" s="37"/>
      <c r="HK316" s="37"/>
      <c r="HL316" s="37"/>
      <c r="HM316" s="37"/>
      <c r="HN316" s="37"/>
      <c r="HO316" s="37"/>
      <c r="HP316" s="37"/>
      <c r="HQ316" s="37"/>
      <c r="HR316" s="37"/>
      <c r="HS316" s="37"/>
      <c r="HT316" s="37"/>
      <c r="HU316" s="37"/>
      <c r="HV316" s="37"/>
      <c r="HW316" s="37"/>
      <c r="HX316" s="37"/>
      <c r="HY316" s="37"/>
      <c r="HZ316" s="37"/>
      <c r="IA316" s="37"/>
      <c r="IB316" s="37"/>
      <c r="IC316" s="37"/>
      <c r="ID316" s="37"/>
      <c r="IE316" s="37"/>
      <c r="IF316" s="37"/>
      <c r="IG316" s="37"/>
      <c r="IH316" s="37"/>
      <c r="II316" s="37"/>
      <c r="IJ316" s="37"/>
      <c r="IK316" s="37"/>
      <c r="IL316" s="37"/>
      <c r="IM316" s="37"/>
      <c r="IN316" s="37"/>
      <c r="IO316" s="37"/>
      <c r="IP316" s="162"/>
      <c r="IQ316" s="162"/>
      <c r="IR316" s="162"/>
      <c r="IS316" s="162"/>
      <c r="IT316" s="162"/>
      <c r="IU316" s="162"/>
      <c r="IV316" s="162"/>
    </row>
    <row r="317" spans="1:256" s="19" customFormat="1" ht="47.25" customHeight="1">
      <c r="A317" s="154">
        <v>1</v>
      </c>
      <c r="B317" s="176" t="s">
        <v>259</v>
      </c>
      <c r="C317" s="154" t="s">
        <v>32</v>
      </c>
      <c r="D317" s="154">
        <v>100</v>
      </c>
      <c r="E317" s="226"/>
      <c r="F317" s="226">
        <f aca="true" t="shared" si="56" ref="F317:F318">D317*E317</f>
        <v>0</v>
      </c>
      <c r="G317" s="290"/>
      <c r="H317" s="226">
        <f aca="true" t="shared" si="57" ref="H317:H318">F317+(F317*G317/100)</f>
        <v>0</v>
      </c>
      <c r="I317" s="291"/>
      <c r="J317" s="292"/>
      <c r="K317" s="37"/>
      <c r="GJ317" s="161"/>
      <c r="GK317" s="37"/>
      <c r="GL317" s="37"/>
      <c r="GM317" s="37"/>
      <c r="GN317" s="37"/>
      <c r="GO317" s="37"/>
      <c r="GP317" s="37"/>
      <c r="GQ317" s="37"/>
      <c r="GR317" s="37"/>
      <c r="GS317" s="37"/>
      <c r="GT317" s="37"/>
      <c r="GU317" s="37"/>
      <c r="GV317" s="37"/>
      <c r="GW317" s="37"/>
      <c r="GX317" s="37"/>
      <c r="GY317" s="37"/>
      <c r="GZ317" s="37"/>
      <c r="HA317" s="37"/>
      <c r="HB317" s="37"/>
      <c r="HC317" s="37"/>
      <c r="HD317" s="37"/>
      <c r="HE317" s="37"/>
      <c r="HF317" s="37"/>
      <c r="HG317" s="37"/>
      <c r="HH317" s="37"/>
      <c r="HI317" s="37"/>
      <c r="HJ317" s="37"/>
      <c r="HK317" s="37"/>
      <c r="HL317" s="37"/>
      <c r="HM317" s="37"/>
      <c r="HN317" s="37"/>
      <c r="HO317" s="37"/>
      <c r="HP317" s="37"/>
      <c r="HQ317" s="37"/>
      <c r="HR317" s="37"/>
      <c r="HS317" s="37"/>
      <c r="HT317" s="37"/>
      <c r="HU317" s="37"/>
      <c r="HV317" s="37"/>
      <c r="HW317" s="37"/>
      <c r="HX317" s="37"/>
      <c r="HY317" s="37"/>
      <c r="HZ317" s="37"/>
      <c r="IA317" s="37"/>
      <c r="IB317" s="37"/>
      <c r="IC317" s="37"/>
      <c r="ID317" s="37"/>
      <c r="IE317" s="37"/>
      <c r="IF317" s="37"/>
      <c r="IG317" s="37"/>
      <c r="IH317" s="37"/>
      <c r="II317" s="37"/>
      <c r="IJ317" s="37"/>
      <c r="IK317" s="37"/>
      <c r="IL317" s="37"/>
      <c r="IM317" s="37"/>
      <c r="IN317" s="37"/>
      <c r="IO317" s="37"/>
      <c r="IP317" s="162"/>
      <c r="IQ317" s="162"/>
      <c r="IR317" s="162"/>
      <c r="IS317" s="162"/>
      <c r="IT317" s="162"/>
      <c r="IU317" s="162"/>
      <c r="IV317" s="162"/>
    </row>
    <row r="318" spans="1:256" s="19" customFormat="1" ht="47.25" customHeight="1">
      <c r="A318" s="154">
        <v>2</v>
      </c>
      <c r="B318" s="50" t="s">
        <v>260</v>
      </c>
      <c r="C318" s="154" t="s">
        <v>32</v>
      </c>
      <c r="D318" s="154">
        <v>50</v>
      </c>
      <c r="E318" s="226"/>
      <c r="F318" s="226">
        <f t="shared" si="56"/>
        <v>0</v>
      </c>
      <c r="G318" s="258"/>
      <c r="H318" s="226">
        <f t="shared" si="57"/>
        <v>0</v>
      </c>
      <c r="I318" s="26"/>
      <c r="J318" s="26"/>
      <c r="K318" s="37"/>
      <c r="GJ318" s="161"/>
      <c r="GK318" s="37"/>
      <c r="GL318" s="37"/>
      <c r="GM318" s="37"/>
      <c r="GN318" s="37"/>
      <c r="GO318" s="37"/>
      <c r="GP318" s="37"/>
      <c r="GQ318" s="37"/>
      <c r="GR318" s="37"/>
      <c r="GS318" s="37"/>
      <c r="GT318" s="37"/>
      <c r="GU318" s="37"/>
      <c r="GV318" s="37"/>
      <c r="GW318" s="37"/>
      <c r="GX318" s="37"/>
      <c r="GY318" s="37"/>
      <c r="GZ318" s="37"/>
      <c r="HA318" s="37"/>
      <c r="HB318" s="37"/>
      <c r="HC318" s="37"/>
      <c r="HD318" s="37"/>
      <c r="HE318" s="37"/>
      <c r="HF318" s="37"/>
      <c r="HG318" s="37"/>
      <c r="HH318" s="37"/>
      <c r="HI318" s="37"/>
      <c r="HJ318" s="37"/>
      <c r="HK318" s="37"/>
      <c r="HL318" s="37"/>
      <c r="HM318" s="37"/>
      <c r="HN318" s="37"/>
      <c r="HO318" s="37"/>
      <c r="HP318" s="37"/>
      <c r="HQ318" s="37"/>
      <c r="HR318" s="37"/>
      <c r="HS318" s="37"/>
      <c r="HT318" s="37"/>
      <c r="HU318" s="37"/>
      <c r="HV318" s="37"/>
      <c r="HW318" s="37"/>
      <c r="HX318" s="37"/>
      <c r="HY318" s="37"/>
      <c r="HZ318" s="37"/>
      <c r="IA318" s="37"/>
      <c r="IB318" s="37"/>
      <c r="IC318" s="37"/>
      <c r="ID318" s="37"/>
      <c r="IE318" s="37"/>
      <c r="IF318" s="37"/>
      <c r="IG318" s="37"/>
      <c r="IH318" s="37"/>
      <c r="II318" s="37"/>
      <c r="IJ318" s="37"/>
      <c r="IK318" s="37"/>
      <c r="IL318" s="37"/>
      <c r="IM318" s="37"/>
      <c r="IN318" s="37"/>
      <c r="IO318" s="37"/>
      <c r="IP318" s="162"/>
      <c r="IQ318" s="162"/>
      <c r="IR318" s="162"/>
      <c r="IS318" s="162"/>
      <c r="IT318" s="162"/>
      <c r="IU318" s="162"/>
      <c r="IV318" s="162"/>
    </row>
    <row r="319" spans="1:256" s="19" customFormat="1" ht="27.75" customHeight="1">
      <c r="A319" s="38" t="s">
        <v>261</v>
      </c>
      <c r="B319" s="38"/>
      <c r="C319" s="38"/>
      <c r="D319" s="38"/>
      <c r="E319" s="38"/>
      <c r="F319" s="229">
        <f>SUM(F317:F318)</f>
        <v>0</v>
      </c>
      <c r="G319" s="230"/>
      <c r="H319" s="229">
        <f>SUM(H317:H318)</f>
        <v>0</v>
      </c>
      <c r="I319" s="231"/>
      <c r="J319" s="231"/>
      <c r="K319" s="37"/>
      <c r="GJ319" s="161"/>
      <c r="GK319" s="37"/>
      <c r="GL319" s="37"/>
      <c r="GM319" s="37"/>
      <c r="GN319" s="37"/>
      <c r="GO319" s="37"/>
      <c r="GP319" s="37"/>
      <c r="GQ319" s="37"/>
      <c r="GR319" s="37"/>
      <c r="GS319" s="37"/>
      <c r="GT319" s="37"/>
      <c r="GU319" s="37"/>
      <c r="GV319" s="37"/>
      <c r="GW319" s="37"/>
      <c r="GX319" s="37"/>
      <c r="GY319" s="37"/>
      <c r="GZ319" s="37"/>
      <c r="HA319" s="37"/>
      <c r="HB319" s="37"/>
      <c r="HC319" s="37"/>
      <c r="HD319" s="37"/>
      <c r="HE319" s="37"/>
      <c r="HF319" s="37"/>
      <c r="HG319" s="37"/>
      <c r="HH319" s="37"/>
      <c r="HI319" s="37"/>
      <c r="HJ319" s="37"/>
      <c r="HK319" s="37"/>
      <c r="HL319" s="37"/>
      <c r="HM319" s="37"/>
      <c r="HN319" s="37"/>
      <c r="HO319" s="37"/>
      <c r="HP319" s="37"/>
      <c r="HQ319" s="37"/>
      <c r="HR319" s="37"/>
      <c r="HS319" s="37"/>
      <c r="HT319" s="37"/>
      <c r="HU319" s="37"/>
      <c r="HV319" s="37"/>
      <c r="HW319" s="37"/>
      <c r="HX319" s="37"/>
      <c r="HY319" s="37"/>
      <c r="HZ319" s="37"/>
      <c r="IA319" s="37"/>
      <c r="IB319" s="37"/>
      <c r="IC319" s="37"/>
      <c r="ID319" s="37"/>
      <c r="IE319" s="37"/>
      <c r="IF319" s="37"/>
      <c r="IG319" s="37"/>
      <c r="IH319" s="37"/>
      <c r="II319" s="37"/>
      <c r="IJ319" s="37"/>
      <c r="IK319" s="37"/>
      <c r="IL319" s="37"/>
      <c r="IM319" s="37"/>
      <c r="IN319" s="37"/>
      <c r="IO319" s="37"/>
      <c r="IP319" s="162"/>
      <c r="IQ319" s="162"/>
      <c r="IR319" s="162"/>
      <c r="IS319" s="162"/>
      <c r="IT319" s="162"/>
      <c r="IU319" s="162"/>
      <c r="IV319" s="162"/>
    </row>
    <row r="320" spans="1:256" s="19" customFormat="1" ht="27.75" customHeight="1">
      <c r="A320" s="54"/>
      <c r="B320" s="54"/>
      <c r="C320" s="54"/>
      <c r="D320" s="54"/>
      <c r="E320" s="54"/>
      <c r="F320" s="171"/>
      <c r="G320" s="95"/>
      <c r="H320" s="171"/>
      <c r="I320" s="6"/>
      <c r="J320" s="6"/>
      <c r="GJ320" s="161"/>
      <c r="GK320" s="37"/>
      <c r="GL320" s="37"/>
      <c r="GM320" s="37"/>
      <c r="GN320" s="37"/>
      <c r="GO320" s="37"/>
      <c r="GP320" s="37"/>
      <c r="GQ320" s="37"/>
      <c r="GR320" s="37"/>
      <c r="GS320" s="37"/>
      <c r="GT320" s="37"/>
      <c r="GU320" s="37"/>
      <c r="GV320" s="37"/>
      <c r="GW320" s="37"/>
      <c r="GX320" s="37"/>
      <c r="GY320" s="37"/>
      <c r="GZ320" s="37"/>
      <c r="HA320" s="37"/>
      <c r="HB320" s="37"/>
      <c r="HC320" s="37"/>
      <c r="HD320" s="37"/>
      <c r="HE320" s="37"/>
      <c r="HF320" s="37"/>
      <c r="HG320" s="37"/>
      <c r="HH320" s="37"/>
      <c r="HI320" s="37"/>
      <c r="HJ320" s="37"/>
      <c r="HK320" s="37"/>
      <c r="HL320" s="37"/>
      <c r="HM320" s="37"/>
      <c r="HN320" s="37"/>
      <c r="HO320" s="37"/>
      <c r="HP320" s="37"/>
      <c r="HQ320" s="37"/>
      <c r="HR320" s="37"/>
      <c r="HS320" s="37"/>
      <c r="HT320" s="37"/>
      <c r="HU320" s="37"/>
      <c r="HV320" s="37"/>
      <c r="HW320" s="37"/>
      <c r="HX320" s="37"/>
      <c r="HY320" s="37"/>
      <c r="HZ320" s="37"/>
      <c r="IA320" s="37"/>
      <c r="IB320" s="37"/>
      <c r="IC320" s="37"/>
      <c r="ID320" s="37"/>
      <c r="IE320" s="37"/>
      <c r="IF320" s="37"/>
      <c r="IG320" s="37"/>
      <c r="IH320" s="37"/>
      <c r="II320" s="37"/>
      <c r="IJ320" s="37"/>
      <c r="IK320" s="37"/>
      <c r="IL320" s="37"/>
      <c r="IM320" s="37"/>
      <c r="IN320" s="37"/>
      <c r="IO320" s="37"/>
      <c r="IP320" s="162"/>
      <c r="IQ320" s="162"/>
      <c r="IR320" s="162"/>
      <c r="IS320" s="162"/>
      <c r="IT320" s="162"/>
      <c r="IU320" s="162"/>
      <c r="IV320" s="162"/>
    </row>
    <row r="321" spans="1:256" s="19" customFormat="1" ht="27.75" customHeight="1">
      <c r="A321" s="103" t="s">
        <v>262</v>
      </c>
      <c r="B321" s="103"/>
      <c r="C321" s="103"/>
      <c r="D321" s="103"/>
      <c r="E321" s="103"/>
      <c r="F321" s="103"/>
      <c r="G321" s="103"/>
      <c r="H321" s="103"/>
      <c r="I321" s="103"/>
      <c r="J321" s="103"/>
      <c r="K321" s="103"/>
      <c r="GJ321" s="161"/>
      <c r="GK321" s="37"/>
      <c r="GL321" s="37"/>
      <c r="GM321" s="37"/>
      <c r="GN321" s="37"/>
      <c r="GO321" s="37"/>
      <c r="GP321" s="37"/>
      <c r="GQ321" s="37"/>
      <c r="GR321" s="37"/>
      <c r="GS321" s="37"/>
      <c r="GT321" s="37"/>
      <c r="GU321" s="37"/>
      <c r="GV321" s="37"/>
      <c r="GW321" s="37"/>
      <c r="GX321" s="37"/>
      <c r="GY321" s="37"/>
      <c r="GZ321" s="37"/>
      <c r="HA321" s="37"/>
      <c r="HB321" s="37"/>
      <c r="HC321" s="37"/>
      <c r="HD321" s="37"/>
      <c r="HE321" s="37"/>
      <c r="HF321" s="37"/>
      <c r="HG321" s="37"/>
      <c r="HH321" s="37"/>
      <c r="HI321" s="37"/>
      <c r="HJ321" s="37"/>
      <c r="HK321" s="37"/>
      <c r="HL321" s="37"/>
      <c r="HM321" s="37"/>
      <c r="HN321" s="37"/>
      <c r="HO321" s="37"/>
      <c r="HP321" s="37"/>
      <c r="HQ321" s="37"/>
      <c r="HR321" s="37"/>
      <c r="HS321" s="37"/>
      <c r="HT321" s="37"/>
      <c r="HU321" s="37"/>
      <c r="HV321" s="37"/>
      <c r="HW321" s="37"/>
      <c r="HX321" s="37"/>
      <c r="HY321" s="37"/>
      <c r="HZ321" s="37"/>
      <c r="IA321" s="37"/>
      <c r="IB321" s="37"/>
      <c r="IC321" s="37"/>
      <c r="ID321" s="37"/>
      <c r="IE321" s="37"/>
      <c r="IF321" s="37"/>
      <c r="IG321" s="37"/>
      <c r="IH321" s="37"/>
      <c r="II321" s="37"/>
      <c r="IJ321" s="37"/>
      <c r="IK321" s="37"/>
      <c r="IL321" s="37"/>
      <c r="IM321" s="37"/>
      <c r="IN321" s="37"/>
      <c r="IO321" s="37"/>
      <c r="IP321" s="162"/>
      <c r="IQ321" s="162"/>
      <c r="IR321" s="162"/>
      <c r="IS321" s="162"/>
      <c r="IT321" s="162"/>
      <c r="IU321" s="162"/>
      <c r="IV321" s="162"/>
    </row>
    <row r="322" spans="1:256" s="19" customFormat="1" ht="42" customHeight="1">
      <c r="A322" s="243" t="s">
        <v>2</v>
      </c>
      <c r="B322" s="243" t="s">
        <v>3</v>
      </c>
      <c r="C322" s="243" t="s">
        <v>4</v>
      </c>
      <c r="D322" s="243" t="s">
        <v>5</v>
      </c>
      <c r="E322" s="244" t="s">
        <v>66</v>
      </c>
      <c r="F322" s="244" t="s">
        <v>67</v>
      </c>
      <c r="G322" s="245" t="s">
        <v>8</v>
      </c>
      <c r="H322" s="244" t="s">
        <v>68</v>
      </c>
      <c r="I322" s="234" t="s">
        <v>10</v>
      </c>
      <c r="J322" s="233" t="s">
        <v>11</v>
      </c>
      <c r="K322" s="58" t="s">
        <v>25</v>
      </c>
      <c r="GJ322" s="161"/>
      <c r="GK322" s="37"/>
      <c r="GL322" s="37"/>
      <c r="GM322" s="37"/>
      <c r="GN322" s="37"/>
      <c r="GO322" s="37"/>
      <c r="GP322" s="37"/>
      <c r="GQ322" s="37"/>
      <c r="GR322" s="37"/>
      <c r="GS322" s="37"/>
      <c r="GT322" s="37"/>
      <c r="GU322" s="37"/>
      <c r="GV322" s="37"/>
      <c r="GW322" s="37"/>
      <c r="GX322" s="37"/>
      <c r="GY322" s="37"/>
      <c r="GZ322" s="37"/>
      <c r="HA322" s="37"/>
      <c r="HB322" s="37"/>
      <c r="HC322" s="37"/>
      <c r="HD322" s="37"/>
      <c r="HE322" s="37"/>
      <c r="HF322" s="37"/>
      <c r="HG322" s="37"/>
      <c r="HH322" s="37"/>
      <c r="HI322" s="37"/>
      <c r="HJ322" s="37"/>
      <c r="HK322" s="37"/>
      <c r="HL322" s="37"/>
      <c r="HM322" s="37"/>
      <c r="HN322" s="37"/>
      <c r="HO322" s="37"/>
      <c r="HP322" s="37"/>
      <c r="HQ322" s="37"/>
      <c r="HR322" s="37"/>
      <c r="HS322" s="37"/>
      <c r="HT322" s="37"/>
      <c r="HU322" s="37"/>
      <c r="HV322" s="37"/>
      <c r="HW322" s="37"/>
      <c r="HX322" s="37"/>
      <c r="HY322" s="37"/>
      <c r="HZ322" s="37"/>
      <c r="IA322" s="37"/>
      <c r="IB322" s="37"/>
      <c r="IC322" s="37"/>
      <c r="ID322" s="37"/>
      <c r="IE322" s="37"/>
      <c r="IF322" s="37"/>
      <c r="IG322" s="37"/>
      <c r="IH322" s="37"/>
      <c r="II322" s="37"/>
      <c r="IJ322" s="37"/>
      <c r="IK322" s="37"/>
      <c r="IL322" s="37"/>
      <c r="IM322" s="37"/>
      <c r="IN322" s="37"/>
      <c r="IO322" s="37"/>
      <c r="IP322" s="162"/>
      <c r="IQ322" s="162"/>
      <c r="IR322" s="162"/>
      <c r="IS322" s="162"/>
      <c r="IT322" s="162"/>
      <c r="IU322" s="162"/>
      <c r="IV322" s="162"/>
    </row>
    <row r="323" spans="1:256" s="19" customFormat="1" ht="65.25" customHeight="1">
      <c r="A323" s="154">
        <v>1</v>
      </c>
      <c r="B323" s="176" t="s">
        <v>263</v>
      </c>
      <c r="C323" s="154" t="s">
        <v>32</v>
      </c>
      <c r="D323" s="154">
        <v>90</v>
      </c>
      <c r="E323" s="226"/>
      <c r="F323" s="226">
        <f>D323*E323</f>
        <v>0</v>
      </c>
      <c r="G323" s="290"/>
      <c r="H323" s="226">
        <f>F323+(F323*G323/100)</f>
        <v>0</v>
      </c>
      <c r="I323" s="291"/>
      <c r="J323" s="292"/>
      <c r="K323" s="37"/>
      <c r="GJ323" s="161"/>
      <c r="GK323" s="37"/>
      <c r="GL323" s="37"/>
      <c r="GM323" s="37"/>
      <c r="GN323" s="37"/>
      <c r="GO323" s="37"/>
      <c r="GP323" s="37"/>
      <c r="GQ323" s="37"/>
      <c r="GR323" s="37"/>
      <c r="GS323" s="37"/>
      <c r="GT323" s="37"/>
      <c r="GU323" s="37"/>
      <c r="GV323" s="37"/>
      <c r="GW323" s="37"/>
      <c r="GX323" s="37"/>
      <c r="GY323" s="37"/>
      <c r="GZ323" s="37"/>
      <c r="HA323" s="37"/>
      <c r="HB323" s="37"/>
      <c r="HC323" s="37"/>
      <c r="HD323" s="37"/>
      <c r="HE323" s="37"/>
      <c r="HF323" s="37"/>
      <c r="HG323" s="37"/>
      <c r="HH323" s="37"/>
      <c r="HI323" s="37"/>
      <c r="HJ323" s="37"/>
      <c r="HK323" s="37"/>
      <c r="HL323" s="37"/>
      <c r="HM323" s="37"/>
      <c r="HN323" s="37"/>
      <c r="HO323" s="37"/>
      <c r="HP323" s="37"/>
      <c r="HQ323" s="37"/>
      <c r="HR323" s="37"/>
      <c r="HS323" s="37"/>
      <c r="HT323" s="37"/>
      <c r="HU323" s="37"/>
      <c r="HV323" s="37"/>
      <c r="HW323" s="37"/>
      <c r="HX323" s="37"/>
      <c r="HY323" s="37"/>
      <c r="HZ323" s="37"/>
      <c r="IA323" s="37"/>
      <c r="IB323" s="37"/>
      <c r="IC323" s="37"/>
      <c r="ID323" s="37"/>
      <c r="IE323" s="37"/>
      <c r="IF323" s="37"/>
      <c r="IG323" s="37"/>
      <c r="IH323" s="37"/>
      <c r="II323" s="37"/>
      <c r="IJ323" s="37"/>
      <c r="IK323" s="37"/>
      <c r="IL323" s="37"/>
      <c r="IM323" s="37"/>
      <c r="IN323" s="37"/>
      <c r="IO323" s="37"/>
      <c r="IP323" s="162"/>
      <c r="IQ323" s="162"/>
      <c r="IR323" s="162"/>
      <c r="IS323" s="162"/>
      <c r="IT323" s="162"/>
      <c r="IU323" s="162"/>
      <c r="IV323" s="162"/>
    </row>
    <row r="324" spans="1:256" s="19" customFormat="1" ht="27.75" customHeight="1">
      <c r="A324" s="38" t="s">
        <v>264</v>
      </c>
      <c r="B324" s="38"/>
      <c r="C324" s="38"/>
      <c r="D324" s="38"/>
      <c r="E324" s="38"/>
      <c r="F324" s="229">
        <f>SUM(F323:F323)</f>
        <v>0</v>
      </c>
      <c r="G324" s="230"/>
      <c r="H324" s="229">
        <f>SUM(H323:H323)</f>
        <v>0</v>
      </c>
      <c r="I324" s="231"/>
      <c r="J324" s="231"/>
      <c r="K324" s="37"/>
      <c r="IP324" s="162"/>
      <c r="IQ324" s="162"/>
      <c r="IR324" s="162"/>
      <c r="IS324" s="162"/>
      <c r="IT324" s="162"/>
      <c r="IU324" s="162"/>
      <c r="IV324" s="162"/>
    </row>
    <row r="325" spans="1:256" s="19" customFormat="1" ht="27.75" customHeight="1">
      <c r="A325" s="54"/>
      <c r="B325" s="54"/>
      <c r="C325" s="54"/>
      <c r="D325" s="54"/>
      <c r="E325" s="54"/>
      <c r="F325" s="171"/>
      <c r="G325" s="95"/>
      <c r="H325" s="171"/>
      <c r="I325" s="6"/>
      <c r="J325" s="6"/>
      <c r="IP325" s="162"/>
      <c r="IQ325" s="162"/>
      <c r="IR325" s="162"/>
      <c r="IS325" s="162"/>
      <c r="IT325" s="162"/>
      <c r="IU325" s="162"/>
      <c r="IV325" s="162"/>
    </row>
    <row r="326" spans="1:256" s="19" customFormat="1" ht="27.75" customHeight="1">
      <c r="A326" s="103" t="s">
        <v>265</v>
      </c>
      <c r="B326" s="103"/>
      <c r="C326" s="103"/>
      <c r="D326" s="103"/>
      <c r="E326" s="103"/>
      <c r="F326" s="103"/>
      <c r="G326" s="103"/>
      <c r="H326" s="103"/>
      <c r="I326" s="103"/>
      <c r="J326" s="103"/>
      <c r="K326" s="103"/>
      <c r="GJ326" s="161"/>
      <c r="GK326" s="37"/>
      <c r="GL326" s="37"/>
      <c r="GM326" s="37"/>
      <c r="GN326" s="37"/>
      <c r="GO326" s="37"/>
      <c r="GP326" s="37"/>
      <c r="GQ326" s="37"/>
      <c r="GR326" s="37"/>
      <c r="GS326" s="37"/>
      <c r="GT326" s="37"/>
      <c r="GU326" s="37"/>
      <c r="GV326" s="37"/>
      <c r="GW326" s="37"/>
      <c r="GX326" s="37"/>
      <c r="GY326" s="37"/>
      <c r="GZ326" s="37"/>
      <c r="HA326" s="37"/>
      <c r="HB326" s="37"/>
      <c r="HC326" s="37"/>
      <c r="HD326" s="37"/>
      <c r="HE326" s="37"/>
      <c r="HF326" s="37"/>
      <c r="HG326" s="37"/>
      <c r="HH326" s="37"/>
      <c r="HI326" s="37"/>
      <c r="HJ326" s="37"/>
      <c r="HK326" s="37"/>
      <c r="HL326" s="37"/>
      <c r="HM326" s="37"/>
      <c r="HN326" s="37"/>
      <c r="HO326" s="37"/>
      <c r="HP326" s="37"/>
      <c r="HQ326" s="37"/>
      <c r="HR326" s="37"/>
      <c r="HS326" s="37"/>
      <c r="HT326" s="37"/>
      <c r="HU326" s="37"/>
      <c r="HV326" s="37"/>
      <c r="HW326" s="37"/>
      <c r="HX326" s="37"/>
      <c r="HY326" s="37"/>
      <c r="HZ326" s="37"/>
      <c r="IA326" s="37"/>
      <c r="IB326" s="37"/>
      <c r="IC326" s="37"/>
      <c r="ID326" s="37"/>
      <c r="IE326" s="37"/>
      <c r="IF326" s="37"/>
      <c r="IG326" s="37"/>
      <c r="IH326" s="37"/>
      <c r="II326" s="37"/>
      <c r="IJ326" s="37"/>
      <c r="IK326" s="37"/>
      <c r="IL326" s="37"/>
      <c r="IM326" s="37"/>
      <c r="IN326" s="37"/>
      <c r="IO326" s="37"/>
      <c r="IP326" s="162"/>
      <c r="IQ326" s="162"/>
      <c r="IR326" s="162"/>
      <c r="IS326" s="162"/>
      <c r="IT326" s="162"/>
      <c r="IU326" s="162"/>
      <c r="IV326" s="162"/>
    </row>
    <row r="327" spans="1:256" s="19" customFormat="1" ht="42" customHeight="1">
      <c r="A327" s="243" t="s">
        <v>2</v>
      </c>
      <c r="B327" s="243" t="s">
        <v>3</v>
      </c>
      <c r="C327" s="243" t="s">
        <v>4</v>
      </c>
      <c r="D327" s="243" t="s">
        <v>5</v>
      </c>
      <c r="E327" s="244" t="s">
        <v>66</v>
      </c>
      <c r="F327" s="244" t="s">
        <v>67</v>
      </c>
      <c r="G327" s="245" t="s">
        <v>8</v>
      </c>
      <c r="H327" s="244" t="s">
        <v>68</v>
      </c>
      <c r="I327" s="234" t="s">
        <v>10</v>
      </c>
      <c r="J327" s="233" t="s">
        <v>11</v>
      </c>
      <c r="K327" s="58" t="s">
        <v>25</v>
      </c>
      <c r="GJ327" s="161"/>
      <c r="GK327" s="37"/>
      <c r="GL327" s="37"/>
      <c r="GM327" s="37"/>
      <c r="GN327" s="37"/>
      <c r="GO327" s="37"/>
      <c r="GP327" s="37"/>
      <c r="GQ327" s="37"/>
      <c r="GR327" s="37"/>
      <c r="GS327" s="37"/>
      <c r="GT327" s="37"/>
      <c r="GU327" s="37"/>
      <c r="GV327" s="37"/>
      <c r="GW327" s="37"/>
      <c r="GX327" s="37"/>
      <c r="GY327" s="37"/>
      <c r="GZ327" s="37"/>
      <c r="HA327" s="37"/>
      <c r="HB327" s="37"/>
      <c r="HC327" s="37"/>
      <c r="HD327" s="37"/>
      <c r="HE327" s="37"/>
      <c r="HF327" s="37"/>
      <c r="HG327" s="37"/>
      <c r="HH327" s="37"/>
      <c r="HI327" s="37"/>
      <c r="HJ327" s="37"/>
      <c r="HK327" s="37"/>
      <c r="HL327" s="37"/>
      <c r="HM327" s="37"/>
      <c r="HN327" s="37"/>
      <c r="HO327" s="37"/>
      <c r="HP327" s="37"/>
      <c r="HQ327" s="37"/>
      <c r="HR327" s="37"/>
      <c r="HS327" s="37"/>
      <c r="HT327" s="37"/>
      <c r="HU327" s="37"/>
      <c r="HV327" s="37"/>
      <c r="HW327" s="37"/>
      <c r="HX327" s="37"/>
      <c r="HY327" s="37"/>
      <c r="HZ327" s="37"/>
      <c r="IA327" s="37"/>
      <c r="IB327" s="37"/>
      <c r="IC327" s="37"/>
      <c r="ID327" s="37"/>
      <c r="IE327" s="37"/>
      <c r="IF327" s="37"/>
      <c r="IG327" s="37"/>
      <c r="IH327" s="37"/>
      <c r="II327" s="37"/>
      <c r="IJ327" s="37"/>
      <c r="IK327" s="37"/>
      <c r="IL327" s="37"/>
      <c r="IM327" s="37"/>
      <c r="IN327" s="37"/>
      <c r="IO327" s="37"/>
      <c r="IP327" s="162"/>
      <c r="IQ327" s="162"/>
      <c r="IR327" s="162"/>
      <c r="IS327" s="162"/>
      <c r="IT327" s="162"/>
      <c r="IU327" s="162"/>
      <c r="IV327" s="162"/>
    </row>
    <row r="328" spans="1:256" s="19" customFormat="1" ht="163.5" customHeight="1">
      <c r="A328" s="259">
        <v>1</v>
      </c>
      <c r="B328" s="293" t="s">
        <v>266</v>
      </c>
      <c r="C328" s="259" t="s">
        <v>32</v>
      </c>
      <c r="D328" s="259">
        <v>60</v>
      </c>
      <c r="E328" s="294"/>
      <c r="F328" s="294">
        <f aca="true" t="shared" si="58" ref="F328:F331">D328*E328</f>
        <v>0</v>
      </c>
      <c r="G328" s="295"/>
      <c r="H328" s="226">
        <f aca="true" t="shared" si="59" ref="H328:H331">F328+(F328*G328/100)</f>
        <v>0</v>
      </c>
      <c r="I328" s="287"/>
      <c r="J328" s="287"/>
      <c r="K328" s="37"/>
      <c r="FV328" s="231"/>
      <c r="FW328" s="231"/>
      <c r="FX328" s="231"/>
      <c r="FY328" s="231"/>
      <c r="FZ328" s="231"/>
      <c r="GA328" s="231"/>
      <c r="GB328" s="231"/>
      <c r="GC328" s="231"/>
      <c r="GD328" s="231"/>
      <c r="GE328" s="231"/>
      <c r="GF328" s="231"/>
      <c r="GG328" s="231"/>
      <c r="GH328" s="231"/>
      <c r="GI328" s="231"/>
      <c r="GJ328" s="231"/>
      <c r="GK328" s="231"/>
      <c r="GL328" s="231"/>
      <c r="GM328" s="231"/>
      <c r="GN328" s="231"/>
      <c r="GO328" s="231"/>
      <c r="GP328" s="231"/>
      <c r="GQ328" s="231"/>
      <c r="GR328" s="231"/>
      <c r="GS328" s="231"/>
      <c r="GT328" s="231"/>
      <c r="GU328" s="231"/>
      <c r="GV328" s="231"/>
      <c r="GW328" s="231"/>
      <c r="GX328" s="231"/>
      <c r="GY328" s="231"/>
      <c r="GZ328" s="231"/>
      <c r="HA328" s="231"/>
      <c r="HB328" s="231"/>
      <c r="HC328" s="231"/>
      <c r="HD328" s="231"/>
      <c r="HE328" s="231"/>
      <c r="HF328" s="231"/>
      <c r="HG328" s="231"/>
      <c r="HH328" s="231"/>
      <c r="HI328" s="231"/>
      <c r="HJ328" s="231"/>
      <c r="HK328" s="231"/>
      <c r="HL328" s="231"/>
      <c r="HM328" s="231"/>
      <c r="HN328" s="231"/>
      <c r="HO328" s="231"/>
      <c r="HP328" s="231"/>
      <c r="HQ328" s="231"/>
      <c r="HR328" s="231"/>
      <c r="HS328" s="231"/>
      <c r="HT328" s="231"/>
      <c r="HU328" s="231"/>
      <c r="HV328" s="231"/>
      <c r="HW328" s="231"/>
      <c r="HX328" s="231"/>
      <c r="HY328" s="231"/>
      <c r="HZ328" s="231"/>
      <c r="IA328" s="231"/>
      <c r="IB328" s="231"/>
      <c r="IC328" s="231"/>
      <c r="ID328" s="231"/>
      <c r="IE328" s="231"/>
      <c r="IF328" s="231"/>
      <c r="IG328" s="231"/>
      <c r="IH328" s="231"/>
      <c r="II328" s="231"/>
      <c r="IJ328" s="231"/>
      <c r="IK328" s="231"/>
      <c r="IL328" s="231"/>
      <c r="IM328" s="231"/>
      <c r="IN328" s="231"/>
      <c r="IO328" s="231"/>
      <c r="IP328" s="296"/>
      <c r="IQ328" s="296"/>
      <c r="IR328" s="296"/>
      <c r="IS328" s="296"/>
      <c r="IT328" s="296"/>
      <c r="IU328" s="296"/>
      <c r="IV328" s="296"/>
    </row>
    <row r="329" spans="1:256" s="19" customFormat="1" ht="172.5" customHeight="1">
      <c r="A329" s="259">
        <v>2</v>
      </c>
      <c r="B329" s="293" t="s">
        <v>267</v>
      </c>
      <c r="C329" s="259" t="s">
        <v>32</v>
      </c>
      <c r="D329" s="259">
        <v>10</v>
      </c>
      <c r="E329" s="294"/>
      <c r="F329" s="294">
        <f t="shared" si="58"/>
        <v>0</v>
      </c>
      <c r="G329" s="295"/>
      <c r="H329" s="226">
        <f t="shared" si="59"/>
        <v>0</v>
      </c>
      <c r="I329" s="287"/>
      <c r="J329" s="287"/>
      <c r="K329" s="37"/>
      <c r="FV329" s="231"/>
      <c r="FW329" s="231"/>
      <c r="FX329" s="231"/>
      <c r="FY329" s="231"/>
      <c r="FZ329" s="231"/>
      <c r="GA329" s="231"/>
      <c r="GB329" s="231"/>
      <c r="GC329" s="231"/>
      <c r="GD329" s="231"/>
      <c r="GE329" s="231"/>
      <c r="GF329" s="231"/>
      <c r="GG329" s="231"/>
      <c r="GH329" s="231"/>
      <c r="GI329" s="231"/>
      <c r="GJ329" s="231"/>
      <c r="GK329" s="231"/>
      <c r="GL329" s="231"/>
      <c r="GM329" s="231"/>
      <c r="GN329" s="231"/>
      <c r="GO329" s="231"/>
      <c r="GP329" s="231"/>
      <c r="GQ329" s="231"/>
      <c r="GR329" s="231"/>
      <c r="GS329" s="231"/>
      <c r="GT329" s="231"/>
      <c r="GU329" s="231"/>
      <c r="GV329" s="231"/>
      <c r="GW329" s="231"/>
      <c r="GX329" s="231"/>
      <c r="GY329" s="231"/>
      <c r="GZ329" s="231"/>
      <c r="HA329" s="231"/>
      <c r="HB329" s="231"/>
      <c r="HC329" s="231"/>
      <c r="HD329" s="231"/>
      <c r="HE329" s="231"/>
      <c r="HF329" s="231"/>
      <c r="HG329" s="231"/>
      <c r="HH329" s="231"/>
      <c r="HI329" s="231"/>
      <c r="HJ329" s="231"/>
      <c r="HK329" s="231"/>
      <c r="HL329" s="231"/>
      <c r="HM329" s="231"/>
      <c r="HN329" s="231"/>
      <c r="HO329" s="231"/>
      <c r="HP329" s="231"/>
      <c r="HQ329" s="231"/>
      <c r="HR329" s="231"/>
      <c r="HS329" s="231"/>
      <c r="HT329" s="231"/>
      <c r="HU329" s="231"/>
      <c r="HV329" s="231"/>
      <c r="HW329" s="231"/>
      <c r="HX329" s="231"/>
      <c r="HY329" s="231"/>
      <c r="HZ329" s="231"/>
      <c r="IA329" s="231"/>
      <c r="IB329" s="231"/>
      <c r="IC329" s="231"/>
      <c r="ID329" s="231"/>
      <c r="IE329" s="231"/>
      <c r="IF329" s="231"/>
      <c r="IG329" s="231"/>
      <c r="IH329" s="231"/>
      <c r="II329" s="231"/>
      <c r="IJ329" s="231"/>
      <c r="IK329" s="231"/>
      <c r="IL329" s="231"/>
      <c r="IM329" s="231"/>
      <c r="IN329" s="231"/>
      <c r="IO329" s="231"/>
      <c r="IP329" s="296"/>
      <c r="IQ329" s="296"/>
      <c r="IR329" s="296"/>
      <c r="IS329" s="296"/>
      <c r="IT329" s="296"/>
      <c r="IU329" s="296"/>
      <c r="IV329" s="296"/>
    </row>
    <row r="330" spans="1:256" s="19" customFormat="1" ht="29.25" customHeight="1">
      <c r="A330" s="259">
        <v>3</v>
      </c>
      <c r="B330" s="293" t="s">
        <v>268</v>
      </c>
      <c r="C330" s="259" t="s">
        <v>32</v>
      </c>
      <c r="D330" s="259">
        <v>600</v>
      </c>
      <c r="E330" s="294"/>
      <c r="F330" s="294">
        <f t="shared" si="58"/>
        <v>0</v>
      </c>
      <c r="G330" s="295"/>
      <c r="H330" s="226">
        <f t="shared" si="59"/>
        <v>0</v>
      </c>
      <c r="I330" s="287"/>
      <c r="J330" s="287"/>
      <c r="K330" s="37"/>
      <c r="FV330" s="231"/>
      <c r="FW330" s="231"/>
      <c r="FX330" s="231"/>
      <c r="FY330" s="231"/>
      <c r="FZ330" s="231"/>
      <c r="GA330" s="231"/>
      <c r="GB330" s="231"/>
      <c r="GC330" s="231"/>
      <c r="GD330" s="231"/>
      <c r="GE330" s="231"/>
      <c r="GF330" s="231"/>
      <c r="GG330" s="231"/>
      <c r="GH330" s="231"/>
      <c r="GI330" s="231"/>
      <c r="GJ330" s="231"/>
      <c r="GK330" s="231"/>
      <c r="GL330" s="231"/>
      <c r="GM330" s="231"/>
      <c r="GN330" s="231"/>
      <c r="GO330" s="231"/>
      <c r="GP330" s="231"/>
      <c r="GQ330" s="231"/>
      <c r="GR330" s="231"/>
      <c r="GS330" s="231"/>
      <c r="GT330" s="231"/>
      <c r="GU330" s="231"/>
      <c r="GV330" s="231"/>
      <c r="GW330" s="231"/>
      <c r="GX330" s="231"/>
      <c r="GY330" s="231"/>
      <c r="GZ330" s="231"/>
      <c r="HA330" s="231"/>
      <c r="HB330" s="231"/>
      <c r="HC330" s="231"/>
      <c r="HD330" s="231"/>
      <c r="HE330" s="231"/>
      <c r="HF330" s="231"/>
      <c r="HG330" s="231"/>
      <c r="HH330" s="231"/>
      <c r="HI330" s="231"/>
      <c r="HJ330" s="231"/>
      <c r="HK330" s="231"/>
      <c r="HL330" s="231"/>
      <c r="HM330" s="231"/>
      <c r="HN330" s="231"/>
      <c r="HO330" s="231"/>
      <c r="HP330" s="231"/>
      <c r="HQ330" s="231"/>
      <c r="HR330" s="231"/>
      <c r="HS330" s="231"/>
      <c r="HT330" s="231"/>
      <c r="HU330" s="231"/>
      <c r="HV330" s="231"/>
      <c r="HW330" s="231"/>
      <c r="HX330" s="231"/>
      <c r="HY330" s="231"/>
      <c r="HZ330" s="231"/>
      <c r="IA330" s="231"/>
      <c r="IB330" s="231"/>
      <c r="IC330" s="231"/>
      <c r="ID330" s="231"/>
      <c r="IE330" s="231"/>
      <c r="IF330" s="231"/>
      <c r="IG330" s="231"/>
      <c r="IH330" s="231"/>
      <c r="II330" s="231"/>
      <c r="IJ330" s="231"/>
      <c r="IK330" s="231"/>
      <c r="IL330" s="231"/>
      <c r="IM330" s="231"/>
      <c r="IN330" s="231"/>
      <c r="IO330" s="231"/>
      <c r="IP330" s="296"/>
      <c r="IQ330" s="296"/>
      <c r="IR330" s="296"/>
      <c r="IS330" s="296"/>
      <c r="IT330" s="296"/>
      <c r="IU330" s="296"/>
      <c r="IV330" s="296"/>
    </row>
    <row r="331" spans="1:256" s="19" customFormat="1" ht="29.25" customHeight="1">
      <c r="A331" s="259">
        <v>4</v>
      </c>
      <c r="B331" s="297" t="s">
        <v>269</v>
      </c>
      <c r="C331" s="259" t="s">
        <v>32</v>
      </c>
      <c r="D331" s="259">
        <v>10</v>
      </c>
      <c r="E331" s="294"/>
      <c r="F331" s="294">
        <f t="shared" si="58"/>
        <v>0</v>
      </c>
      <c r="G331" s="295"/>
      <c r="H331" s="226">
        <f t="shared" si="59"/>
        <v>0</v>
      </c>
      <c r="I331" s="287"/>
      <c r="J331" s="287"/>
      <c r="K331" s="37"/>
      <c r="FV331" s="231"/>
      <c r="FW331" s="231"/>
      <c r="FX331" s="231"/>
      <c r="FY331" s="231"/>
      <c r="FZ331" s="231"/>
      <c r="GA331" s="231"/>
      <c r="GB331" s="231"/>
      <c r="GC331" s="231"/>
      <c r="GD331" s="231"/>
      <c r="GE331" s="231"/>
      <c r="GF331" s="231"/>
      <c r="GG331" s="231"/>
      <c r="GH331" s="231"/>
      <c r="GI331" s="231"/>
      <c r="GJ331" s="231"/>
      <c r="GK331" s="231"/>
      <c r="GL331" s="231"/>
      <c r="GM331" s="231"/>
      <c r="GN331" s="231"/>
      <c r="GO331" s="231"/>
      <c r="GP331" s="231"/>
      <c r="GQ331" s="231"/>
      <c r="GR331" s="231"/>
      <c r="GS331" s="231"/>
      <c r="GT331" s="231"/>
      <c r="GU331" s="231"/>
      <c r="GV331" s="231"/>
      <c r="GW331" s="231"/>
      <c r="GX331" s="231"/>
      <c r="GY331" s="231"/>
      <c r="GZ331" s="231"/>
      <c r="HA331" s="231"/>
      <c r="HB331" s="231"/>
      <c r="HC331" s="231"/>
      <c r="HD331" s="231"/>
      <c r="HE331" s="231"/>
      <c r="HF331" s="231"/>
      <c r="HG331" s="231"/>
      <c r="HH331" s="231"/>
      <c r="HI331" s="231"/>
      <c r="HJ331" s="231"/>
      <c r="HK331" s="231"/>
      <c r="HL331" s="231"/>
      <c r="HM331" s="231"/>
      <c r="HN331" s="231"/>
      <c r="HO331" s="231"/>
      <c r="HP331" s="231"/>
      <c r="HQ331" s="231"/>
      <c r="HR331" s="231"/>
      <c r="HS331" s="231"/>
      <c r="HT331" s="231"/>
      <c r="HU331" s="231"/>
      <c r="HV331" s="231"/>
      <c r="HW331" s="231"/>
      <c r="HX331" s="231"/>
      <c r="HY331" s="231"/>
      <c r="HZ331" s="231"/>
      <c r="IA331" s="231"/>
      <c r="IB331" s="231"/>
      <c r="IC331" s="231"/>
      <c r="ID331" s="231"/>
      <c r="IE331" s="231"/>
      <c r="IF331" s="231"/>
      <c r="IG331" s="231"/>
      <c r="IH331" s="231"/>
      <c r="II331" s="231"/>
      <c r="IJ331" s="231"/>
      <c r="IK331" s="231"/>
      <c r="IL331" s="231"/>
      <c r="IM331" s="231"/>
      <c r="IN331" s="231"/>
      <c r="IO331" s="231"/>
      <c r="IP331" s="296"/>
      <c r="IQ331" s="296"/>
      <c r="IR331" s="296"/>
      <c r="IS331" s="296"/>
      <c r="IT331" s="296"/>
      <c r="IU331" s="296"/>
      <c r="IV331" s="296"/>
    </row>
    <row r="332" spans="1:256" s="19" customFormat="1" ht="27.75" customHeight="1">
      <c r="A332" s="38" t="s">
        <v>270</v>
      </c>
      <c r="B332" s="38"/>
      <c r="C332" s="38"/>
      <c r="D332" s="38"/>
      <c r="E332" s="38"/>
      <c r="F332" s="229">
        <f>SUM(F328:F331)</f>
        <v>0</v>
      </c>
      <c r="G332" s="230"/>
      <c r="H332" s="229">
        <f>SUM(H328:H331)</f>
        <v>0</v>
      </c>
      <c r="I332" s="231"/>
      <c r="J332" s="231"/>
      <c r="K332" s="37"/>
      <c r="GJ332" s="161"/>
      <c r="GK332" s="37"/>
      <c r="GL332" s="37"/>
      <c r="GM332" s="37"/>
      <c r="GN332" s="37"/>
      <c r="GO332" s="37"/>
      <c r="GP332" s="37"/>
      <c r="GQ332" s="37"/>
      <c r="GR332" s="37"/>
      <c r="GS332" s="37"/>
      <c r="GT332" s="37"/>
      <c r="GU332" s="37"/>
      <c r="GV332" s="37"/>
      <c r="GW332" s="37"/>
      <c r="GX332" s="37"/>
      <c r="GY332" s="37"/>
      <c r="GZ332" s="37"/>
      <c r="HA332" s="37"/>
      <c r="HB332" s="37"/>
      <c r="HC332" s="37"/>
      <c r="HD332" s="37"/>
      <c r="HE332" s="37"/>
      <c r="HF332" s="37"/>
      <c r="HG332" s="37"/>
      <c r="HH332" s="37"/>
      <c r="HI332" s="37"/>
      <c r="HJ332" s="37"/>
      <c r="HK332" s="37"/>
      <c r="HL332" s="37"/>
      <c r="HM332" s="37"/>
      <c r="HN332" s="37"/>
      <c r="HO332" s="37"/>
      <c r="HP332" s="37"/>
      <c r="HQ332" s="37"/>
      <c r="HR332" s="37"/>
      <c r="HS332" s="37"/>
      <c r="HT332" s="37"/>
      <c r="HU332" s="37"/>
      <c r="HV332" s="37"/>
      <c r="HW332" s="37"/>
      <c r="HX332" s="37"/>
      <c r="HY332" s="37"/>
      <c r="HZ332" s="37"/>
      <c r="IA332" s="37"/>
      <c r="IB332" s="37"/>
      <c r="IC332" s="37"/>
      <c r="ID332" s="37"/>
      <c r="IE332" s="37"/>
      <c r="IF332" s="37"/>
      <c r="IG332" s="37"/>
      <c r="IH332" s="37"/>
      <c r="II332" s="37"/>
      <c r="IJ332" s="37"/>
      <c r="IK332" s="37"/>
      <c r="IL332" s="37"/>
      <c r="IM332" s="37"/>
      <c r="IN332" s="37"/>
      <c r="IO332" s="37"/>
      <c r="IP332" s="162"/>
      <c r="IQ332" s="162"/>
      <c r="IR332" s="162"/>
      <c r="IS332" s="162"/>
      <c r="IT332" s="162"/>
      <c r="IU332" s="162"/>
      <c r="IV332" s="162"/>
    </row>
    <row r="333" spans="1:9" ht="27" customHeight="1">
      <c r="A333" s="98"/>
      <c r="B333" s="99"/>
      <c r="C333" s="98"/>
      <c r="D333" s="98"/>
      <c r="E333" s="100"/>
      <c r="F333" s="100"/>
      <c r="G333" s="101"/>
      <c r="H333" s="100"/>
      <c r="I333" s="102"/>
    </row>
    <row r="334" spans="1:11" ht="27.75" customHeight="1">
      <c r="A334" s="20" t="s">
        <v>271</v>
      </c>
      <c r="B334" s="20"/>
      <c r="C334" s="20"/>
      <c r="D334" s="20"/>
      <c r="E334" s="20"/>
      <c r="F334" s="20"/>
      <c r="G334" s="20"/>
      <c r="H334" s="20"/>
      <c r="I334" s="20"/>
      <c r="J334" s="20"/>
      <c r="K334" s="20"/>
    </row>
    <row r="335" spans="1:11" ht="43.5" customHeight="1">
      <c r="A335" s="298" t="s">
        <v>2</v>
      </c>
      <c r="B335" s="298" t="s">
        <v>3</v>
      </c>
      <c r="C335" s="298" t="s">
        <v>4</v>
      </c>
      <c r="D335" s="298" t="s">
        <v>5</v>
      </c>
      <c r="E335" s="299" t="s">
        <v>6</v>
      </c>
      <c r="F335" s="299" t="s">
        <v>7</v>
      </c>
      <c r="G335" s="300" t="s">
        <v>8</v>
      </c>
      <c r="H335" s="299" t="s">
        <v>9</v>
      </c>
      <c r="I335" s="299" t="s">
        <v>10</v>
      </c>
      <c r="J335" s="298" t="s">
        <v>55</v>
      </c>
      <c r="K335" s="58" t="s">
        <v>25</v>
      </c>
    </row>
    <row r="336" spans="1:11" ht="159.75" customHeight="1">
      <c r="A336" s="301">
        <v>1</v>
      </c>
      <c r="B336" s="302" t="s">
        <v>272</v>
      </c>
      <c r="C336" s="303" t="s">
        <v>14</v>
      </c>
      <c r="D336" s="260">
        <v>50</v>
      </c>
      <c r="E336" s="304"/>
      <c r="F336" s="304">
        <f aca="true" t="shared" si="60" ref="F336:F348">D336*E336</f>
        <v>0</v>
      </c>
      <c r="G336" s="179"/>
      <c r="H336" s="304">
        <f aca="true" t="shared" si="61" ref="H336:H348">F336+(F336*G336/100)</f>
        <v>0</v>
      </c>
      <c r="I336" s="170"/>
      <c r="J336" s="170"/>
      <c r="K336" s="37"/>
    </row>
    <row r="337" spans="1:11" ht="159" customHeight="1">
      <c r="A337" s="301">
        <v>2</v>
      </c>
      <c r="B337" s="302" t="s">
        <v>273</v>
      </c>
      <c r="C337" s="303" t="s">
        <v>14</v>
      </c>
      <c r="D337" s="260">
        <v>350</v>
      </c>
      <c r="E337" s="304"/>
      <c r="F337" s="304">
        <f t="shared" si="60"/>
        <v>0</v>
      </c>
      <c r="G337" s="179"/>
      <c r="H337" s="304">
        <f t="shared" si="61"/>
        <v>0</v>
      </c>
      <c r="I337" s="170"/>
      <c r="J337" s="170"/>
      <c r="K337" s="93"/>
    </row>
    <row r="338" spans="1:11" ht="164.25" customHeight="1">
      <c r="A338" s="301">
        <v>3</v>
      </c>
      <c r="B338" s="302" t="s">
        <v>274</v>
      </c>
      <c r="C338" s="303" t="s">
        <v>14</v>
      </c>
      <c r="D338" s="260">
        <v>400</v>
      </c>
      <c r="E338" s="304"/>
      <c r="F338" s="304">
        <f t="shared" si="60"/>
        <v>0</v>
      </c>
      <c r="G338" s="179"/>
      <c r="H338" s="304">
        <f t="shared" si="61"/>
        <v>0</v>
      </c>
      <c r="I338" s="170"/>
      <c r="J338" s="60"/>
      <c r="K338" s="93"/>
    </row>
    <row r="339" spans="1:11" ht="128.25" customHeight="1">
      <c r="A339" s="301">
        <v>4</v>
      </c>
      <c r="B339" s="302" t="s">
        <v>275</v>
      </c>
      <c r="C339" s="303" t="s">
        <v>14</v>
      </c>
      <c r="D339" s="260">
        <v>325</v>
      </c>
      <c r="E339" s="304"/>
      <c r="F339" s="304">
        <f t="shared" si="60"/>
        <v>0</v>
      </c>
      <c r="G339" s="179"/>
      <c r="H339" s="304">
        <f t="shared" si="61"/>
        <v>0</v>
      </c>
      <c r="I339" s="170"/>
      <c r="J339" s="60"/>
      <c r="K339" s="93"/>
    </row>
    <row r="340" spans="1:11" ht="137.25" customHeight="1">
      <c r="A340" s="301">
        <v>5</v>
      </c>
      <c r="B340" s="302" t="s">
        <v>276</v>
      </c>
      <c r="C340" s="303" t="s">
        <v>14</v>
      </c>
      <c r="D340" s="260">
        <v>325</v>
      </c>
      <c r="E340" s="304"/>
      <c r="F340" s="304">
        <f t="shared" si="60"/>
        <v>0</v>
      </c>
      <c r="G340" s="179"/>
      <c r="H340" s="304">
        <f t="shared" si="61"/>
        <v>0</v>
      </c>
      <c r="I340" s="170"/>
      <c r="J340" s="60"/>
      <c r="K340" s="93"/>
    </row>
    <row r="341" spans="1:11" ht="137.25" customHeight="1">
      <c r="A341" s="301">
        <v>6</v>
      </c>
      <c r="B341" s="302" t="s">
        <v>277</v>
      </c>
      <c r="C341" s="303" t="s">
        <v>14</v>
      </c>
      <c r="D341" s="260">
        <v>1200</v>
      </c>
      <c r="E341" s="304"/>
      <c r="F341" s="304">
        <f t="shared" si="60"/>
        <v>0</v>
      </c>
      <c r="G341" s="179"/>
      <c r="H341" s="304">
        <f t="shared" si="61"/>
        <v>0</v>
      </c>
      <c r="I341" s="170"/>
      <c r="J341" s="60"/>
      <c r="K341" s="93"/>
    </row>
    <row r="342" spans="1:11" ht="158.25" customHeight="1">
      <c r="A342" s="301">
        <v>7</v>
      </c>
      <c r="B342" s="302" t="s">
        <v>278</v>
      </c>
      <c r="C342" s="303" t="s">
        <v>14</v>
      </c>
      <c r="D342" s="260">
        <v>350</v>
      </c>
      <c r="E342" s="304"/>
      <c r="F342" s="304">
        <f t="shared" si="60"/>
        <v>0</v>
      </c>
      <c r="G342" s="179"/>
      <c r="H342" s="304">
        <f t="shared" si="61"/>
        <v>0</v>
      </c>
      <c r="I342" s="170"/>
      <c r="J342" s="60"/>
      <c r="K342" s="93"/>
    </row>
    <row r="343" spans="1:11" ht="153.75" customHeight="1">
      <c r="A343" s="301">
        <v>8</v>
      </c>
      <c r="B343" s="302" t="s">
        <v>279</v>
      </c>
      <c r="C343" s="303" t="s">
        <v>14</v>
      </c>
      <c r="D343" s="260">
        <v>300</v>
      </c>
      <c r="E343" s="304"/>
      <c r="F343" s="304">
        <f t="shared" si="60"/>
        <v>0</v>
      </c>
      <c r="G343" s="179"/>
      <c r="H343" s="304">
        <f t="shared" si="61"/>
        <v>0</v>
      </c>
      <c r="I343" s="170"/>
      <c r="J343" s="60"/>
      <c r="K343" s="93"/>
    </row>
    <row r="344" spans="1:11" ht="137.25" customHeight="1">
      <c r="A344" s="301">
        <v>9</v>
      </c>
      <c r="B344" s="302" t="s">
        <v>280</v>
      </c>
      <c r="C344" s="303" t="s">
        <v>14</v>
      </c>
      <c r="D344" s="260">
        <v>100</v>
      </c>
      <c r="E344" s="304"/>
      <c r="F344" s="304">
        <f t="shared" si="60"/>
        <v>0</v>
      </c>
      <c r="G344" s="179"/>
      <c r="H344" s="304">
        <f t="shared" si="61"/>
        <v>0</v>
      </c>
      <c r="I344" s="170"/>
      <c r="J344" s="60"/>
      <c r="K344" s="93"/>
    </row>
    <row r="345" spans="1:11" ht="146.25" customHeight="1">
      <c r="A345" s="301">
        <v>10</v>
      </c>
      <c r="B345" s="302" t="s">
        <v>281</v>
      </c>
      <c r="C345" s="303" t="s">
        <v>14</v>
      </c>
      <c r="D345" s="260">
        <v>260</v>
      </c>
      <c r="E345" s="304"/>
      <c r="F345" s="304">
        <f t="shared" si="60"/>
        <v>0</v>
      </c>
      <c r="G345" s="179"/>
      <c r="H345" s="304">
        <f t="shared" si="61"/>
        <v>0</v>
      </c>
      <c r="I345" s="170"/>
      <c r="J345" s="60"/>
      <c r="K345" s="93"/>
    </row>
    <row r="346" spans="1:11" ht="158.25" customHeight="1">
      <c r="A346" s="301">
        <v>11</v>
      </c>
      <c r="B346" s="302" t="s">
        <v>282</v>
      </c>
      <c r="C346" s="303" t="s">
        <v>14</v>
      </c>
      <c r="D346" s="260">
        <v>580</v>
      </c>
      <c r="E346" s="304"/>
      <c r="F346" s="304">
        <f t="shared" si="60"/>
        <v>0</v>
      </c>
      <c r="G346" s="179"/>
      <c r="H346" s="304">
        <f t="shared" si="61"/>
        <v>0</v>
      </c>
      <c r="I346" s="170"/>
      <c r="J346" s="60"/>
      <c r="K346" s="93"/>
    </row>
    <row r="347" spans="1:11" ht="163.5" customHeight="1">
      <c r="A347" s="301">
        <v>12</v>
      </c>
      <c r="B347" s="302" t="s">
        <v>283</v>
      </c>
      <c r="C347" s="303" t="s">
        <v>14</v>
      </c>
      <c r="D347" s="260">
        <v>50</v>
      </c>
      <c r="E347" s="304"/>
      <c r="F347" s="304">
        <f t="shared" si="60"/>
        <v>0</v>
      </c>
      <c r="G347" s="179"/>
      <c r="H347" s="304">
        <f t="shared" si="61"/>
        <v>0</v>
      </c>
      <c r="I347" s="170"/>
      <c r="J347" s="60"/>
      <c r="K347" s="93"/>
    </row>
    <row r="348" spans="1:11" ht="106.5" customHeight="1">
      <c r="A348" s="301">
        <v>13</v>
      </c>
      <c r="B348" s="302" t="s">
        <v>284</v>
      </c>
      <c r="C348" s="303" t="s">
        <v>14</v>
      </c>
      <c r="D348" s="260">
        <v>100</v>
      </c>
      <c r="E348" s="304"/>
      <c r="F348" s="304">
        <f t="shared" si="60"/>
        <v>0</v>
      </c>
      <c r="G348" s="179"/>
      <c r="H348" s="304">
        <f t="shared" si="61"/>
        <v>0</v>
      </c>
      <c r="I348" s="170"/>
      <c r="J348" s="60"/>
      <c r="K348" s="93"/>
    </row>
    <row r="349" spans="1:10" ht="27.75" customHeight="1">
      <c r="A349" s="38" t="s">
        <v>285</v>
      </c>
      <c r="B349" s="38"/>
      <c r="C349" s="38"/>
      <c r="D349" s="38"/>
      <c r="E349" s="38"/>
      <c r="F349" s="82">
        <f>SUM(F336:F348)</f>
        <v>0</v>
      </c>
      <c r="G349" s="83"/>
      <c r="H349" s="84">
        <f>SUM(H336:H348)</f>
        <v>0</v>
      </c>
      <c r="I349" s="85"/>
      <c r="J349" s="86"/>
    </row>
    <row r="350" spans="1:9" ht="27.75" customHeight="1">
      <c r="A350" s="98"/>
      <c r="B350" s="99"/>
      <c r="C350" s="98"/>
      <c r="D350" s="98"/>
      <c r="E350" s="100"/>
      <c r="F350" s="100"/>
      <c r="G350" s="101"/>
      <c r="H350" s="100"/>
      <c r="I350" s="102"/>
    </row>
    <row r="351" spans="1:11" ht="27.75" customHeight="1">
      <c r="A351" s="305" t="s">
        <v>286</v>
      </c>
      <c r="B351" s="305"/>
      <c r="C351" s="305"/>
      <c r="D351" s="305"/>
      <c r="E351" s="305"/>
      <c r="F351" s="305"/>
      <c r="G351" s="305"/>
      <c r="H351" s="305"/>
      <c r="I351" s="305"/>
      <c r="J351" s="305"/>
      <c r="K351" s="305"/>
    </row>
    <row r="352" spans="1:11" ht="43.5" customHeight="1">
      <c r="A352" s="306" t="s">
        <v>2</v>
      </c>
      <c r="B352" s="306" t="s">
        <v>3</v>
      </c>
      <c r="C352" s="306" t="s">
        <v>4</v>
      </c>
      <c r="D352" s="306" t="s">
        <v>5</v>
      </c>
      <c r="E352" s="307" t="s">
        <v>66</v>
      </c>
      <c r="F352" s="307" t="s">
        <v>67</v>
      </c>
      <c r="G352" s="308" t="s">
        <v>8</v>
      </c>
      <c r="H352" s="307" t="s">
        <v>68</v>
      </c>
      <c r="I352" s="309" t="s">
        <v>10</v>
      </c>
      <c r="J352" s="310" t="s">
        <v>11</v>
      </c>
      <c r="K352" s="58" t="s">
        <v>25</v>
      </c>
    </row>
    <row r="353" spans="1:11" ht="92.25" customHeight="1">
      <c r="A353" s="60">
        <v>1</v>
      </c>
      <c r="B353" s="311" t="s">
        <v>287</v>
      </c>
      <c r="C353" s="60" t="s">
        <v>14</v>
      </c>
      <c r="D353" s="133">
        <v>12000</v>
      </c>
      <c r="E353" s="62"/>
      <c r="F353" s="62">
        <f aca="true" t="shared" si="62" ref="F353:F354">D353*E353</f>
        <v>0</v>
      </c>
      <c r="G353" s="312"/>
      <c r="H353" s="62">
        <f aca="true" t="shared" si="63" ref="H353:H354">F353+(F353*G353/100)</f>
        <v>0</v>
      </c>
      <c r="I353" s="33"/>
      <c r="J353" s="33"/>
      <c r="K353" s="37"/>
    </row>
    <row r="354" spans="1:11" ht="92.25" customHeight="1">
      <c r="A354" s="60">
        <v>2</v>
      </c>
      <c r="B354" s="313" t="s">
        <v>288</v>
      </c>
      <c r="C354" s="60" t="s">
        <v>14</v>
      </c>
      <c r="D354" s="61">
        <v>3000</v>
      </c>
      <c r="E354" s="62"/>
      <c r="F354" s="62">
        <f t="shared" si="62"/>
        <v>0</v>
      </c>
      <c r="G354" s="312"/>
      <c r="H354" s="62">
        <f t="shared" si="63"/>
        <v>0</v>
      </c>
      <c r="I354" s="33"/>
      <c r="J354" s="33"/>
      <c r="K354" s="93"/>
    </row>
    <row r="355" spans="1:9" ht="27.75" customHeight="1">
      <c r="A355" s="38" t="s">
        <v>289</v>
      </c>
      <c r="B355" s="38"/>
      <c r="C355" s="38"/>
      <c r="D355" s="38"/>
      <c r="E355" s="38"/>
      <c r="F355" s="109">
        <f>SUM(F353:F354)</f>
        <v>0</v>
      </c>
      <c r="G355" s="110"/>
      <c r="H355" s="109">
        <f>SUM(H353:H354)</f>
        <v>0</v>
      </c>
      <c r="I355" s="6"/>
    </row>
    <row r="356" spans="1:9" ht="27.75" customHeight="1">
      <c r="A356" s="98"/>
      <c r="B356" s="314" t="s">
        <v>290</v>
      </c>
      <c r="C356" s="314"/>
      <c r="D356" s="314"/>
      <c r="E356" s="100"/>
      <c r="F356" s="100"/>
      <c r="G356" s="101"/>
      <c r="H356" s="100"/>
      <c r="I356" s="102"/>
    </row>
    <row r="357" spans="1:11" ht="27.75" customHeight="1">
      <c r="A357" s="305" t="s">
        <v>291</v>
      </c>
      <c r="B357" s="305"/>
      <c r="C357" s="305"/>
      <c r="D357" s="305"/>
      <c r="E357" s="305"/>
      <c r="F357" s="305"/>
      <c r="G357" s="305"/>
      <c r="H357" s="305"/>
      <c r="I357" s="305"/>
      <c r="J357" s="305"/>
      <c r="K357" s="305"/>
    </row>
    <row r="358" spans="1:11" ht="43.5" customHeight="1">
      <c r="A358" s="306" t="s">
        <v>2</v>
      </c>
      <c r="B358" s="306" t="s">
        <v>3</v>
      </c>
      <c r="C358" s="306" t="s">
        <v>4</v>
      </c>
      <c r="D358" s="306" t="s">
        <v>5</v>
      </c>
      <c r="E358" s="307" t="s">
        <v>66</v>
      </c>
      <c r="F358" s="307" t="s">
        <v>67</v>
      </c>
      <c r="G358" s="308" t="s">
        <v>8</v>
      </c>
      <c r="H358" s="307" t="s">
        <v>68</v>
      </c>
      <c r="I358" s="309" t="s">
        <v>10</v>
      </c>
      <c r="J358" s="310" t="s">
        <v>11</v>
      </c>
      <c r="K358" s="58" t="s">
        <v>25</v>
      </c>
    </row>
    <row r="359" spans="1:11" ht="409.5" customHeight="1">
      <c r="A359" s="60">
        <v>1</v>
      </c>
      <c r="B359" s="315" t="s">
        <v>292</v>
      </c>
      <c r="C359" s="60" t="s">
        <v>57</v>
      </c>
      <c r="D359" s="61">
        <v>100</v>
      </c>
      <c r="E359" s="62">
        <v>41.8</v>
      </c>
      <c r="F359" s="62">
        <f>D359*E359</f>
        <v>4180</v>
      </c>
      <c r="G359" s="312">
        <v>23</v>
      </c>
      <c r="H359" s="62">
        <f>F359+(F359*G359/100)</f>
        <v>5141.4</v>
      </c>
      <c r="I359" s="33"/>
      <c r="J359" s="33"/>
      <c r="K359" s="37"/>
    </row>
    <row r="360" spans="1:11" ht="27.75" customHeight="1">
      <c r="A360" s="38" t="s">
        <v>293</v>
      </c>
      <c r="B360" s="38"/>
      <c r="C360" s="38"/>
      <c r="D360" s="38"/>
      <c r="E360" s="38"/>
      <c r="F360" s="229">
        <f>SUM(F359:F359)</f>
        <v>4180</v>
      </c>
      <c r="G360" s="230"/>
      <c r="H360" s="229">
        <f>SUM(H359:H359)</f>
        <v>5141.4</v>
      </c>
      <c r="I360" s="231"/>
      <c r="J360" s="231"/>
      <c r="K360" s="93"/>
    </row>
    <row r="361" spans="1:9" ht="27.75" customHeight="1">
      <c r="A361" s="98"/>
      <c r="B361" s="316" t="s">
        <v>290</v>
      </c>
      <c r="C361" s="98"/>
      <c r="D361" s="98"/>
      <c r="E361"/>
      <c r="F361" s="100"/>
      <c r="G361" s="101"/>
      <c r="H361" s="100"/>
      <c r="I361" s="102"/>
    </row>
    <row r="362" spans="1:11" ht="27" customHeight="1">
      <c r="A362" s="305" t="s">
        <v>294</v>
      </c>
      <c r="B362" s="305"/>
      <c r="C362" s="305"/>
      <c r="D362" s="305"/>
      <c r="E362" s="305"/>
      <c r="F362" s="305"/>
      <c r="G362" s="305"/>
      <c r="H362" s="305"/>
      <c r="I362" s="305"/>
      <c r="J362" s="305"/>
      <c r="K362" s="305"/>
    </row>
    <row r="363" spans="1:11" ht="43.5" customHeight="1">
      <c r="A363" s="306" t="s">
        <v>2</v>
      </c>
      <c r="B363" s="306" t="s">
        <v>3</v>
      </c>
      <c r="C363" s="306" t="s">
        <v>4</v>
      </c>
      <c r="D363" s="306" t="s">
        <v>5</v>
      </c>
      <c r="E363" s="307" t="s">
        <v>66</v>
      </c>
      <c r="F363" s="307" t="s">
        <v>67</v>
      </c>
      <c r="G363" s="308" t="s">
        <v>8</v>
      </c>
      <c r="H363" s="307" t="s">
        <v>68</v>
      </c>
      <c r="I363" s="309" t="s">
        <v>10</v>
      </c>
      <c r="J363" s="310" t="s">
        <v>11</v>
      </c>
      <c r="K363" s="58" t="s">
        <v>25</v>
      </c>
    </row>
    <row r="364" spans="1:11" ht="181.5" customHeight="1">
      <c r="A364" s="60">
        <v>1</v>
      </c>
      <c r="B364" s="317" t="s">
        <v>295</v>
      </c>
      <c r="C364" s="60" t="s">
        <v>14</v>
      </c>
      <c r="D364" s="61">
        <v>3000</v>
      </c>
      <c r="E364" s="62"/>
      <c r="F364" s="62">
        <f>D364*E364</f>
        <v>0</v>
      </c>
      <c r="G364" s="312"/>
      <c r="H364" s="62">
        <f>F364+(F364*G364/100)</f>
        <v>0</v>
      </c>
      <c r="I364" s="33"/>
      <c r="J364" s="34"/>
      <c r="K364" s="37"/>
    </row>
    <row r="365" spans="1:9" ht="27.75" customHeight="1">
      <c r="A365" s="38" t="s">
        <v>296</v>
      </c>
      <c r="B365" s="38"/>
      <c r="C365" s="38"/>
      <c r="D365" s="38"/>
      <c r="E365" s="38"/>
      <c r="F365" s="109">
        <f>SUM(F364:F364)</f>
        <v>0</v>
      </c>
      <c r="G365" s="110"/>
      <c r="H365" s="109">
        <f>SUM(H364:H364)</f>
        <v>0</v>
      </c>
      <c r="I365" s="6"/>
    </row>
    <row r="366" spans="1:10" ht="27.75" customHeight="1">
      <c r="A366" s="318"/>
      <c r="B366" s="319" t="s">
        <v>297</v>
      </c>
      <c r="C366" s="319"/>
      <c r="D366" s="319"/>
      <c r="E366" s="318"/>
      <c r="F366" s="320"/>
      <c r="G366" s="321"/>
      <c r="H366" s="320"/>
      <c r="I366" s="322"/>
      <c r="J366" s="322"/>
    </row>
    <row r="367" spans="1:11" ht="27.75" customHeight="1">
      <c r="A367" s="305" t="s">
        <v>298</v>
      </c>
      <c r="B367" s="305"/>
      <c r="C367" s="305"/>
      <c r="D367" s="305"/>
      <c r="E367" s="305"/>
      <c r="F367" s="305"/>
      <c r="G367" s="305"/>
      <c r="H367" s="305"/>
      <c r="I367" s="305"/>
      <c r="J367" s="305"/>
      <c r="K367" s="305"/>
    </row>
    <row r="368" spans="1:11" ht="42.75" customHeight="1">
      <c r="A368" s="306" t="s">
        <v>2</v>
      </c>
      <c r="B368" s="306" t="s">
        <v>3</v>
      </c>
      <c r="C368" s="306" t="s">
        <v>4</v>
      </c>
      <c r="D368" s="306" t="s">
        <v>5</v>
      </c>
      <c r="E368" s="307" t="s">
        <v>66</v>
      </c>
      <c r="F368" s="307" t="s">
        <v>67</v>
      </c>
      <c r="G368" s="308" t="s">
        <v>8</v>
      </c>
      <c r="H368" s="307" t="s">
        <v>68</v>
      </c>
      <c r="I368" s="309" t="s">
        <v>10</v>
      </c>
      <c r="J368" s="310" t="s">
        <v>11</v>
      </c>
      <c r="K368" s="58" t="s">
        <v>25</v>
      </c>
    </row>
    <row r="369" spans="1:11" ht="190.5" customHeight="1">
      <c r="A369" s="60">
        <v>1</v>
      </c>
      <c r="B369" s="323" t="s">
        <v>299</v>
      </c>
      <c r="C369" s="60" t="s">
        <v>14</v>
      </c>
      <c r="D369" s="61">
        <v>4000</v>
      </c>
      <c r="E369" s="62"/>
      <c r="F369" s="62">
        <f>D369*E369</f>
        <v>0</v>
      </c>
      <c r="G369" s="312"/>
      <c r="H369" s="62">
        <f>F369+(F369*G369/100)</f>
        <v>0</v>
      </c>
      <c r="I369" s="33"/>
      <c r="J369" s="33"/>
      <c r="K369" s="37"/>
    </row>
    <row r="370" spans="1:9" ht="27" customHeight="1">
      <c r="A370" s="38" t="s">
        <v>300</v>
      </c>
      <c r="B370" s="38"/>
      <c r="C370" s="38"/>
      <c r="D370" s="38"/>
      <c r="E370" s="38"/>
      <c r="F370" s="109">
        <f>SUM(F369:F369)</f>
        <v>0</v>
      </c>
      <c r="G370" s="110"/>
      <c r="H370" s="109">
        <f>SUM(H369:H369)</f>
        <v>0</v>
      </c>
      <c r="I370" s="6"/>
    </row>
    <row r="371" spans="1:9" ht="27" customHeight="1">
      <c r="A371" s="54"/>
      <c r="B371" s="324" t="s">
        <v>290</v>
      </c>
      <c r="C371" s="324"/>
      <c r="D371" s="324"/>
      <c r="E371" s="54"/>
      <c r="F371" s="171"/>
      <c r="G371" s="95"/>
      <c r="H371" s="171"/>
      <c r="I371" s="6"/>
    </row>
    <row r="372" spans="1:11" ht="27" customHeight="1">
      <c r="A372" s="20" t="s">
        <v>301</v>
      </c>
      <c r="B372" s="20"/>
      <c r="C372" s="20"/>
      <c r="D372" s="20"/>
      <c r="E372" s="20"/>
      <c r="F372" s="20"/>
      <c r="G372" s="20"/>
      <c r="H372" s="20"/>
      <c r="I372" s="20"/>
      <c r="J372" s="20"/>
      <c r="K372" s="20"/>
    </row>
    <row r="373" spans="1:11" ht="43.5" customHeight="1">
      <c r="A373" s="22" t="s">
        <v>2</v>
      </c>
      <c r="B373" s="22" t="s">
        <v>3</v>
      </c>
      <c r="C373" s="22" t="s">
        <v>4</v>
      </c>
      <c r="D373" s="22" t="s">
        <v>5</v>
      </c>
      <c r="E373" s="23" t="s">
        <v>6</v>
      </c>
      <c r="F373" s="23" t="s">
        <v>7</v>
      </c>
      <c r="G373" s="24" t="s">
        <v>8</v>
      </c>
      <c r="H373" s="23" t="s">
        <v>9</v>
      </c>
      <c r="I373" s="23" t="s">
        <v>10</v>
      </c>
      <c r="J373" s="22" t="s">
        <v>11</v>
      </c>
      <c r="K373" s="58" t="s">
        <v>25</v>
      </c>
    </row>
    <row r="374" spans="1:11" ht="43.5" customHeight="1">
      <c r="A374" s="60">
        <v>1</v>
      </c>
      <c r="B374" s="27" t="s">
        <v>302</v>
      </c>
      <c r="C374" s="60" t="s">
        <v>14</v>
      </c>
      <c r="D374" s="61">
        <v>500</v>
      </c>
      <c r="E374" s="62"/>
      <c r="F374" s="62">
        <f aca="true" t="shared" si="64" ref="F374:F384">D374*E374</f>
        <v>0</v>
      </c>
      <c r="G374" s="127"/>
      <c r="H374" s="62">
        <f aca="true" t="shared" si="65" ref="H374:H385">F374+(F374*G374/100)</f>
        <v>0</v>
      </c>
      <c r="I374" s="31"/>
      <c r="J374" s="33"/>
      <c r="K374" s="37"/>
    </row>
    <row r="375" spans="1:11" ht="43.5" customHeight="1">
      <c r="A375" s="60">
        <v>2</v>
      </c>
      <c r="B375" s="90" t="s">
        <v>303</v>
      </c>
      <c r="C375" s="60" t="s">
        <v>14</v>
      </c>
      <c r="D375" s="61">
        <v>100</v>
      </c>
      <c r="E375" s="62"/>
      <c r="F375" s="62">
        <f t="shared" si="64"/>
        <v>0</v>
      </c>
      <c r="G375" s="127"/>
      <c r="H375" s="62">
        <f t="shared" si="65"/>
        <v>0</v>
      </c>
      <c r="I375" s="31"/>
      <c r="J375" s="33"/>
      <c r="K375" s="93"/>
    </row>
    <row r="376" spans="1:11" ht="43.5" customHeight="1">
      <c r="A376" s="60">
        <v>3</v>
      </c>
      <c r="B376" s="206" t="s">
        <v>304</v>
      </c>
      <c r="C376" s="60" t="s">
        <v>14</v>
      </c>
      <c r="D376" s="61">
        <v>10</v>
      </c>
      <c r="E376" s="62"/>
      <c r="F376" s="62">
        <f t="shared" si="64"/>
        <v>0</v>
      </c>
      <c r="G376" s="127"/>
      <c r="H376" s="62">
        <f t="shared" si="65"/>
        <v>0</v>
      </c>
      <c r="I376" s="31"/>
      <c r="J376" s="33"/>
      <c r="K376" s="93"/>
    </row>
    <row r="377" spans="1:11" ht="56.25" customHeight="1">
      <c r="A377" s="60">
        <v>4</v>
      </c>
      <c r="B377" s="90" t="s">
        <v>305</v>
      </c>
      <c r="C377" s="60" t="s">
        <v>14</v>
      </c>
      <c r="D377" s="61">
        <v>800</v>
      </c>
      <c r="E377" s="62"/>
      <c r="F377" s="62">
        <f t="shared" si="64"/>
        <v>0</v>
      </c>
      <c r="G377" s="127"/>
      <c r="H377" s="62">
        <f t="shared" si="65"/>
        <v>0</v>
      </c>
      <c r="I377" s="31"/>
      <c r="J377" s="33"/>
      <c r="K377" s="93"/>
    </row>
    <row r="378" spans="1:11" ht="92.25" customHeight="1">
      <c r="A378" s="60">
        <v>5</v>
      </c>
      <c r="B378" s="195" t="s">
        <v>306</v>
      </c>
      <c r="C378" s="60" t="s">
        <v>14</v>
      </c>
      <c r="D378" s="61">
        <v>10</v>
      </c>
      <c r="E378" s="62"/>
      <c r="F378" s="62">
        <f t="shared" si="64"/>
        <v>0</v>
      </c>
      <c r="G378" s="127"/>
      <c r="H378" s="62">
        <f t="shared" si="65"/>
        <v>0</v>
      </c>
      <c r="I378" s="31"/>
      <c r="J378" s="33"/>
      <c r="K378" s="93"/>
    </row>
    <row r="379" spans="1:11" ht="86.25" customHeight="1">
      <c r="A379" s="60">
        <v>6</v>
      </c>
      <c r="B379" s="34" t="s">
        <v>307</v>
      </c>
      <c r="C379" s="33" t="s">
        <v>14</v>
      </c>
      <c r="D379" s="33">
        <v>10</v>
      </c>
      <c r="E379" s="325"/>
      <c r="F379" s="62">
        <f t="shared" si="64"/>
        <v>0</v>
      </c>
      <c r="G379" s="326"/>
      <c r="H379" s="62">
        <f t="shared" si="65"/>
        <v>0</v>
      </c>
      <c r="I379" s="31"/>
      <c r="J379" s="33"/>
      <c r="K379" s="93"/>
    </row>
    <row r="380" spans="1:11" ht="65.25" customHeight="1">
      <c r="A380" s="60">
        <v>7</v>
      </c>
      <c r="B380" s="34" t="s">
        <v>308</v>
      </c>
      <c r="C380" s="33" t="s">
        <v>14</v>
      </c>
      <c r="D380" s="33">
        <v>10</v>
      </c>
      <c r="E380" s="325"/>
      <c r="F380" s="62">
        <f t="shared" si="64"/>
        <v>0</v>
      </c>
      <c r="G380" s="326"/>
      <c r="H380" s="62">
        <f t="shared" si="65"/>
        <v>0</v>
      </c>
      <c r="I380" s="31"/>
      <c r="J380" s="33"/>
      <c r="K380" s="93"/>
    </row>
    <row r="381" spans="1:11" ht="65.25" customHeight="1">
      <c r="A381" s="60">
        <v>8</v>
      </c>
      <c r="B381" s="34" t="s">
        <v>309</v>
      </c>
      <c r="C381" s="33" t="s">
        <v>14</v>
      </c>
      <c r="D381" s="33">
        <v>10</v>
      </c>
      <c r="E381" s="325"/>
      <c r="F381" s="62">
        <f t="shared" si="64"/>
        <v>0</v>
      </c>
      <c r="G381" s="326"/>
      <c r="H381" s="62">
        <f t="shared" si="65"/>
        <v>0</v>
      </c>
      <c r="I381" s="31"/>
      <c r="J381" s="33"/>
      <c r="K381" s="93"/>
    </row>
    <row r="382" spans="1:11" ht="101.25" customHeight="1">
      <c r="A382" s="60">
        <v>9</v>
      </c>
      <c r="B382" s="327" t="s">
        <v>310</v>
      </c>
      <c r="C382" s="60" t="s">
        <v>14</v>
      </c>
      <c r="D382" s="61">
        <v>100</v>
      </c>
      <c r="E382" s="62"/>
      <c r="F382" s="62">
        <f t="shared" si="64"/>
        <v>0</v>
      </c>
      <c r="G382" s="127"/>
      <c r="H382" s="62">
        <f t="shared" si="65"/>
        <v>0</v>
      </c>
      <c r="I382" s="31"/>
      <c r="J382" s="33"/>
      <c r="K382" s="93"/>
    </row>
    <row r="383" spans="1:11" ht="56.25" customHeight="1">
      <c r="A383" s="60">
        <v>10</v>
      </c>
      <c r="B383" s="197" t="s">
        <v>311</v>
      </c>
      <c r="C383" s="60" t="s">
        <v>14</v>
      </c>
      <c r="D383" s="61">
        <v>10</v>
      </c>
      <c r="E383" s="62"/>
      <c r="F383" s="62">
        <f t="shared" si="64"/>
        <v>0</v>
      </c>
      <c r="G383" s="127"/>
      <c r="H383" s="62">
        <f t="shared" si="65"/>
        <v>0</v>
      </c>
      <c r="I383" s="31"/>
      <c r="J383" s="33"/>
      <c r="K383" s="93"/>
    </row>
    <row r="384" spans="1:11" ht="110.25" customHeight="1">
      <c r="A384" s="60">
        <v>11</v>
      </c>
      <c r="B384" s="327" t="s">
        <v>312</v>
      </c>
      <c r="C384" s="60" t="s">
        <v>14</v>
      </c>
      <c r="D384" s="61">
        <v>300</v>
      </c>
      <c r="E384" s="62"/>
      <c r="F384" s="62">
        <f t="shared" si="64"/>
        <v>0</v>
      </c>
      <c r="G384" s="127"/>
      <c r="H384" s="62">
        <f t="shared" si="65"/>
        <v>0</v>
      </c>
      <c r="I384" s="31"/>
      <c r="J384" s="33"/>
      <c r="K384" s="93"/>
    </row>
    <row r="385" spans="1:10" ht="27.75" customHeight="1">
      <c r="A385" s="128" t="s">
        <v>313</v>
      </c>
      <c r="B385" s="128"/>
      <c r="C385" s="128"/>
      <c r="D385" s="128"/>
      <c r="E385" s="128"/>
      <c r="F385" s="94">
        <f>SUM(F374:F384)</f>
        <v>0</v>
      </c>
      <c r="G385" s="208"/>
      <c r="H385" s="328">
        <f t="shared" si="65"/>
        <v>0</v>
      </c>
      <c r="I385" s="209"/>
      <c r="J385" s="210"/>
    </row>
    <row r="386" spans="1:9" ht="27.75" customHeight="1">
      <c r="A386" s="54"/>
      <c r="B386" s="324"/>
      <c r="C386" s="324"/>
      <c r="D386" s="324"/>
      <c r="E386" s="54"/>
      <c r="F386" s="171"/>
      <c r="G386" s="95"/>
      <c r="H386" s="62"/>
      <c r="I386" s="6"/>
    </row>
    <row r="387" spans="1:11" ht="27.75" customHeight="1">
      <c r="A387" s="20" t="s">
        <v>314</v>
      </c>
      <c r="B387" s="20"/>
      <c r="C387" s="20"/>
      <c r="D387" s="20"/>
      <c r="E387" s="20"/>
      <c r="F387" s="20"/>
      <c r="G387" s="20"/>
      <c r="H387" s="20">
        <f>F387+(F387*G387/100)</f>
        <v>0</v>
      </c>
      <c r="I387" s="20"/>
      <c r="J387" s="20"/>
      <c r="K387" s="20"/>
    </row>
    <row r="388" spans="1:11" ht="43.5" customHeight="1">
      <c r="A388" s="104" t="s">
        <v>2</v>
      </c>
      <c r="B388" s="104" t="s">
        <v>3</v>
      </c>
      <c r="C388" s="104" t="s">
        <v>4</v>
      </c>
      <c r="D388" s="104" t="s">
        <v>5</v>
      </c>
      <c r="E388" s="105" t="s">
        <v>66</v>
      </c>
      <c r="F388" s="105" t="s">
        <v>67</v>
      </c>
      <c r="G388" s="106" t="s">
        <v>8</v>
      </c>
      <c r="H388" s="23" t="s">
        <v>9</v>
      </c>
      <c r="I388" s="23" t="s">
        <v>10</v>
      </c>
      <c r="J388" s="22" t="s">
        <v>11</v>
      </c>
      <c r="K388" s="58" t="s">
        <v>25</v>
      </c>
    </row>
    <row r="389" spans="1:11" ht="42.75" customHeight="1">
      <c r="A389" s="26">
        <v>1</v>
      </c>
      <c r="B389" s="329" t="s">
        <v>315</v>
      </c>
      <c r="C389" s="26" t="s">
        <v>57</v>
      </c>
      <c r="D389" s="28">
        <v>25</v>
      </c>
      <c r="E389" s="78"/>
      <c r="F389" s="79">
        <f aca="true" t="shared" si="66" ref="F389:F391">D389*E389</f>
        <v>0</v>
      </c>
      <c r="G389" s="80"/>
      <c r="H389" s="62">
        <f aca="true" t="shared" si="67" ref="H389:H391">F389+(F389*G389/100)</f>
        <v>0</v>
      </c>
      <c r="I389" s="330"/>
      <c r="J389" s="330"/>
      <c r="K389" s="37"/>
    </row>
    <row r="390" spans="1:256" s="19" customFormat="1" ht="56.25" customHeight="1">
      <c r="A390" s="331">
        <v>2</v>
      </c>
      <c r="B390" s="332" t="s">
        <v>316</v>
      </c>
      <c r="C390" s="331" t="s">
        <v>57</v>
      </c>
      <c r="D390" s="333">
        <v>25</v>
      </c>
      <c r="E390" s="334"/>
      <c r="F390" s="79">
        <f t="shared" si="66"/>
        <v>0</v>
      </c>
      <c r="G390" s="188"/>
      <c r="H390" s="29">
        <f t="shared" si="67"/>
        <v>0</v>
      </c>
      <c r="I390" s="224"/>
      <c r="J390" s="224"/>
      <c r="K390" s="37"/>
      <c r="GJ390" s="161"/>
      <c r="GK390" s="37"/>
      <c r="GL390" s="37"/>
      <c r="GM390" s="37"/>
      <c r="GN390" s="37"/>
      <c r="GO390" s="37"/>
      <c r="GP390" s="37"/>
      <c r="GQ390" s="37"/>
      <c r="GR390" s="37"/>
      <c r="GS390" s="37"/>
      <c r="GT390" s="37"/>
      <c r="GU390" s="37"/>
      <c r="GV390" s="37"/>
      <c r="GW390" s="37"/>
      <c r="GX390" s="37"/>
      <c r="GY390" s="37"/>
      <c r="GZ390" s="37"/>
      <c r="HA390" s="37"/>
      <c r="HB390" s="37"/>
      <c r="HC390" s="37"/>
      <c r="HD390" s="37"/>
      <c r="HE390" s="37"/>
      <c r="HF390" s="37"/>
      <c r="HG390" s="37"/>
      <c r="HH390" s="37"/>
      <c r="HI390" s="37"/>
      <c r="HJ390" s="37"/>
      <c r="HK390" s="37"/>
      <c r="HL390" s="37"/>
      <c r="HM390" s="37"/>
      <c r="HN390" s="37"/>
      <c r="HO390" s="37"/>
      <c r="HP390" s="37"/>
      <c r="HQ390" s="37"/>
      <c r="HR390" s="37"/>
      <c r="HS390" s="37"/>
      <c r="HT390" s="37"/>
      <c r="HU390" s="37"/>
      <c r="HV390" s="37"/>
      <c r="HW390" s="37"/>
      <c r="HX390" s="37"/>
      <c r="HY390" s="37"/>
      <c r="HZ390" s="37"/>
      <c r="IA390" s="37"/>
      <c r="IB390" s="37"/>
      <c r="IC390" s="37"/>
      <c r="ID390" s="37"/>
      <c r="IE390" s="37"/>
      <c r="IF390" s="37"/>
      <c r="IG390" s="37"/>
      <c r="IH390" s="37"/>
      <c r="II390" s="37"/>
      <c r="IJ390" s="37"/>
      <c r="IK390" s="37"/>
      <c r="IL390" s="37"/>
      <c r="IM390" s="37"/>
      <c r="IN390" s="37"/>
      <c r="IO390" s="37"/>
      <c r="IP390" s="162"/>
      <c r="IQ390" s="162"/>
      <c r="IR390" s="162"/>
      <c r="IS390" s="162"/>
      <c r="IT390" s="162"/>
      <c r="IU390" s="162"/>
      <c r="IV390" s="162"/>
    </row>
    <row r="391" spans="1:256" s="19" customFormat="1" ht="56.25" customHeight="1">
      <c r="A391" s="331">
        <v>3</v>
      </c>
      <c r="B391" s="332" t="s">
        <v>317</v>
      </c>
      <c r="C391" s="331" t="s">
        <v>57</v>
      </c>
      <c r="D391" s="333">
        <v>25</v>
      </c>
      <c r="E391" s="334"/>
      <c r="F391" s="79">
        <f t="shared" si="66"/>
        <v>0</v>
      </c>
      <c r="G391" s="188"/>
      <c r="H391" s="29">
        <f t="shared" si="67"/>
        <v>0</v>
      </c>
      <c r="I391" s="224"/>
      <c r="J391" s="224"/>
      <c r="K391" s="37"/>
      <c r="GJ391" s="161"/>
      <c r="GK391" s="37"/>
      <c r="GL391" s="37"/>
      <c r="GM391" s="37"/>
      <c r="GN391" s="37"/>
      <c r="GO391" s="37"/>
      <c r="GP391" s="37"/>
      <c r="GQ391" s="37"/>
      <c r="GR391" s="37"/>
      <c r="GS391" s="37"/>
      <c r="GT391" s="37"/>
      <c r="GU391" s="37"/>
      <c r="GV391" s="37"/>
      <c r="GW391" s="37"/>
      <c r="GX391" s="37"/>
      <c r="GY391" s="37"/>
      <c r="GZ391" s="37"/>
      <c r="HA391" s="37"/>
      <c r="HB391" s="37"/>
      <c r="HC391" s="37"/>
      <c r="HD391" s="37"/>
      <c r="HE391" s="37"/>
      <c r="HF391" s="37"/>
      <c r="HG391" s="37"/>
      <c r="HH391" s="37"/>
      <c r="HI391" s="37"/>
      <c r="HJ391" s="37"/>
      <c r="HK391" s="37"/>
      <c r="HL391" s="37"/>
      <c r="HM391" s="37"/>
      <c r="HN391" s="37"/>
      <c r="HO391" s="37"/>
      <c r="HP391" s="37"/>
      <c r="HQ391" s="37"/>
      <c r="HR391" s="37"/>
      <c r="HS391" s="37"/>
      <c r="HT391" s="37"/>
      <c r="HU391" s="37"/>
      <c r="HV391" s="37"/>
      <c r="HW391" s="37"/>
      <c r="HX391" s="37"/>
      <c r="HY391" s="37"/>
      <c r="HZ391" s="37"/>
      <c r="IA391" s="37"/>
      <c r="IB391" s="37"/>
      <c r="IC391" s="37"/>
      <c r="ID391" s="37"/>
      <c r="IE391" s="37"/>
      <c r="IF391" s="37"/>
      <c r="IG391" s="37"/>
      <c r="IH391" s="37"/>
      <c r="II391" s="37"/>
      <c r="IJ391" s="37"/>
      <c r="IK391" s="37"/>
      <c r="IL391" s="37"/>
      <c r="IM391" s="37"/>
      <c r="IN391" s="37"/>
      <c r="IO391" s="37"/>
      <c r="IP391" s="162"/>
      <c r="IQ391" s="162"/>
      <c r="IR391" s="162"/>
      <c r="IS391" s="162"/>
      <c r="IT391" s="162"/>
      <c r="IU391" s="162"/>
      <c r="IV391" s="162"/>
    </row>
    <row r="392" spans="1:9" ht="27.75" customHeight="1">
      <c r="A392" s="335" t="s">
        <v>318</v>
      </c>
      <c r="B392" s="335"/>
      <c r="C392" s="335"/>
      <c r="D392" s="335"/>
      <c r="E392" s="335"/>
      <c r="F392" s="109">
        <f>SUM(F389:F391)</f>
        <v>0</v>
      </c>
      <c r="G392" s="336"/>
      <c r="H392" s="109">
        <f>SUM(H389:H391)</f>
        <v>0</v>
      </c>
      <c r="I392" s="102"/>
    </row>
    <row r="393" spans="1:9" ht="27.75" customHeight="1">
      <c r="A393" s="54"/>
      <c r="B393" s="54"/>
      <c r="C393" s="54"/>
      <c r="D393" s="54"/>
      <c r="E393" s="54"/>
      <c r="F393" s="171"/>
      <c r="G393" s="95"/>
      <c r="H393" s="171"/>
      <c r="I393" s="6"/>
    </row>
    <row r="394" spans="1:11" ht="27.75" customHeight="1">
      <c r="A394" s="337" t="s">
        <v>319</v>
      </c>
      <c r="B394" s="337"/>
      <c r="C394" s="337"/>
      <c r="D394" s="337"/>
      <c r="E394" s="337"/>
      <c r="F394" s="337"/>
      <c r="G394" s="337"/>
      <c r="H394" s="337"/>
      <c r="I394" s="337"/>
      <c r="J394" s="337"/>
      <c r="K394" s="337"/>
    </row>
    <row r="395" spans="1:11" ht="43.5" customHeight="1">
      <c r="A395" s="104" t="s">
        <v>2</v>
      </c>
      <c r="B395" s="104" t="s">
        <v>3</v>
      </c>
      <c r="C395" s="104" t="s">
        <v>4</v>
      </c>
      <c r="D395" s="104" t="s">
        <v>5</v>
      </c>
      <c r="E395" s="105" t="s">
        <v>66</v>
      </c>
      <c r="F395" s="105" t="s">
        <v>67</v>
      </c>
      <c r="G395" s="106" t="s">
        <v>8</v>
      </c>
      <c r="H395" s="105" t="s">
        <v>68</v>
      </c>
      <c r="I395" s="23" t="s">
        <v>10</v>
      </c>
      <c r="J395" s="22" t="s">
        <v>11</v>
      </c>
      <c r="K395" s="58" t="s">
        <v>25</v>
      </c>
    </row>
    <row r="396" spans="1:11" ht="156.75" customHeight="1">
      <c r="A396" s="140" t="s">
        <v>96</v>
      </c>
      <c r="B396" s="176" t="s">
        <v>320</v>
      </c>
      <c r="C396" s="26" t="s">
        <v>14</v>
      </c>
      <c r="D396" s="154">
        <v>300</v>
      </c>
      <c r="E396" s="143"/>
      <c r="F396" s="143">
        <f aca="true" t="shared" si="68" ref="F396:F406">D396*E396</f>
        <v>0</v>
      </c>
      <c r="G396" s="338"/>
      <c r="H396" s="143">
        <f aca="true" t="shared" si="69" ref="H396:H406">F396+(F396*G396/100)</f>
        <v>0</v>
      </c>
      <c r="I396" s="92"/>
      <c r="J396" s="146"/>
      <c r="K396" s="37"/>
    </row>
    <row r="397" spans="1:11" ht="172.5" customHeight="1">
      <c r="A397" s="140" t="s">
        <v>98</v>
      </c>
      <c r="B397" s="176" t="s">
        <v>321</v>
      </c>
      <c r="C397" s="26" t="s">
        <v>14</v>
      </c>
      <c r="D397" s="154">
        <v>500</v>
      </c>
      <c r="E397" s="143"/>
      <c r="F397" s="143">
        <f t="shared" si="68"/>
        <v>0</v>
      </c>
      <c r="G397" s="338"/>
      <c r="H397" s="143">
        <f t="shared" si="69"/>
        <v>0</v>
      </c>
      <c r="I397" s="92"/>
      <c r="J397" s="146"/>
      <c r="K397" s="93"/>
    </row>
    <row r="398" spans="1:11" ht="155.25" customHeight="1">
      <c r="A398" s="140" t="s">
        <v>322</v>
      </c>
      <c r="B398" s="176" t="s">
        <v>323</v>
      </c>
      <c r="C398" s="26" t="s">
        <v>14</v>
      </c>
      <c r="D398" s="142">
        <v>300</v>
      </c>
      <c r="E398" s="143"/>
      <c r="F398" s="143">
        <f t="shared" si="68"/>
        <v>0</v>
      </c>
      <c r="G398" s="338"/>
      <c r="H398" s="143">
        <f t="shared" si="69"/>
        <v>0</v>
      </c>
      <c r="I398" s="92"/>
      <c r="J398" s="146"/>
      <c r="K398" s="93"/>
    </row>
    <row r="399" spans="1:11" ht="172.5" customHeight="1">
      <c r="A399" s="140" t="s">
        <v>324</v>
      </c>
      <c r="B399" s="176" t="s">
        <v>325</v>
      </c>
      <c r="C399" s="26" t="s">
        <v>14</v>
      </c>
      <c r="D399" s="142">
        <v>500</v>
      </c>
      <c r="E399" s="143"/>
      <c r="F399" s="143">
        <f t="shared" si="68"/>
        <v>0</v>
      </c>
      <c r="G399" s="338"/>
      <c r="H399" s="143">
        <f t="shared" si="69"/>
        <v>0</v>
      </c>
      <c r="I399" s="92"/>
      <c r="J399" s="146"/>
      <c r="K399" s="93"/>
    </row>
    <row r="400" spans="1:11" ht="45.75" customHeight="1">
      <c r="A400" s="140" t="s">
        <v>326</v>
      </c>
      <c r="B400" s="176" t="s">
        <v>327</v>
      </c>
      <c r="C400" s="26" t="s">
        <v>14</v>
      </c>
      <c r="D400" s="142">
        <v>50</v>
      </c>
      <c r="E400" s="143"/>
      <c r="F400" s="143">
        <f t="shared" si="68"/>
        <v>0</v>
      </c>
      <c r="G400" s="338"/>
      <c r="H400" s="143">
        <f t="shared" si="69"/>
        <v>0</v>
      </c>
      <c r="I400" s="92"/>
      <c r="J400" s="146"/>
      <c r="K400" s="93"/>
    </row>
    <row r="401" spans="1:11" ht="33.75" customHeight="1">
      <c r="A401" s="140" t="s">
        <v>328</v>
      </c>
      <c r="B401" s="176" t="s">
        <v>329</v>
      </c>
      <c r="C401" s="26" t="s">
        <v>14</v>
      </c>
      <c r="D401" s="142">
        <v>50</v>
      </c>
      <c r="E401" s="143"/>
      <c r="F401" s="143">
        <f t="shared" si="68"/>
        <v>0</v>
      </c>
      <c r="G401" s="338"/>
      <c r="H401" s="143">
        <f t="shared" si="69"/>
        <v>0</v>
      </c>
      <c r="I401" s="92"/>
      <c r="J401" s="146"/>
      <c r="K401" s="93"/>
    </row>
    <row r="402" spans="1:11" ht="45.75" customHeight="1">
      <c r="A402" s="140" t="s">
        <v>330</v>
      </c>
      <c r="B402" s="176" t="s">
        <v>331</v>
      </c>
      <c r="C402" s="26" t="s">
        <v>14</v>
      </c>
      <c r="D402" s="142">
        <v>50</v>
      </c>
      <c r="E402" s="143"/>
      <c r="F402" s="143">
        <f t="shared" si="68"/>
        <v>0</v>
      </c>
      <c r="G402" s="338"/>
      <c r="H402" s="143">
        <f t="shared" si="69"/>
        <v>0</v>
      </c>
      <c r="I402" s="92"/>
      <c r="J402" s="146"/>
      <c r="K402" s="93"/>
    </row>
    <row r="403" spans="1:11" ht="45.75" customHeight="1">
      <c r="A403" s="140" t="s">
        <v>332</v>
      </c>
      <c r="B403" s="176" t="s">
        <v>333</v>
      </c>
      <c r="C403" s="26" t="s">
        <v>14</v>
      </c>
      <c r="D403" s="142">
        <v>800</v>
      </c>
      <c r="E403" s="143"/>
      <c r="F403" s="143">
        <f t="shared" si="68"/>
        <v>0</v>
      </c>
      <c r="G403" s="338"/>
      <c r="H403" s="143">
        <f t="shared" si="69"/>
        <v>0</v>
      </c>
      <c r="I403" s="92"/>
      <c r="J403" s="146"/>
      <c r="K403" s="93"/>
    </row>
    <row r="404" spans="1:11" ht="35.25" customHeight="1">
      <c r="A404" s="140" t="s">
        <v>334</v>
      </c>
      <c r="B404" s="176" t="s">
        <v>335</v>
      </c>
      <c r="C404" s="26" t="s">
        <v>14</v>
      </c>
      <c r="D404" s="142">
        <v>500</v>
      </c>
      <c r="E404" s="143"/>
      <c r="F404" s="143">
        <f t="shared" si="68"/>
        <v>0</v>
      </c>
      <c r="G404" s="338"/>
      <c r="H404" s="143">
        <f t="shared" si="69"/>
        <v>0</v>
      </c>
      <c r="I404" s="92"/>
      <c r="J404" s="146"/>
      <c r="K404" s="93"/>
    </row>
    <row r="405" spans="1:11" ht="65.25" customHeight="1">
      <c r="A405" s="140" t="s">
        <v>336</v>
      </c>
      <c r="B405" s="176" t="s">
        <v>337</v>
      </c>
      <c r="C405" s="26" t="s">
        <v>14</v>
      </c>
      <c r="D405" s="142">
        <v>120</v>
      </c>
      <c r="E405" s="143"/>
      <c r="F405" s="143">
        <f t="shared" si="68"/>
        <v>0</v>
      </c>
      <c r="G405" s="338"/>
      <c r="H405" s="143">
        <f t="shared" si="69"/>
        <v>0</v>
      </c>
      <c r="I405" s="92"/>
      <c r="J405" s="146"/>
      <c r="K405" s="93"/>
    </row>
    <row r="406" spans="1:11" ht="33.75" customHeight="1">
      <c r="A406" s="140" t="s">
        <v>338</v>
      </c>
      <c r="B406" s="176" t="s">
        <v>339</v>
      </c>
      <c r="C406" s="339" t="s">
        <v>14</v>
      </c>
      <c r="D406" s="142">
        <v>1000</v>
      </c>
      <c r="E406" s="143"/>
      <c r="F406" s="143">
        <f t="shared" si="68"/>
        <v>0</v>
      </c>
      <c r="G406" s="338"/>
      <c r="H406" s="143">
        <f t="shared" si="69"/>
        <v>0</v>
      </c>
      <c r="I406" s="92"/>
      <c r="J406" s="146"/>
      <c r="K406" s="93"/>
    </row>
    <row r="407" spans="1:10" ht="27.75" customHeight="1">
      <c r="A407" s="182" t="s">
        <v>340</v>
      </c>
      <c r="B407" s="182"/>
      <c r="C407" s="182"/>
      <c r="D407" s="182"/>
      <c r="E407" s="182"/>
      <c r="F407" s="340">
        <f>SUM(F396:F406)</f>
        <v>0</v>
      </c>
      <c r="G407" s="341"/>
      <c r="H407" s="340">
        <f>SUM(H396:H406)</f>
        <v>0</v>
      </c>
      <c r="I407" s="96"/>
      <c r="J407" s="97"/>
    </row>
    <row r="408" spans="1:9" ht="27.75" customHeight="1">
      <c r="A408" s="54"/>
      <c r="B408" s="54"/>
      <c r="C408" s="54"/>
      <c r="D408" s="54"/>
      <c r="E408" s="54"/>
      <c r="F408" s="171"/>
      <c r="G408" s="95"/>
      <c r="H408" s="171"/>
      <c r="I408" s="6"/>
    </row>
    <row r="409" spans="1:11" ht="27.75" customHeight="1">
      <c r="A409" s="103" t="s">
        <v>341</v>
      </c>
      <c r="B409" s="103"/>
      <c r="C409" s="103"/>
      <c r="D409" s="103"/>
      <c r="E409" s="103"/>
      <c r="F409" s="103"/>
      <c r="G409" s="103"/>
      <c r="H409" s="103"/>
      <c r="I409" s="103"/>
      <c r="J409" s="103"/>
      <c r="K409" s="103"/>
    </row>
    <row r="410" spans="1:11" ht="42" customHeight="1">
      <c r="A410" s="104" t="s">
        <v>2</v>
      </c>
      <c r="B410" s="104" t="s">
        <v>3</v>
      </c>
      <c r="C410" s="104" t="s">
        <v>4</v>
      </c>
      <c r="D410" s="104" t="s">
        <v>5</v>
      </c>
      <c r="E410" s="105" t="s">
        <v>66</v>
      </c>
      <c r="F410" s="105" t="s">
        <v>67</v>
      </c>
      <c r="G410" s="106" t="s">
        <v>8</v>
      </c>
      <c r="H410" s="105" t="s">
        <v>68</v>
      </c>
      <c r="I410" s="23" t="s">
        <v>10</v>
      </c>
      <c r="J410" s="22" t="s">
        <v>11</v>
      </c>
      <c r="K410" s="58" t="s">
        <v>25</v>
      </c>
    </row>
    <row r="411" spans="1:11" ht="47.25" customHeight="1">
      <c r="A411" s="26">
        <v>1</v>
      </c>
      <c r="B411" s="111" t="s">
        <v>342</v>
      </c>
      <c r="C411" s="26" t="s">
        <v>57</v>
      </c>
      <c r="D411" s="28">
        <v>5</v>
      </c>
      <c r="E411" s="29"/>
      <c r="F411" s="29">
        <f>D411*E411</f>
        <v>0</v>
      </c>
      <c r="G411" s="49"/>
      <c r="H411" s="29">
        <f>F411+(F411*G411/100)</f>
        <v>0</v>
      </c>
      <c r="I411" s="342"/>
      <c r="J411" s="36"/>
      <c r="K411" s="37"/>
    </row>
    <row r="412" spans="1:9" ht="27.75" customHeight="1">
      <c r="A412" s="38" t="s">
        <v>343</v>
      </c>
      <c r="B412" s="38"/>
      <c r="C412" s="38"/>
      <c r="D412" s="38"/>
      <c r="E412" s="38"/>
      <c r="F412" s="109">
        <f>SUM(F411:F411)</f>
        <v>0</v>
      </c>
      <c r="G412" s="110"/>
      <c r="H412" s="109">
        <f>SUM(H411:H411)</f>
        <v>0</v>
      </c>
      <c r="I412" s="6"/>
    </row>
    <row r="413" spans="1:9" ht="27.75" customHeight="1">
      <c r="A413" s="54"/>
      <c r="B413" s="54"/>
      <c r="C413" s="54"/>
      <c r="D413" s="54"/>
      <c r="E413" s="54"/>
      <c r="F413" s="171"/>
      <c r="G413" s="95"/>
      <c r="H413" s="171"/>
      <c r="I413" s="6"/>
    </row>
    <row r="414" spans="1:11" ht="27.75" customHeight="1">
      <c r="A414" s="20" t="s">
        <v>344</v>
      </c>
      <c r="B414" s="20"/>
      <c r="C414" s="20"/>
      <c r="D414" s="20"/>
      <c r="E414" s="20"/>
      <c r="F414" s="20"/>
      <c r="G414" s="20"/>
      <c r="H414" s="20"/>
      <c r="I414" s="20"/>
      <c r="J414" s="20"/>
      <c r="K414" s="20"/>
    </row>
    <row r="415" spans="1:11" ht="42" customHeight="1">
      <c r="A415" s="22" t="s">
        <v>2</v>
      </c>
      <c r="B415" s="22" t="s">
        <v>3</v>
      </c>
      <c r="C415" s="22" t="s">
        <v>4</v>
      </c>
      <c r="D415" s="22" t="s">
        <v>5</v>
      </c>
      <c r="E415" s="343" t="s">
        <v>6</v>
      </c>
      <c r="F415" s="23" t="s">
        <v>7</v>
      </c>
      <c r="G415" s="24" t="s">
        <v>8</v>
      </c>
      <c r="H415" s="23" t="s">
        <v>9</v>
      </c>
      <c r="I415" s="23" t="s">
        <v>10</v>
      </c>
      <c r="J415" s="344" t="s">
        <v>11</v>
      </c>
      <c r="K415" s="58" t="s">
        <v>25</v>
      </c>
    </row>
    <row r="416" spans="1:11" ht="136.5" customHeight="1">
      <c r="A416" s="60">
        <v>1</v>
      </c>
      <c r="B416" s="345" t="s">
        <v>345</v>
      </c>
      <c r="C416" s="346"/>
      <c r="D416" s="347"/>
      <c r="E416" s="348"/>
      <c r="F416" s="349"/>
      <c r="G416" s="350"/>
      <c r="H416" s="348"/>
      <c r="I416" s="351"/>
      <c r="J416" s="352"/>
      <c r="K416" s="37"/>
    </row>
    <row r="417" spans="1:11" ht="27.75" customHeight="1">
      <c r="A417" s="60" t="s">
        <v>346</v>
      </c>
      <c r="B417" s="90" t="s">
        <v>347</v>
      </c>
      <c r="C417" s="60" t="s">
        <v>57</v>
      </c>
      <c r="D417" s="60">
        <v>20</v>
      </c>
      <c r="E417" s="62"/>
      <c r="F417" s="353">
        <f aca="true" t="shared" si="70" ref="F417:F432">D417*E417</f>
        <v>0</v>
      </c>
      <c r="G417" s="91"/>
      <c r="H417" s="62">
        <f aca="true" t="shared" si="71" ref="H417:H432">F417+(F417*G417/100)</f>
        <v>0</v>
      </c>
      <c r="I417" s="354"/>
      <c r="J417" s="355"/>
      <c r="K417" s="93"/>
    </row>
    <row r="418" spans="1:11" ht="27.75" customHeight="1">
      <c r="A418" s="356" t="s">
        <v>348</v>
      </c>
      <c r="B418" s="107" t="s">
        <v>349</v>
      </c>
      <c r="C418" s="60" t="s">
        <v>57</v>
      </c>
      <c r="D418" s="60">
        <v>20</v>
      </c>
      <c r="E418" s="62"/>
      <c r="F418" s="353">
        <f t="shared" si="70"/>
        <v>0</v>
      </c>
      <c r="G418" s="91"/>
      <c r="H418" s="62">
        <f t="shared" si="71"/>
        <v>0</v>
      </c>
      <c r="I418" s="354"/>
      <c r="J418" s="355"/>
      <c r="K418" s="93"/>
    </row>
    <row r="419" spans="1:11" ht="27.75" customHeight="1">
      <c r="A419" s="356" t="s">
        <v>350</v>
      </c>
      <c r="B419" s="107" t="s">
        <v>351</v>
      </c>
      <c r="C419" s="60" t="s">
        <v>155</v>
      </c>
      <c r="D419" s="61">
        <v>20</v>
      </c>
      <c r="E419" s="62"/>
      <c r="F419" s="353">
        <f t="shared" si="70"/>
        <v>0</v>
      </c>
      <c r="G419" s="91"/>
      <c r="H419" s="62">
        <f t="shared" si="71"/>
        <v>0</v>
      </c>
      <c r="I419" s="354"/>
      <c r="J419" s="355"/>
      <c r="K419" s="93"/>
    </row>
    <row r="420" spans="1:11" ht="27.75" customHeight="1">
      <c r="A420" s="356" t="s">
        <v>352</v>
      </c>
      <c r="B420" s="107" t="s">
        <v>353</v>
      </c>
      <c r="C420" s="60" t="s">
        <v>155</v>
      </c>
      <c r="D420" s="61">
        <v>30</v>
      </c>
      <c r="E420" s="62"/>
      <c r="F420" s="353">
        <f t="shared" si="70"/>
        <v>0</v>
      </c>
      <c r="G420" s="91"/>
      <c r="H420" s="62">
        <f t="shared" si="71"/>
        <v>0</v>
      </c>
      <c r="I420" s="354"/>
      <c r="J420" s="355"/>
      <c r="K420" s="93"/>
    </row>
    <row r="421" spans="1:11" ht="27.75" customHeight="1">
      <c r="A421" s="356" t="s">
        <v>354</v>
      </c>
      <c r="B421" s="107" t="s">
        <v>355</v>
      </c>
      <c r="C421" s="60" t="s">
        <v>57</v>
      </c>
      <c r="D421" s="61">
        <v>20</v>
      </c>
      <c r="E421" s="62"/>
      <c r="F421" s="353">
        <f t="shared" si="70"/>
        <v>0</v>
      </c>
      <c r="G421" s="127"/>
      <c r="H421" s="62">
        <f t="shared" si="71"/>
        <v>0</v>
      </c>
      <c r="I421" s="354"/>
      <c r="J421" s="355"/>
      <c r="K421" s="93"/>
    </row>
    <row r="422" spans="1:11" ht="27.75" customHeight="1">
      <c r="A422" s="356" t="s">
        <v>356</v>
      </c>
      <c r="B422" s="107" t="s">
        <v>357</v>
      </c>
      <c r="C422" s="60" t="s">
        <v>57</v>
      </c>
      <c r="D422" s="61">
        <v>40</v>
      </c>
      <c r="E422" s="62"/>
      <c r="F422" s="353">
        <f t="shared" si="70"/>
        <v>0</v>
      </c>
      <c r="G422" s="127"/>
      <c r="H422" s="62">
        <f t="shared" si="71"/>
        <v>0</v>
      </c>
      <c r="I422" s="354"/>
      <c r="J422" s="355"/>
      <c r="K422" s="93"/>
    </row>
    <row r="423" spans="1:11" ht="27.75" customHeight="1">
      <c r="A423" s="356" t="s">
        <v>358</v>
      </c>
      <c r="B423" s="107" t="s">
        <v>359</v>
      </c>
      <c r="C423" s="60" t="s">
        <v>57</v>
      </c>
      <c r="D423" s="61">
        <v>100</v>
      </c>
      <c r="E423" s="62"/>
      <c r="F423" s="353">
        <f t="shared" si="70"/>
        <v>0</v>
      </c>
      <c r="G423" s="127"/>
      <c r="H423" s="62">
        <f t="shared" si="71"/>
        <v>0</v>
      </c>
      <c r="I423" s="354"/>
      <c r="J423" s="355"/>
      <c r="K423" s="93"/>
    </row>
    <row r="424" spans="1:11" ht="27.75" customHeight="1">
      <c r="A424" s="356" t="s">
        <v>360</v>
      </c>
      <c r="B424" s="107" t="s">
        <v>361</v>
      </c>
      <c r="C424" s="60" t="s">
        <v>57</v>
      </c>
      <c r="D424" s="61">
        <v>200</v>
      </c>
      <c r="E424" s="62"/>
      <c r="F424" s="353">
        <f t="shared" si="70"/>
        <v>0</v>
      </c>
      <c r="G424" s="127"/>
      <c r="H424" s="62">
        <f t="shared" si="71"/>
        <v>0</v>
      </c>
      <c r="I424" s="354"/>
      <c r="J424" s="355"/>
      <c r="K424" s="93"/>
    </row>
    <row r="425" spans="1:11" ht="27.75" customHeight="1">
      <c r="A425" s="356" t="s">
        <v>362</v>
      </c>
      <c r="B425" s="107" t="s">
        <v>363</v>
      </c>
      <c r="C425" s="60" t="s">
        <v>57</v>
      </c>
      <c r="D425" s="61">
        <v>150</v>
      </c>
      <c r="E425" s="62"/>
      <c r="F425" s="353">
        <f t="shared" si="70"/>
        <v>0</v>
      </c>
      <c r="G425" s="127"/>
      <c r="H425" s="62">
        <f t="shared" si="71"/>
        <v>0</v>
      </c>
      <c r="I425" s="354"/>
      <c r="J425" s="355"/>
      <c r="K425" s="93"/>
    </row>
    <row r="426" spans="1:11" ht="27.75" customHeight="1">
      <c r="A426" s="356" t="s">
        <v>364</v>
      </c>
      <c r="B426" s="107" t="s">
        <v>365</v>
      </c>
      <c r="C426" s="60" t="s">
        <v>57</v>
      </c>
      <c r="D426" s="61">
        <v>150</v>
      </c>
      <c r="E426" s="62"/>
      <c r="F426" s="353">
        <f t="shared" si="70"/>
        <v>0</v>
      </c>
      <c r="G426" s="127"/>
      <c r="H426" s="62">
        <f t="shared" si="71"/>
        <v>0</v>
      </c>
      <c r="I426" s="354"/>
      <c r="J426" s="355"/>
      <c r="K426" s="93"/>
    </row>
    <row r="427" spans="1:11" ht="27.75" customHeight="1">
      <c r="A427" s="356" t="s">
        <v>366</v>
      </c>
      <c r="B427" s="107" t="s">
        <v>367</v>
      </c>
      <c r="C427" s="60" t="s">
        <v>57</v>
      </c>
      <c r="D427" s="61">
        <v>100</v>
      </c>
      <c r="E427" s="62"/>
      <c r="F427" s="353">
        <f t="shared" si="70"/>
        <v>0</v>
      </c>
      <c r="G427" s="127"/>
      <c r="H427" s="62">
        <f t="shared" si="71"/>
        <v>0</v>
      </c>
      <c r="I427" s="354"/>
      <c r="J427" s="355"/>
      <c r="K427" s="93"/>
    </row>
    <row r="428" spans="1:11" ht="27.75" customHeight="1">
      <c r="A428" s="356" t="s">
        <v>368</v>
      </c>
      <c r="B428" s="107" t="s">
        <v>369</v>
      </c>
      <c r="C428" s="60" t="s">
        <v>57</v>
      </c>
      <c r="D428" s="61">
        <v>200</v>
      </c>
      <c r="E428" s="62"/>
      <c r="F428" s="353">
        <f t="shared" si="70"/>
        <v>0</v>
      </c>
      <c r="G428" s="127"/>
      <c r="H428" s="62">
        <f t="shared" si="71"/>
        <v>0</v>
      </c>
      <c r="I428" s="354"/>
      <c r="J428" s="355"/>
      <c r="K428" s="93"/>
    </row>
    <row r="429" spans="1:11" ht="27.75" customHeight="1">
      <c r="A429" s="357" t="s">
        <v>370</v>
      </c>
      <c r="B429" s="107" t="s">
        <v>371</v>
      </c>
      <c r="C429" s="60" t="s">
        <v>57</v>
      </c>
      <c r="D429" s="61">
        <v>250</v>
      </c>
      <c r="E429" s="62"/>
      <c r="F429" s="353">
        <f t="shared" si="70"/>
        <v>0</v>
      </c>
      <c r="G429" s="127"/>
      <c r="H429" s="62">
        <f t="shared" si="71"/>
        <v>0</v>
      </c>
      <c r="I429" s="355"/>
      <c r="J429" s="355"/>
      <c r="K429" s="93"/>
    </row>
    <row r="430" spans="1:11" ht="27.75" customHeight="1">
      <c r="A430" s="1" t="s">
        <v>372</v>
      </c>
      <c r="B430" s="107" t="s">
        <v>373</v>
      </c>
      <c r="C430" s="60" t="s">
        <v>57</v>
      </c>
      <c r="D430" s="61">
        <v>1</v>
      </c>
      <c r="E430" s="62"/>
      <c r="F430" s="353">
        <f t="shared" si="70"/>
        <v>0</v>
      </c>
      <c r="G430" s="127"/>
      <c r="H430" s="62">
        <f t="shared" si="71"/>
        <v>0</v>
      </c>
      <c r="I430" s="354"/>
      <c r="J430" s="355"/>
      <c r="K430" s="93"/>
    </row>
    <row r="431" spans="1:11" ht="92.25" customHeight="1">
      <c r="A431" s="60">
        <v>2</v>
      </c>
      <c r="B431" s="327" t="s">
        <v>374</v>
      </c>
      <c r="C431" s="60" t="s">
        <v>57</v>
      </c>
      <c r="D431" s="61">
        <v>20</v>
      </c>
      <c r="E431" s="62"/>
      <c r="F431" s="353">
        <f t="shared" si="70"/>
        <v>0</v>
      </c>
      <c r="G431" s="127"/>
      <c r="H431" s="62">
        <f t="shared" si="71"/>
        <v>0</v>
      </c>
      <c r="I431" s="354"/>
      <c r="J431" s="355"/>
      <c r="K431" s="93"/>
    </row>
    <row r="432" spans="1:11" ht="38.25" customHeight="1">
      <c r="A432" s="60">
        <v>3</v>
      </c>
      <c r="B432" s="107" t="s">
        <v>375</v>
      </c>
      <c r="C432" s="60" t="s">
        <v>57</v>
      </c>
      <c r="D432" s="61">
        <v>20</v>
      </c>
      <c r="E432" s="62"/>
      <c r="F432" s="353">
        <f t="shared" si="70"/>
        <v>0</v>
      </c>
      <c r="G432" s="127"/>
      <c r="H432" s="62">
        <f t="shared" si="71"/>
        <v>0</v>
      </c>
      <c r="I432" s="354"/>
      <c r="J432" s="355"/>
      <c r="K432" s="93"/>
    </row>
    <row r="433" spans="1:10" ht="28.5" customHeight="1">
      <c r="A433" s="128" t="s">
        <v>376</v>
      </c>
      <c r="B433" s="128"/>
      <c r="C433" s="128"/>
      <c r="D433" s="128"/>
      <c r="E433" s="128"/>
      <c r="F433" s="94">
        <f>SUM(F416:F432)</f>
        <v>0</v>
      </c>
      <c r="G433" s="208"/>
      <c r="H433" s="94">
        <f>SUM(H416:H432)</f>
        <v>0</v>
      </c>
      <c r="I433" s="209"/>
      <c r="J433" s="210"/>
    </row>
    <row r="434" spans="1:9" ht="28.5" customHeight="1">
      <c r="A434" s="54"/>
      <c r="B434" s="54"/>
      <c r="C434" s="54"/>
      <c r="D434" s="54"/>
      <c r="E434" s="54"/>
      <c r="F434" s="171"/>
      <c r="G434" s="95"/>
      <c r="H434" s="171"/>
      <c r="I434" s="6"/>
    </row>
    <row r="435" spans="1:11" ht="27.75" customHeight="1">
      <c r="A435" s="20" t="s">
        <v>377</v>
      </c>
      <c r="B435" s="20"/>
      <c r="C435" s="20"/>
      <c r="D435" s="20"/>
      <c r="E435" s="20"/>
      <c r="F435" s="20"/>
      <c r="G435" s="20"/>
      <c r="H435" s="20"/>
      <c r="I435" s="20"/>
      <c r="J435" s="20"/>
      <c r="K435" s="20"/>
    </row>
    <row r="436" spans="1:11" ht="43.5" customHeight="1">
      <c r="A436" s="22" t="s">
        <v>2</v>
      </c>
      <c r="B436" s="22" t="s">
        <v>3</v>
      </c>
      <c r="C436" s="22" t="s">
        <v>4</v>
      </c>
      <c r="D436" s="22" t="s">
        <v>5</v>
      </c>
      <c r="E436" s="23" t="s">
        <v>6</v>
      </c>
      <c r="F436" s="23" t="s">
        <v>7</v>
      </c>
      <c r="G436" s="24" t="s">
        <v>8</v>
      </c>
      <c r="H436" s="23" t="s">
        <v>9</v>
      </c>
      <c r="I436" s="23" t="s">
        <v>10</v>
      </c>
      <c r="J436" s="22" t="s">
        <v>55</v>
      </c>
      <c r="K436" s="58" t="s">
        <v>25</v>
      </c>
    </row>
    <row r="437" spans="1:11" ht="83.25" customHeight="1">
      <c r="A437" s="60">
        <v>1</v>
      </c>
      <c r="B437" s="207" t="s">
        <v>378</v>
      </c>
      <c r="C437" s="31" t="s">
        <v>14</v>
      </c>
      <c r="D437" s="61">
        <v>500</v>
      </c>
      <c r="E437" s="62"/>
      <c r="F437" s="62">
        <f aca="true" t="shared" si="72" ref="F437:F447">D437*E437</f>
        <v>0</v>
      </c>
      <c r="G437" s="91"/>
      <c r="H437" s="62">
        <f aca="true" t="shared" si="73" ref="H437:H447">F437+(F437*G437/100)</f>
        <v>0</v>
      </c>
      <c r="I437" s="354"/>
      <c r="J437" s="355"/>
      <c r="K437" s="37"/>
    </row>
    <row r="438" spans="1:11" ht="83.25" customHeight="1">
      <c r="A438" s="60">
        <v>2</v>
      </c>
      <c r="B438" s="207" t="s">
        <v>379</v>
      </c>
      <c r="C438" s="31" t="s">
        <v>14</v>
      </c>
      <c r="D438" s="61">
        <v>400</v>
      </c>
      <c r="E438" s="62"/>
      <c r="F438" s="62">
        <f t="shared" si="72"/>
        <v>0</v>
      </c>
      <c r="G438" s="91"/>
      <c r="H438" s="62">
        <f t="shared" si="73"/>
        <v>0</v>
      </c>
      <c r="I438" s="354"/>
      <c r="J438" s="355"/>
      <c r="K438" s="93"/>
    </row>
    <row r="439" spans="1:11" ht="74.25" customHeight="1">
      <c r="A439" s="60">
        <v>3</v>
      </c>
      <c r="B439" s="207" t="s">
        <v>380</v>
      </c>
      <c r="C439" s="31" t="s">
        <v>14</v>
      </c>
      <c r="D439" s="61">
        <v>200</v>
      </c>
      <c r="E439" s="62"/>
      <c r="F439" s="62">
        <f t="shared" si="72"/>
        <v>0</v>
      </c>
      <c r="G439" s="91"/>
      <c r="H439" s="62">
        <f t="shared" si="73"/>
        <v>0</v>
      </c>
      <c r="I439" s="354"/>
      <c r="J439" s="355"/>
      <c r="K439" s="93"/>
    </row>
    <row r="440" spans="1:11" ht="92.25" customHeight="1">
      <c r="A440" s="60">
        <v>4</v>
      </c>
      <c r="B440" s="50" t="s">
        <v>381</v>
      </c>
      <c r="C440" s="31" t="s">
        <v>14</v>
      </c>
      <c r="D440" s="61">
        <v>20</v>
      </c>
      <c r="E440" s="62"/>
      <c r="F440" s="62">
        <f t="shared" si="72"/>
        <v>0</v>
      </c>
      <c r="G440" s="91"/>
      <c r="H440" s="62">
        <f t="shared" si="73"/>
        <v>0</v>
      </c>
      <c r="I440" s="354"/>
      <c r="J440" s="355"/>
      <c r="K440" s="93"/>
    </row>
    <row r="441" spans="1:11" ht="137.25" customHeight="1">
      <c r="A441" s="60">
        <v>5</v>
      </c>
      <c r="B441" s="27" t="s">
        <v>382</v>
      </c>
      <c r="C441" s="31" t="s">
        <v>14</v>
      </c>
      <c r="D441" s="28">
        <v>20</v>
      </c>
      <c r="E441" s="62"/>
      <c r="F441" s="62">
        <f t="shared" si="72"/>
        <v>0</v>
      </c>
      <c r="G441" s="91"/>
      <c r="H441" s="62">
        <f t="shared" si="73"/>
        <v>0</v>
      </c>
      <c r="I441" s="354"/>
      <c r="J441" s="358"/>
      <c r="K441" s="93"/>
    </row>
    <row r="442" spans="1:11" ht="65.25" customHeight="1">
      <c r="A442" s="60">
        <v>6</v>
      </c>
      <c r="B442" s="27" t="s">
        <v>383</v>
      </c>
      <c r="C442" s="31" t="s">
        <v>14</v>
      </c>
      <c r="D442" s="28">
        <v>1600</v>
      </c>
      <c r="E442" s="62"/>
      <c r="F442" s="62">
        <f t="shared" si="72"/>
        <v>0</v>
      </c>
      <c r="G442" s="91"/>
      <c r="H442" s="62">
        <f t="shared" si="73"/>
        <v>0</v>
      </c>
      <c r="I442" s="354"/>
      <c r="J442" s="355"/>
      <c r="K442" s="93"/>
    </row>
    <row r="443" spans="1:11" ht="47.25" customHeight="1">
      <c r="A443" s="60">
        <v>7</v>
      </c>
      <c r="B443" s="27" t="s">
        <v>384</v>
      </c>
      <c r="C443" s="31" t="s">
        <v>14</v>
      </c>
      <c r="D443" s="28">
        <v>200</v>
      </c>
      <c r="E443" s="62"/>
      <c r="F443" s="62">
        <f t="shared" si="72"/>
        <v>0</v>
      </c>
      <c r="G443" s="91"/>
      <c r="H443" s="62">
        <f t="shared" si="73"/>
        <v>0</v>
      </c>
      <c r="I443" s="354"/>
      <c r="J443" s="355"/>
      <c r="K443" s="93"/>
    </row>
    <row r="444" spans="1:11" ht="65.25" customHeight="1">
      <c r="A444" s="60">
        <v>8</v>
      </c>
      <c r="B444" s="27" t="s">
        <v>385</v>
      </c>
      <c r="C444" s="31" t="s">
        <v>14</v>
      </c>
      <c r="D444" s="28">
        <v>800</v>
      </c>
      <c r="E444" s="62"/>
      <c r="F444" s="62">
        <f t="shared" si="72"/>
        <v>0</v>
      </c>
      <c r="G444" s="91"/>
      <c r="H444" s="62">
        <f t="shared" si="73"/>
        <v>0</v>
      </c>
      <c r="I444" s="354"/>
      <c r="J444" s="355"/>
      <c r="K444" s="93"/>
    </row>
    <row r="445" spans="1:11" ht="27.75" customHeight="1">
      <c r="A445" s="60">
        <v>9</v>
      </c>
      <c r="B445" s="27" t="s">
        <v>386</v>
      </c>
      <c r="C445" s="26" t="s">
        <v>32</v>
      </c>
      <c r="D445" s="61">
        <v>10</v>
      </c>
      <c r="E445" s="62"/>
      <c r="F445" s="62">
        <f t="shared" si="72"/>
        <v>0</v>
      </c>
      <c r="G445" s="91"/>
      <c r="H445" s="62">
        <f t="shared" si="73"/>
        <v>0</v>
      </c>
      <c r="I445" s="354"/>
      <c r="J445" s="358"/>
      <c r="K445" s="93"/>
    </row>
    <row r="446" spans="1:11" ht="27.75" customHeight="1">
      <c r="A446" s="60">
        <v>10</v>
      </c>
      <c r="B446" s="27" t="s">
        <v>387</v>
      </c>
      <c r="C446" s="31" t="s">
        <v>14</v>
      </c>
      <c r="D446" s="28">
        <v>10</v>
      </c>
      <c r="E446" s="62"/>
      <c r="F446" s="62">
        <f t="shared" si="72"/>
        <v>0</v>
      </c>
      <c r="G446" s="91"/>
      <c r="H446" s="62">
        <f t="shared" si="73"/>
        <v>0</v>
      </c>
      <c r="I446" s="354"/>
      <c r="J446" s="355"/>
      <c r="K446" s="93"/>
    </row>
    <row r="447" spans="1:11" ht="172.5" customHeight="1">
      <c r="A447" s="60">
        <v>11</v>
      </c>
      <c r="B447" s="27" t="s">
        <v>388</v>
      </c>
      <c r="C447" s="31" t="s">
        <v>14</v>
      </c>
      <c r="D447" s="28">
        <v>20</v>
      </c>
      <c r="E447" s="62"/>
      <c r="F447" s="62">
        <f t="shared" si="72"/>
        <v>0</v>
      </c>
      <c r="G447" s="91"/>
      <c r="H447" s="62">
        <f t="shared" si="73"/>
        <v>0</v>
      </c>
      <c r="I447" s="354"/>
      <c r="J447" s="355"/>
      <c r="K447" s="93"/>
    </row>
    <row r="448" spans="1:9" ht="27.75" customHeight="1">
      <c r="A448" s="128" t="s">
        <v>389</v>
      </c>
      <c r="B448" s="128"/>
      <c r="C448" s="128"/>
      <c r="D448" s="128"/>
      <c r="E448" s="128"/>
      <c r="F448" s="94">
        <f>SUM(F437:F447)</f>
        <v>0</v>
      </c>
      <c r="G448" s="208"/>
      <c r="H448" s="94">
        <f>SUM(H437:H447)</f>
        <v>0</v>
      </c>
      <c r="I448" s="102"/>
    </row>
    <row r="449" spans="1:9" ht="27.75" customHeight="1">
      <c r="A449" s="54"/>
      <c r="B449" s="54"/>
      <c r="C449" s="54"/>
      <c r="D449" s="54"/>
      <c r="E449" s="54"/>
      <c r="F449" s="171"/>
      <c r="G449" s="95"/>
      <c r="H449" s="171"/>
      <c r="I449" s="6"/>
    </row>
    <row r="450" spans="1:11" ht="27.75" customHeight="1">
      <c r="A450" s="20" t="s">
        <v>390</v>
      </c>
      <c r="B450" s="20"/>
      <c r="C450" s="20"/>
      <c r="D450" s="20"/>
      <c r="E450" s="20"/>
      <c r="F450" s="20">
        <f>D450*E450</f>
        <v>0</v>
      </c>
      <c r="G450" s="20"/>
      <c r="H450" s="20">
        <f>F450+(F450*G450/100)</f>
        <v>0</v>
      </c>
      <c r="I450" s="20"/>
      <c r="J450" s="20"/>
      <c r="K450" s="20"/>
    </row>
    <row r="451" spans="1:11" ht="44.25" customHeight="1">
      <c r="A451" s="22" t="s">
        <v>2</v>
      </c>
      <c r="B451" s="22" t="s">
        <v>3</v>
      </c>
      <c r="C451" s="22" t="s">
        <v>4</v>
      </c>
      <c r="D451" s="22" t="s">
        <v>5</v>
      </c>
      <c r="E451" s="23" t="s">
        <v>6</v>
      </c>
      <c r="F451" s="23" t="s">
        <v>7</v>
      </c>
      <c r="G451" s="24" t="s">
        <v>8</v>
      </c>
      <c r="H451" s="23" t="s">
        <v>9</v>
      </c>
      <c r="I451" s="23" t="s">
        <v>10</v>
      </c>
      <c r="J451" s="22" t="s">
        <v>11</v>
      </c>
      <c r="K451" s="58" t="s">
        <v>25</v>
      </c>
    </row>
    <row r="452" spans="1:11" ht="27.75" customHeight="1">
      <c r="A452" s="60">
        <v>1</v>
      </c>
      <c r="B452" s="27" t="s">
        <v>391</v>
      </c>
      <c r="C452" s="26" t="s">
        <v>155</v>
      </c>
      <c r="D452" s="28">
        <v>40</v>
      </c>
      <c r="E452" s="62"/>
      <c r="F452" s="62">
        <f aca="true" t="shared" si="74" ref="F452:F461">D452*E452</f>
        <v>0</v>
      </c>
      <c r="G452" s="359"/>
      <c r="H452" s="62">
        <f aca="true" t="shared" si="75" ref="H452:H461">F452+(F452*G452/100)</f>
        <v>0</v>
      </c>
      <c r="I452" s="354"/>
      <c r="J452" s="360"/>
      <c r="K452" s="37"/>
    </row>
    <row r="453" spans="1:11" ht="38.25" customHeight="1">
      <c r="A453" s="60">
        <v>2</v>
      </c>
      <c r="B453" s="197" t="s">
        <v>392</v>
      </c>
      <c r="C453" s="26" t="s">
        <v>155</v>
      </c>
      <c r="D453" s="28">
        <v>250</v>
      </c>
      <c r="E453" s="62"/>
      <c r="F453" s="62">
        <f t="shared" si="74"/>
        <v>0</v>
      </c>
      <c r="G453" s="359"/>
      <c r="H453" s="62">
        <f t="shared" si="75"/>
        <v>0</v>
      </c>
      <c r="I453" s="354"/>
      <c r="J453" s="354"/>
      <c r="K453" s="93"/>
    </row>
    <row r="454" spans="1:11" ht="38.25" customHeight="1">
      <c r="A454" s="60">
        <v>3</v>
      </c>
      <c r="B454" s="197" t="s">
        <v>393</v>
      </c>
      <c r="C454" s="26" t="s">
        <v>155</v>
      </c>
      <c r="D454" s="28">
        <v>400</v>
      </c>
      <c r="E454" s="62"/>
      <c r="F454" s="62">
        <f t="shared" si="74"/>
        <v>0</v>
      </c>
      <c r="G454" s="359"/>
      <c r="H454" s="62">
        <f t="shared" si="75"/>
        <v>0</v>
      </c>
      <c r="I454" s="354"/>
      <c r="J454" s="354"/>
      <c r="K454" s="93"/>
    </row>
    <row r="455" spans="1:11" ht="47.25" customHeight="1">
      <c r="A455" s="60">
        <v>4</v>
      </c>
      <c r="B455" s="197" t="s">
        <v>394</v>
      </c>
      <c r="C455" s="26" t="s">
        <v>155</v>
      </c>
      <c r="D455" s="28">
        <v>300</v>
      </c>
      <c r="E455" s="62"/>
      <c r="F455" s="62">
        <f t="shared" si="74"/>
        <v>0</v>
      </c>
      <c r="G455" s="359"/>
      <c r="H455" s="62">
        <f t="shared" si="75"/>
        <v>0</v>
      </c>
      <c r="I455" s="354"/>
      <c r="J455" s="355"/>
      <c r="K455" s="93"/>
    </row>
    <row r="456" spans="1:11" ht="47.25" customHeight="1">
      <c r="A456" s="60">
        <v>5</v>
      </c>
      <c r="B456" s="197" t="s">
        <v>395</v>
      </c>
      <c r="C456" s="26" t="s">
        <v>155</v>
      </c>
      <c r="D456" s="202">
        <v>800</v>
      </c>
      <c r="E456" s="62"/>
      <c r="F456" s="62">
        <f t="shared" si="74"/>
        <v>0</v>
      </c>
      <c r="G456" s="359"/>
      <c r="H456" s="62">
        <f t="shared" si="75"/>
        <v>0</v>
      </c>
      <c r="I456" s="354"/>
      <c r="J456" s="355"/>
      <c r="K456" s="93"/>
    </row>
    <row r="457" spans="1:11" ht="56.25" customHeight="1">
      <c r="A457" s="60">
        <v>6</v>
      </c>
      <c r="B457" s="90" t="s">
        <v>396</v>
      </c>
      <c r="C457" s="26" t="s">
        <v>14</v>
      </c>
      <c r="D457" s="28">
        <v>3000</v>
      </c>
      <c r="E457" s="62"/>
      <c r="F457" s="62">
        <f t="shared" si="74"/>
        <v>0</v>
      </c>
      <c r="G457" s="359"/>
      <c r="H457" s="62">
        <f t="shared" si="75"/>
        <v>0</v>
      </c>
      <c r="I457" s="354"/>
      <c r="J457" s="355"/>
      <c r="K457" s="93"/>
    </row>
    <row r="458" spans="1:11" ht="56.25" customHeight="1">
      <c r="A458" s="60">
        <v>7</v>
      </c>
      <c r="B458" s="90" t="s">
        <v>397</v>
      </c>
      <c r="C458" s="26" t="s">
        <v>14</v>
      </c>
      <c r="D458" s="28">
        <v>3000</v>
      </c>
      <c r="E458" s="62"/>
      <c r="F458" s="62">
        <f t="shared" si="74"/>
        <v>0</v>
      </c>
      <c r="G458" s="359"/>
      <c r="H458" s="62">
        <f t="shared" si="75"/>
        <v>0</v>
      </c>
      <c r="I458" s="354"/>
      <c r="J458" s="355"/>
      <c r="K458" s="93"/>
    </row>
    <row r="459" spans="1:11" ht="47.25" customHeight="1">
      <c r="A459" s="60">
        <v>8</v>
      </c>
      <c r="B459" s="27" t="s">
        <v>398</v>
      </c>
      <c r="C459" s="26" t="s">
        <v>14</v>
      </c>
      <c r="D459" s="28">
        <v>200</v>
      </c>
      <c r="E459" s="62"/>
      <c r="F459" s="62">
        <f t="shared" si="74"/>
        <v>0</v>
      </c>
      <c r="G459" s="359"/>
      <c r="H459" s="62">
        <f t="shared" si="75"/>
        <v>0</v>
      </c>
      <c r="I459" s="354"/>
      <c r="J459" s="355"/>
      <c r="K459" s="93"/>
    </row>
    <row r="460" spans="1:11" ht="27.75" customHeight="1">
      <c r="A460" s="60">
        <v>9</v>
      </c>
      <c r="B460" s="27" t="s">
        <v>399</v>
      </c>
      <c r="C460" s="26" t="s">
        <v>14</v>
      </c>
      <c r="D460" s="28">
        <v>850</v>
      </c>
      <c r="E460" s="62"/>
      <c r="F460" s="62">
        <f t="shared" si="74"/>
        <v>0</v>
      </c>
      <c r="G460" s="359"/>
      <c r="H460" s="62">
        <f t="shared" si="75"/>
        <v>0</v>
      </c>
      <c r="I460" s="354"/>
      <c r="J460" s="355"/>
      <c r="K460" s="93"/>
    </row>
    <row r="461" spans="1:11" ht="56.25" customHeight="1">
      <c r="A461" s="60">
        <v>10</v>
      </c>
      <c r="B461" s="27" t="s">
        <v>400</v>
      </c>
      <c r="C461" s="26" t="s">
        <v>14</v>
      </c>
      <c r="D461" s="28">
        <v>1400</v>
      </c>
      <c r="E461" s="62"/>
      <c r="F461" s="62">
        <f t="shared" si="74"/>
        <v>0</v>
      </c>
      <c r="G461" s="359"/>
      <c r="H461" s="62">
        <f t="shared" si="75"/>
        <v>0</v>
      </c>
      <c r="I461" s="354"/>
      <c r="J461" s="355"/>
      <c r="K461" s="93"/>
    </row>
    <row r="462" spans="1:11" ht="92.25" customHeight="1">
      <c r="A462" s="346"/>
      <c r="B462" s="361" t="s">
        <v>401</v>
      </c>
      <c r="C462" s="362"/>
      <c r="D462" s="362"/>
      <c r="E462" s="363"/>
      <c r="F462" s="348"/>
      <c r="G462" s="364"/>
      <c r="H462" s="348"/>
      <c r="I462" s="365"/>
      <c r="J462" s="365"/>
      <c r="K462" s="93"/>
    </row>
    <row r="463" spans="1:10" ht="27.75" customHeight="1">
      <c r="A463" s="128" t="s">
        <v>402</v>
      </c>
      <c r="B463" s="128"/>
      <c r="C463" s="128"/>
      <c r="D463" s="128"/>
      <c r="E463" s="128"/>
      <c r="F463" s="94">
        <f>SUM(F452:F462)</f>
        <v>0</v>
      </c>
      <c r="G463" s="76"/>
      <c r="H463" s="94">
        <f>SUM(H452:H462)</f>
        <v>0</v>
      </c>
      <c r="I463" s="129"/>
      <c r="J463" s="130"/>
    </row>
    <row r="464" spans="1:9" ht="27.75" customHeight="1">
      <c r="A464" s="54"/>
      <c r="B464" s="54"/>
      <c r="C464" s="54"/>
      <c r="D464" s="54"/>
      <c r="E464" s="54"/>
      <c r="F464" s="171"/>
      <c r="G464" s="95"/>
      <c r="H464" s="171"/>
      <c r="I464" s="6"/>
    </row>
    <row r="465" spans="1:11" ht="27.75" customHeight="1">
      <c r="A465" s="20" t="s">
        <v>403</v>
      </c>
      <c r="B465" s="20"/>
      <c r="C465" s="20"/>
      <c r="D465" s="20"/>
      <c r="E465" s="20"/>
      <c r="F465" s="20"/>
      <c r="G465" s="20"/>
      <c r="H465" s="20"/>
      <c r="I465" s="20"/>
      <c r="J465" s="20"/>
      <c r="K465" s="20"/>
    </row>
    <row r="466" spans="1:11" ht="44.25" customHeight="1">
      <c r="A466" s="22" t="s">
        <v>2</v>
      </c>
      <c r="B466" s="22" t="s">
        <v>3</v>
      </c>
      <c r="C466" s="22" t="s">
        <v>4</v>
      </c>
      <c r="D466" s="22" t="s">
        <v>5</v>
      </c>
      <c r="E466" s="23" t="s">
        <v>6</v>
      </c>
      <c r="F466" s="23" t="s">
        <v>7</v>
      </c>
      <c r="G466" s="24" t="s">
        <v>8</v>
      </c>
      <c r="H466" s="23" t="s">
        <v>9</v>
      </c>
      <c r="I466" s="23" t="s">
        <v>10</v>
      </c>
      <c r="J466" s="22" t="s">
        <v>11</v>
      </c>
      <c r="K466" s="58" t="s">
        <v>25</v>
      </c>
    </row>
    <row r="467" spans="1:11" ht="27.75" customHeight="1">
      <c r="A467" s="60">
        <v>1</v>
      </c>
      <c r="B467" s="27" t="s">
        <v>404</v>
      </c>
      <c r="C467" s="26" t="s">
        <v>155</v>
      </c>
      <c r="D467" s="28">
        <v>110</v>
      </c>
      <c r="E467" s="62"/>
      <c r="F467" s="62">
        <f aca="true" t="shared" si="76" ref="F467:F472">D467*E467</f>
        <v>0</v>
      </c>
      <c r="G467" s="366"/>
      <c r="H467" s="62">
        <f aca="true" t="shared" si="77" ref="H467:H472">F467+(F467*G467/100)</f>
        <v>0</v>
      </c>
      <c r="I467" s="354"/>
      <c r="J467" s="355"/>
      <c r="K467" s="37"/>
    </row>
    <row r="468" spans="1:11" ht="38.25" customHeight="1">
      <c r="A468" s="60">
        <v>2</v>
      </c>
      <c r="B468" s="116" t="s">
        <v>405</v>
      </c>
      <c r="C468" s="26" t="s">
        <v>14</v>
      </c>
      <c r="D468" s="28">
        <v>200</v>
      </c>
      <c r="E468" s="29"/>
      <c r="F468" s="62">
        <f t="shared" si="76"/>
        <v>0</v>
      </c>
      <c r="G468" s="366"/>
      <c r="H468" s="62">
        <f t="shared" si="77"/>
        <v>0</v>
      </c>
      <c r="I468" s="354"/>
      <c r="J468" s="360"/>
      <c r="K468" s="93"/>
    </row>
    <row r="469" spans="1:11" ht="61.5" customHeight="1">
      <c r="A469" s="60">
        <v>3</v>
      </c>
      <c r="B469" s="27" t="s">
        <v>406</v>
      </c>
      <c r="C469" s="26" t="s">
        <v>14</v>
      </c>
      <c r="D469" s="28">
        <v>10</v>
      </c>
      <c r="E469" s="62"/>
      <c r="F469" s="62">
        <f t="shared" si="76"/>
        <v>0</v>
      </c>
      <c r="G469" s="366"/>
      <c r="H469" s="62">
        <f t="shared" si="77"/>
        <v>0</v>
      </c>
      <c r="I469" s="354"/>
      <c r="J469" s="355"/>
      <c r="K469" s="93"/>
    </row>
    <row r="470" spans="1:11" ht="27.75" customHeight="1">
      <c r="A470" s="60">
        <v>4</v>
      </c>
      <c r="B470" s="27" t="s">
        <v>407</v>
      </c>
      <c r="C470" s="26" t="s">
        <v>14</v>
      </c>
      <c r="D470" s="28">
        <v>300</v>
      </c>
      <c r="E470" s="62"/>
      <c r="F470" s="62">
        <f t="shared" si="76"/>
        <v>0</v>
      </c>
      <c r="G470" s="366"/>
      <c r="H470" s="62">
        <f t="shared" si="77"/>
        <v>0</v>
      </c>
      <c r="I470" s="354"/>
      <c r="J470" s="355"/>
      <c r="K470" s="93"/>
    </row>
    <row r="471" spans="1:11" ht="47.25" customHeight="1">
      <c r="A471" s="60">
        <v>5</v>
      </c>
      <c r="B471" s="90" t="s">
        <v>408</v>
      </c>
      <c r="C471" s="132" t="s">
        <v>14</v>
      </c>
      <c r="D471" s="133">
        <v>100</v>
      </c>
      <c r="E471" s="204"/>
      <c r="F471" s="62">
        <f t="shared" si="76"/>
        <v>0</v>
      </c>
      <c r="G471" s="367"/>
      <c r="H471" s="62">
        <f t="shared" si="77"/>
        <v>0</v>
      </c>
      <c r="I471" s="354"/>
      <c r="J471" s="355"/>
      <c r="K471" s="93"/>
    </row>
    <row r="472" spans="1:11" ht="27.75" customHeight="1">
      <c r="A472" s="60">
        <v>6</v>
      </c>
      <c r="B472" s="90" t="s">
        <v>409</v>
      </c>
      <c r="C472" s="132" t="s">
        <v>14</v>
      </c>
      <c r="D472" s="133">
        <v>200</v>
      </c>
      <c r="E472" s="204"/>
      <c r="F472" s="62">
        <f t="shared" si="76"/>
        <v>0</v>
      </c>
      <c r="G472" s="367"/>
      <c r="H472" s="62">
        <f t="shared" si="77"/>
        <v>0</v>
      </c>
      <c r="I472" s="354"/>
      <c r="J472" s="355"/>
      <c r="K472" s="93"/>
    </row>
    <row r="473" spans="1:10" ht="27.75" customHeight="1">
      <c r="A473" s="163" t="s">
        <v>410</v>
      </c>
      <c r="B473" s="163"/>
      <c r="C473" s="163"/>
      <c r="D473" s="163"/>
      <c r="E473" s="163"/>
      <c r="F473" s="94">
        <f>SUM(F467:F472)</f>
        <v>0</v>
      </c>
      <c r="G473" s="76"/>
      <c r="H473" s="94">
        <f>SUM(H467:H472)</f>
        <v>0</v>
      </c>
      <c r="I473" s="129"/>
      <c r="J473" s="130"/>
    </row>
    <row r="474" spans="1:9" ht="27.75" customHeight="1">
      <c r="A474" s="54"/>
      <c r="B474" s="54"/>
      <c r="C474" s="54"/>
      <c r="D474" s="54"/>
      <c r="E474" s="54"/>
      <c r="F474" s="171"/>
      <c r="G474" s="95"/>
      <c r="H474" s="171"/>
      <c r="I474" s="6"/>
    </row>
    <row r="475" spans="1:11" ht="27.75" customHeight="1">
      <c r="A475" s="368" t="s">
        <v>411</v>
      </c>
      <c r="B475" s="368"/>
      <c r="C475" s="368"/>
      <c r="D475" s="368"/>
      <c r="E475" s="368"/>
      <c r="F475" s="368"/>
      <c r="G475" s="368"/>
      <c r="H475" s="368"/>
      <c r="I475" s="368"/>
      <c r="J475" s="368"/>
      <c r="K475" s="368"/>
    </row>
    <row r="476" spans="1:11" ht="43.5" customHeight="1">
      <c r="A476" s="22" t="s">
        <v>2</v>
      </c>
      <c r="B476" s="22" t="s">
        <v>3</v>
      </c>
      <c r="C476" s="22" t="s">
        <v>4</v>
      </c>
      <c r="D476" s="22" t="s">
        <v>5</v>
      </c>
      <c r="E476" s="23" t="s">
        <v>6</v>
      </c>
      <c r="F476" s="23" t="s">
        <v>7</v>
      </c>
      <c r="G476" s="24" t="s">
        <v>8</v>
      </c>
      <c r="H476" s="23" t="s">
        <v>9</v>
      </c>
      <c r="I476" s="23" t="s">
        <v>10</v>
      </c>
      <c r="J476" s="22" t="s">
        <v>11</v>
      </c>
      <c r="K476" s="58" t="s">
        <v>25</v>
      </c>
    </row>
    <row r="477" spans="1:11" ht="27.75" customHeight="1">
      <c r="A477" s="60">
        <v>1</v>
      </c>
      <c r="B477" s="27" t="s">
        <v>412</v>
      </c>
      <c r="C477" s="26" t="s">
        <v>14</v>
      </c>
      <c r="D477" s="28">
        <v>18</v>
      </c>
      <c r="E477" s="196"/>
      <c r="F477" s="62">
        <f aca="true" t="shared" si="78" ref="F477:F481">D477*E477</f>
        <v>0</v>
      </c>
      <c r="G477" s="48"/>
      <c r="H477" s="62">
        <f aca="true" t="shared" si="79" ref="H477:H481">F477+(F477*G477/100)</f>
        <v>0</v>
      </c>
      <c r="I477" s="354"/>
      <c r="J477" s="358"/>
      <c r="K477" s="37"/>
    </row>
    <row r="478" spans="1:11" ht="47.25" customHeight="1">
      <c r="A478" s="60">
        <v>2</v>
      </c>
      <c r="B478" s="27" t="s">
        <v>413</v>
      </c>
      <c r="C478" s="26" t="s">
        <v>14</v>
      </c>
      <c r="D478" s="61">
        <v>100</v>
      </c>
      <c r="E478" s="196"/>
      <c r="F478" s="62">
        <f t="shared" si="78"/>
        <v>0</v>
      </c>
      <c r="G478" s="198"/>
      <c r="H478" s="62">
        <f t="shared" si="79"/>
        <v>0</v>
      </c>
      <c r="I478" s="354"/>
      <c r="J478" s="358"/>
      <c r="K478" s="93"/>
    </row>
    <row r="479" spans="1:11" ht="47.25" customHeight="1">
      <c r="A479" s="60">
        <v>3</v>
      </c>
      <c r="B479" s="27" t="s">
        <v>414</v>
      </c>
      <c r="C479" s="26" t="s">
        <v>14</v>
      </c>
      <c r="D479" s="61">
        <v>20</v>
      </c>
      <c r="E479" s="196"/>
      <c r="F479" s="62">
        <f t="shared" si="78"/>
        <v>0</v>
      </c>
      <c r="G479" s="198"/>
      <c r="H479" s="62">
        <f t="shared" si="79"/>
        <v>0</v>
      </c>
      <c r="I479" s="354"/>
      <c r="J479" s="358"/>
      <c r="K479" s="93"/>
    </row>
    <row r="480" spans="1:11" ht="56.25" customHeight="1">
      <c r="A480" s="60">
        <v>4</v>
      </c>
      <c r="B480" s="27" t="s">
        <v>415</v>
      </c>
      <c r="C480" s="26" t="s">
        <v>14</v>
      </c>
      <c r="D480" s="61">
        <v>50</v>
      </c>
      <c r="E480" s="196"/>
      <c r="F480" s="62">
        <f t="shared" si="78"/>
        <v>0</v>
      </c>
      <c r="G480" s="198"/>
      <c r="H480" s="62">
        <f t="shared" si="79"/>
        <v>0</v>
      </c>
      <c r="I480" s="354"/>
      <c r="J480" s="358"/>
      <c r="K480" s="93"/>
    </row>
    <row r="481" spans="1:11" ht="56.25" customHeight="1">
      <c r="A481" s="60">
        <v>5</v>
      </c>
      <c r="B481" s="27" t="s">
        <v>416</v>
      </c>
      <c r="C481" s="26" t="s">
        <v>14</v>
      </c>
      <c r="D481" s="61">
        <v>6</v>
      </c>
      <c r="E481" s="196"/>
      <c r="F481" s="62">
        <f t="shared" si="78"/>
        <v>0</v>
      </c>
      <c r="G481" s="48"/>
      <c r="H481" s="62">
        <f t="shared" si="79"/>
        <v>0</v>
      </c>
      <c r="I481" s="354"/>
      <c r="J481" s="358"/>
      <c r="K481" s="93"/>
    </row>
    <row r="482" spans="1:10" ht="27.75" customHeight="1">
      <c r="A482" s="163" t="s">
        <v>417</v>
      </c>
      <c r="B482" s="163"/>
      <c r="C482" s="163"/>
      <c r="D482" s="163"/>
      <c r="E482" s="163"/>
      <c r="F482" s="94">
        <f>SUM(F477:F481)</f>
        <v>0</v>
      </c>
      <c r="G482" s="76"/>
      <c r="H482" s="94">
        <f>SUM(H477:H481)</f>
        <v>0</v>
      </c>
      <c r="I482" s="96" t="s">
        <v>418</v>
      </c>
      <c r="J482" s="97"/>
    </row>
    <row r="483" spans="1:9" ht="27.75" customHeight="1">
      <c r="A483" s="54"/>
      <c r="B483" s="54"/>
      <c r="C483" s="54"/>
      <c r="D483" s="54"/>
      <c r="E483" s="54"/>
      <c r="F483" s="171"/>
      <c r="G483" s="95"/>
      <c r="H483" s="171"/>
      <c r="I483" s="6"/>
    </row>
    <row r="484" spans="1:11" ht="27.75" customHeight="1">
      <c r="A484" s="194" t="s">
        <v>419</v>
      </c>
      <c r="B484" s="194"/>
      <c r="C484" s="194"/>
      <c r="D484" s="194"/>
      <c r="E484" s="194"/>
      <c r="F484" s="194"/>
      <c r="G484" s="194"/>
      <c r="H484" s="194"/>
      <c r="I484" s="194"/>
      <c r="J484" s="194"/>
      <c r="K484" s="194"/>
    </row>
    <row r="485" spans="1:11" ht="43.5" customHeight="1">
      <c r="A485" s="22" t="s">
        <v>2</v>
      </c>
      <c r="B485" s="22" t="s">
        <v>3</v>
      </c>
      <c r="C485" s="22" t="s">
        <v>4</v>
      </c>
      <c r="D485" s="22" t="s">
        <v>5</v>
      </c>
      <c r="E485" s="23" t="s">
        <v>6</v>
      </c>
      <c r="F485" s="23" t="s">
        <v>7</v>
      </c>
      <c r="G485" s="24" t="s">
        <v>8</v>
      </c>
      <c r="H485" s="23" t="s">
        <v>9</v>
      </c>
      <c r="I485" s="23" t="s">
        <v>10</v>
      </c>
      <c r="J485" s="22" t="s">
        <v>11</v>
      </c>
      <c r="K485" s="58" t="s">
        <v>25</v>
      </c>
    </row>
    <row r="486" spans="1:11" ht="29.25" customHeight="1">
      <c r="A486" s="60">
        <v>1</v>
      </c>
      <c r="B486" s="107" t="s">
        <v>420</v>
      </c>
      <c r="C486" s="60" t="s">
        <v>14</v>
      </c>
      <c r="D486" s="61">
        <v>800</v>
      </c>
      <c r="E486" s="62"/>
      <c r="F486" s="62">
        <f aca="true" t="shared" si="80" ref="F486:F487">D486*E486</f>
        <v>0</v>
      </c>
      <c r="G486" s="48"/>
      <c r="H486" s="62">
        <f aca="true" t="shared" si="81" ref="H486:H487">F486+(F486*G486/100)</f>
        <v>0</v>
      </c>
      <c r="I486" s="354"/>
      <c r="J486" s="355"/>
      <c r="K486" s="37"/>
    </row>
    <row r="487" spans="1:11" ht="27.75" customHeight="1">
      <c r="A487" s="60">
        <v>2</v>
      </c>
      <c r="B487" s="107" t="s">
        <v>421</v>
      </c>
      <c r="C487" s="60" t="s">
        <v>14</v>
      </c>
      <c r="D487" s="61">
        <v>1000</v>
      </c>
      <c r="E487" s="62"/>
      <c r="F487" s="62">
        <f t="shared" si="80"/>
        <v>0</v>
      </c>
      <c r="G487" s="48"/>
      <c r="H487" s="62">
        <f t="shared" si="81"/>
        <v>0</v>
      </c>
      <c r="I487" s="354"/>
      <c r="J487" s="355"/>
      <c r="K487" s="369"/>
    </row>
    <row r="488" spans="1:10" ht="27.75" customHeight="1">
      <c r="A488" s="38" t="s">
        <v>422</v>
      </c>
      <c r="B488" s="38"/>
      <c r="C488" s="38"/>
      <c r="D488" s="38"/>
      <c r="E488" s="38"/>
      <c r="F488" s="39">
        <f>SUM(F486:F487)</f>
        <v>0</v>
      </c>
      <c r="G488" s="40"/>
      <c r="H488" s="39">
        <f>SUM(H485:H487)</f>
        <v>0</v>
      </c>
      <c r="I488" s="97"/>
      <c r="J488" s="97"/>
    </row>
    <row r="489" spans="1:9" ht="27.75" customHeight="1">
      <c r="A489" s="54"/>
      <c r="B489" s="54"/>
      <c r="C489" s="54"/>
      <c r="D489" s="54"/>
      <c r="E489" s="54"/>
      <c r="F489" s="171"/>
      <c r="G489" s="95"/>
      <c r="H489" s="171"/>
      <c r="I489" s="6"/>
    </row>
    <row r="490" spans="1:11" ht="27.75" customHeight="1">
      <c r="A490" s="118" t="s">
        <v>423</v>
      </c>
      <c r="B490" s="118"/>
      <c r="C490" s="118"/>
      <c r="D490" s="118"/>
      <c r="E490" s="118"/>
      <c r="F490" s="118"/>
      <c r="G490" s="118"/>
      <c r="H490" s="118"/>
      <c r="I490" s="118"/>
      <c r="J490" s="118"/>
      <c r="K490" s="118"/>
    </row>
    <row r="491" spans="1:11" ht="43.5" customHeight="1">
      <c r="A491" s="22" t="s">
        <v>2</v>
      </c>
      <c r="B491" s="22" t="s">
        <v>3</v>
      </c>
      <c r="C491" s="22" t="s">
        <v>4</v>
      </c>
      <c r="D491" s="22" t="s">
        <v>5</v>
      </c>
      <c r="E491" s="23" t="s">
        <v>6</v>
      </c>
      <c r="F491" s="23" t="s">
        <v>7</v>
      </c>
      <c r="G491" s="24" t="s">
        <v>8</v>
      </c>
      <c r="H491" s="23" t="s">
        <v>9</v>
      </c>
      <c r="I491" s="23" t="s">
        <v>10</v>
      </c>
      <c r="J491" s="22" t="s">
        <v>11</v>
      </c>
      <c r="K491" s="58" t="s">
        <v>25</v>
      </c>
    </row>
    <row r="492" spans="1:11" ht="56.25" customHeight="1">
      <c r="A492" s="60">
        <v>1</v>
      </c>
      <c r="B492" s="27" t="s">
        <v>424</v>
      </c>
      <c r="C492" s="26" t="s">
        <v>14</v>
      </c>
      <c r="D492" s="61">
        <v>800</v>
      </c>
      <c r="E492" s="196"/>
      <c r="F492" s="62">
        <f aca="true" t="shared" si="82" ref="F492:F494">D492*E492</f>
        <v>0</v>
      </c>
      <c r="G492" s="48"/>
      <c r="H492" s="62">
        <f aca="true" t="shared" si="83" ref="H492:H494">F492+(F492*G492/100)</f>
        <v>0</v>
      </c>
      <c r="I492" s="370"/>
      <c r="J492" s="355"/>
      <c r="K492" s="37"/>
    </row>
    <row r="493" spans="1:11" ht="65.25" customHeight="1">
      <c r="A493" s="60">
        <v>2</v>
      </c>
      <c r="B493" s="27" t="s">
        <v>425</v>
      </c>
      <c r="C493" s="26" t="s">
        <v>14</v>
      </c>
      <c r="D493" s="61">
        <v>80</v>
      </c>
      <c r="E493" s="196"/>
      <c r="F493" s="62">
        <f t="shared" si="82"/>
        <v>0</v>
      </c>
      <c r="G493" s="48"/>
      <c r="H493" s="62">
        <f t="shared" si="83"/>
        <v>0</v>
      </c>
      <c r="I493" s="370"/>
      <c r="J493" s="354"/>
      <c r="K493" s="93"/>
    </row>
    <row r="494" spans="1:11" ht="65.25" customHeight="1">
      <c r="A494" s="60">
        <v>3</v>
      </c>
      <c r="B494" s="27" t="s">
        <v>426</v>
      </c>
      <c r="C494" s="26" t="s">
        <v>14</v>
      </c>
      <c r="D494" s="61">
        <v>100</v>
      </c>
      <c r="E494" s="196"/>
      <c r="F494" s="62">
        <f t="shared" si="82"/>
        <v>0</v>
      </c>
      <c r="G494" s="48"/>
      <c r="H494" s="62">
        <f t="shared" si="83"/>
        <v>0</v>
      </c>
      <c r="I494" s="370"/>
      <c r="J494" s="354"/>
      <c r="K494" s="93"/>
    </row>
    <row r="495" spans="1:11" ht="119.25" customHeight="1">
      <c r="A495" s="371">
        <v>4</v>
      </c>
      <c r="B495" s="372" t="s">
        <v>427</v>
      </c>
      <c r="C495" s="371"/>
      <c r="D495" s="373"/>
      <c r="E495" s="374"/>
      <c r="F495" s="375"/>
      <c r="G495" s="376"/>
      <c r="H495" s="375"/>
      <c r="I495" s="377"/>
      <c r="J495" s="378"/>
      <c r="K495" s="93"/>
    </row>
    <row r="496" spans="1:11" ht="20.25" customHeight="1">
      <c r="A496" s="60" t="s">
        <v>428</v>
      </c>
      <c r="B496" s="27" t="s">
        <v>429</v>
      </c>
      <c r="C496" s="26" t="s">
        <v>14</v>
      </c>
      <c r="D496" s="61">
        <v>80</v>
      </c>
      <c r="E496" s="196"/>
      <c r="F496" s="62">
        <f aca="true" t="shared" si="84" ref="F496:F498">D496*E496</f>
        <v>0</v>
      </c>
      <c r="G496" s="198"/>
      <c r="H496" s="62">
        <f aca="true" t="shared" si="85" ref="H496:H498">F496+(F496*G496/100)</f>
        <v>0</v>
      </c>
      <c r="I496" s="370"/>
      <c r="J496" s="354"/>
      <c r="K496" s="93"/>
    </row>
    <row r="497" spans="1:11" ht="20.25" customHeight="1">
      <c r="A497" s="60" t="s">
        <v>430</v>
      </c>
      <c r="B497" s="27" t="s">
        <v>431</v>
      </c>
      <c r="C497" s="26" t="s">
        <v>14</v>
      </c>
      <c r="D497" s="61">
        <v>20</v>
      </c>
      <c r="E497" s="196"/>
      <c r="F497" s="62">
        <f t="shared" si="84"/>
        <v>0</v>
      </c>
      <c r="G497" s="53"/>
      <c r="H497" s="62">
        <f t="shared" si="85"/>
        <v>0</v>
      </c>
      <c r="I497" s="370"/>
      <c r="J497" s="355"/>
      <c r="K497" s="93"/>
    </row>
    <row r="498" spans="1:11" ht="37.5" customHeight="1">
      <c r="A498" s="60">
        <v>5</v>
      </c>
      <c r="B498" s="27" t="s">
        <v>432</v>
      </c>
      <c r="C498" s="26" t="s">
        <v>14</v>
      </c>
      <c r="D498" s="61">
        <v>2000</v>
      </c>
      <c r="E498" s="196"/>
      <c r="F498" s="62">
        <f t="shared" si="84"/>
        <v>0</v>
      </c>
      <c r="G498" s="53"/>
      <c r="H498" s="62">
        <f t="shared" si="85"/>
        <v>0</v>
      </c>
      <c r="I498" s="370"/>
      <c r="J498" s="354"/>
      <c r="K498" s="93"/>
    </row>
    <row r="499" spans="1:10" ht="27.75" customHeight="1">
      <c r="A499" s="163" t="s">
        <v>433</v>
      </c>
      <c r="B499" s="163"/>
      <c r="C499" s="163"/>
      <c r="D499" s="163"/>
      <c r="E499" s="163"/>
      <c r="F499" s="39">
        <f>SUM(F492:F498)</f>
        <v>0</v>
      </c>
      <c r="G499" s="40"/>
      <c r="H499" s="39">
        <f>SUM(H492:H498)</f>
        <v>0</v>
      </c>
      <c r="I499" s="55"/>
      <c r="J499" s="97"/>
    </row>
    <row r="500" spans="1:9" ht="27.75" customHeight="1">
      <c r="A500" s="54"/>
      <c r="B500" s="54"/>
      <c r="C500" s="54"/>
      <c r="D500" s="54"/>
      <c r="E500" s="54"/>
      <c r="F500" s="171"/>
      <c r="G500" s="95"/>
      <c r="H500" s="171"/>
      <c r="I500" s="6"/>
    </row>
    <row r="501" spans="1:11" ht="27.75" customHeight="1">
      <c r="A501" s="20" t="s">
        <v>434</v>
      </c>
      <c r="B501" s="20"/>
      <c r="C501" s="20"/>
      <c r="D501" s="20"/>
      <c r="E501" s="20"/>
      <c r="F501" s="20"/>
      <c r="G501" s="20"/>
      <c r="H501" s="20"/>
      <c r="I501" s="20"/>
      <c r="J501" s="20"/>
      <c r="K501" s="20"/>
    </row>
    <row r="502" spans="1:11" ht="43.5" customHeight="1">
      <c r="A502" s="104" t="s">
        <v>2</v>
      </c>
      <c r="B502" s="104" t="s">
        <v>3</v>
      </c>
      <c r="C502" s="104" t="s">
        <v>4</v>
      </c>
      <c r="D502" s="104" t="s">
        <v>5</v>
      </c>
      <c r="E502" s="105" t="s">
        <v>66</v>
      </c>
      <c r="F502" s="105" t="s">
        <v>67</v>
      </c>
      <c r="G502" s="106" t="s">
        <v>8</v>
      </c>
      <c r="H502" s="105" t="s">
        <v>68</v>
      </c>
      <c r="I502" s="23" t="s">
        <v>10</v>
      </c>
      <c r="J502" s="22" t="s">
        <v>11</v>
      </c>
      <c r="K502" s="58" t="s">
        <v>25</v>
      </c>
    </row>
    <row r="503" spans="1:11" ht="60" customHeight="1">
      <c r="A503" s="148">
        <v>1</v>
      </c>
      <c r="B503" s="379" t="s">
        <v>435</v>
      </c>
      <c r="C503" s="154" t="s">
        <v>14</v>
      </c>
      <c r="D503" s="150">
        <v>200</v>
      </c>
      <c r="E503" s="151"/>
      <c r="F503" s="151">
        <f aca="true" t="shared" si="86" ref="F503:F504">D503*E503</f>
        <v>0</v>
      </c>
      <c r="G503" s="366"/>
      <c r="H503" s="151">
        <f aca="true" t="shared" si="87" ref="H503:H504">F503+(F503*G503/100)</f>
        <v>0</v>
      </c>
      <c r="I503" s="354"/>
      <c r="J503" s="358"/>
      <c r="K503" s="37"/>
    </row>
    <row r="504" spans="1:11" ht="63.75" customHeight="1">
      <c r="A504" s="148">
        <v>2</v>
      </c>
      <c r="B504" s="379" t="s">
        <v>436</v>
      </c>
      <c r="C504" s="154" t="s">
        <v>14</v>
      </c>
      <c r="D504" s="150">
        <v>300</v>
      </c>
      <c r="E504" s="151"/>
      <c r="F504" s="151">
        <f t="shared" si="86"/>
        <v>0</v>
      </c>
      <c r="G504" s="366"/>
      <c r="H504" s="151">
        <f t="shared" si="87"/>
        <v>0</v>
      </c>
      <c r="I504" s="354"/>
      <c r="J504" s="358"/>
      <c r="K504" s="93"/>
    </row>
    <row r="505" spans="1:10" ht="29.25" customHeight="1">
      <c r="A505" s="38" t="s">
        <v>437</v>
      </c>
      <c r="B505" s="38"/>
      <c r="C505" s="38"/>
      <c r="D505" s="38"/>
      <c r="E505" s="38"/>
      <c r="F505" s="94">
        <f>SUM(F503:F504)</f>
        <v>0</v>
      </c>
      <c r="G505" s="95"/>
      <c r="H505" s="94">
        <f>SUM(H503:H504)</f>
        <v>0</v>
      </c>
      <c r="I505" s="96"/>
      <c r="J505" s="97"/>
    </row>
    <row r="506" spans="1:9" ht="33" customHeight="1">
      <c r="A506" s="54"/>
      <c r="B506" s="324"/>
      <c r="C506" s="324"/>
      <c r="D506" s="324"/>
      <c r="E506" s="54"/>
      <c r="F506" s="171"/>
      <c r="G506" s="95"/>
      <c r="H506" s="171"/>
      <c r="I506" s="6"/>
    </row>
    <row r="507" spans="1:11" ht="33" customHeight="1">
      <c r="A507" s="20" t="s">
        <v>438</v>
      </c>
      <c r="B507" s="20"/>
      <c r="C507" s="20"/>
      <c r="D507" s="20"/>
      <c r="E507" s="20"/>
      <c r="F507" s="20"/>
      <c r="G507" s="20"/>
      <c r="H507" s="20"/>
      <c r="I507" s="20"/>
      <c r="J507" s="20"/>
      <c r="K507" s="20"/>
    </row>
    <row r="508" spans="1:11" ht="43.5" customHeight="1">
      <c r="A508" s="22" t="s">
        <v>2</v>
      </c>
      <c r="B508" s="22" t="s">
        <v>3</v>
      </c>
      <c r="C508" s="22" t="s">
        <v>4</v>
      </c>
      <c r="D508" s="22" t="s">
        <v>5</v>
      </c>
      <c r="E508" s="23" t="s">
        <v>6</v>
      </c>
      <c r="F508" s="23" t="s">
        <v>7</v>
      </c>
      <c r="G508" s="24" t="s">
        <v>8</v>
      </c>
      <c r="H508" s="23" t="s">
        <v>9</v>
      </c>
      <c r="I508" s="380" t="s">
        <v>10</v>
      </c>
      <c r="J508" s="381" t="s">
        <v>55</v>
      </c>
      <c r="K508" s="58" t="s">
        <v>25</v>
      </c>
    </row>
    <row r="509" spans="1:11" ht="74.25" customHeight="1">
      <c r="A509" s="382">
        <v>1</v>
      </c>
      <c r="B509" s="34" t="s">
        <v>439</v>
      </c>
      <c r="C509" s="355" t="s">
        <v>27</v>
      </c>
      <c r="D509" s="355">
        <v>25</v>
      </c>
      <c r="E509" s="383"/>
      <c r="F509" s="383">
        <f>D509*E509</f>
        <v>0</v>
      </c>
      <c r="G509" s="384"/>
      <c r="H509" s="385">
        <f>F509+(F509*G509/100)</f>
        <v>0</v>
      </c>
      <c r="I509" s="354"/>
      <c r="J509" s="354"/>
      <c r="K509" s="37"/>
    </row>
    <row r="510" spans="1:10" ht="33" customHeight="1">
      <c r="A510" s="38" t="s">
        <v>440</v>
      </c>
      <c r="B510" s="38"/>
      <c r="C510" s="38"/>
      <c r="D510" s="38"/>
      <c r="E510" s="38"/>
      <c r="F510" s="125">
        <f>SUM(F509)</f>
        <v>0</v>
      </c>
      <c r="G510" s="386"/>
      <c r="H510" s="126">
        <f>SUM(H509:H509)</f>
        <v>0</v>
      </c>
      <c r="I510" s="85"/>
      <c r="J510" s="86"/>
    </row>
    <row r="511" spans="1:9" ht="33" customHeight="1">
      <c r="A511" s="54"/>
      <c r="B511" s="324"/>
      <c r="C511" s="324"/>
      <c r="D511" s="324"/>
      <c r="E511" s="54"/>
      <c r="F511" s="171"/>
      <c r="G511" s="95"/>
      <c r="H511" s="171"/>
      <c r="I511" s="6"/>
    </row>
    <row r="512" spans="1:11" ht="33" customHeight="1">
      <c r="A512" s="20" t="s">
        <v>441</v>
      </c>
      <c r="B512" s="20"/>
      <c r="C512" s="20"/>
      <c r="D512" s="20"/>
      <c r="E512" s="20"/>
      <c r="F512" s="20"/>
      <c r="G512" s="20"/>
      <c r="H512" s="20"/>
      <c r="I512" s="20"/>
      <c r="J512" s="20"/>
      <c r="K512" s="20"/>
    </row>
    <row r="513" spans="1:11" ht="43.5" customHeight="1">
      <c r="A513" s="22" t="s">
        <v>2</v>
      </c>
      <c r="B513" s="22" t="s">
        <v>3</v>
      </c>
      <c r="C513" s="22" t="s">
        <v>4</v>
      </c>
      <c r="D513" s="22" t="s">
        <v>5</v>
      </c>
      <c r="E513" s="23" t="s">
        <v>6</v>
      </c>
      <c r="F513" s="23" t="s">
        <v>7</v>
      </c>
      <c r="G513" s="24" t="s">
        <v>8</v>
      </c>
      <c r="H513" s="23" t="s">
        <v>9</v>
      </c>
      <c r="I513" s="23" t="s">
        <v>10</v>
      </c>
      <c r="J513" s="22" t="s">
        <v>55</v>
      </c>
      <c r="K513" s="58" t="s">
        <v>25</v>
      </c>
    </row>
    <row r="514" spans="1:11" ht="51" customHeight="1">
      <c r="A514" s="60">
        <v>1</v>
      </c>
      <c r="B514" s="387" t="s">
        <v>442</v>
      </c>
      <c r="C514" s="26" t="s">
        <v>14</v>
      </c>
      <c r="D514" s="28">
        <v>2000</v>
      </c>
      <c r="E514" s="196"/>
      <c r="F514" s="62">
        <f aca="true" t="shared" si="88" ref="F514:F517">D514*E514</f>
        <v>0</v>
      </c>
      <c r="G514" s="48"/>
      <c r="H514" s="62">
        <f aca="true" t="shared" si="89" ref="H514:H517">F514+(F514*G514/100)</f>
        <v>0</v>
      </c>
      <c r="I514" s="388"/>
      <c r="J514" s="389"/>
      <c r="K514" s="37"/>
    </row>
    <row r="515" spans="1:11" ht="53.25" customHeight="1">
      <c r="A515" s="60">
        <v>2</v>
      </c>
      <c r="B515" s="387" t="s">
        <v>443</v>
      </c>
      <c r="C515" s="26" t="s">
        <v>14</v>
      </c>
      <c r="D515" s="28">
        <v>100</v>
      </c>
      <c r="E515" s="196"/>
      <c r="F515" s="62">
        <f t="shared" si="88"/>
        <v>0</v>
      </c>
      <c r="G515" s="48"/>
      <c r="H515" s="62">
        <f t="shared" si="89"/>
        <v>0</v>
      </c>
      <c r="I515" s="388"/>
      <c r="J515" s="389"/>
      <c r="K515" s="93"/>
    </row>
    <row r="516" spans="1:11" ht="42" customHeight="1">
      <c r="A516" s="60">
        <v>3</v>
      </c>
      <c r="B516" s="107" t="s">
        <v>444</v>
      </c>
      <c r="C516" s="26" t="s">
        <v>14</v>
      </c>
      <c r="D516" s="61">
        <v>80</v>
      </c>
      <c r="E516" s="196"/>
      <c r="F516" s="62">
        <f t="shared" si="88"/>
        <v>0</v>
      </c>
      <c r="G516" s="48"/>
      <c r="H516" s="62">
        <f t="shared" si="89"/>
        <v>0</v>
      </c>
      <c r="I516" s="388"/>
      <c r="J516" s="389"/>
      <c r="K516" s="93"/>
    </row>
    <row r="517" spans="1:11" ht="42" customHeight="1">
      <c r="A517" s="60">
        <v>4</v>
      </c>
      <c r="B517" s="107" t="s">
        <v>445</v>
      </c>
      <c r="C517" s="26" t="s">
        <v>14</v>
      </c>
      <c r="D517" s="61">
        <v>50</v>
      </c>
      <c r="E517" s="196"/>
      <c r="F517" s="62">
        <f t="shared" si="88"/>
        <v>0</v>
      </c>
      <c r="G517" s="48"/>
      <c r="H517" s="62">
        <f t="shared" si="89"/>
        <v>0</v>
      </c>
      <c r="I517" s="388"/>
      <c r="J517" s="389"/>
      <c r="K517" s="93"/>
    </row>
    <row r="518" spans="1:10" ht="27.75" customHeight="1">
      <c r="A518" s="38" t="s">
        <v>446</v>
      </c>
      <c r="B518" s="38"/>
      <c r="C518" s="38"/>
      <c r="D518" s="38"/>
      <c r="E518" s="38"/>
      <c r="F518" s="125">
        <f>SUM(F514:F517)</f>
        <v>0</v>
      </c>
      <c r="G518" s="87"/>
      <c r="H518" s="126">
        <f>SUM(H514:H517)</f>
        <v>0</v>
      </c>
      <c r="I518" s="85"/>
      <c r="J518" s="147"/>
    </row>
    <row r="519" spans="1:9" ht="27.75" customHeight="1">
      <c r="A519" s="54"/>
      <c r="B519" s="324"/>
      <c r="C519" s="324"/>
      <c r="D519" s="324"/>
      <c r="E519" s="54"/>
      <c r="F519" s="171"/>
      <c r="G519" s="95"/>
      <c r="H519" s="171"/>
      <c r="I519" s="6"/>
    </row>
    <row r="520" spans="1:11" ht="27.75" customHeight="1">
      <c r="A520" s="20" t="s">
        <v>447</v>
      </c>
      <c r="B520" s="20"/>
      <c r="C520" s="20"/>
      <c r="D520" s="20"/>
      <c r="E520" s="20"/>
      <c r="F520" s="20"/>
      <c r="G520" s="20"/>
      <c r="H520" s="20"/>
      <c r="I520" s="20"/>
      <c r="J520" s="20"/>
      <c r="K520" s="20"/>
    </row>
    <row r="521" spans="1:11" ht="42.75" customHeight="1">
      <c r="A521" s="22" t="s">
        <v>2</v>
      </c>
      <c r="B521" s="390" t="s">
        <v>3</v>
      </c>
      <c r="C521" s="22" t="s">
        <v>4</v>
      </c>
      <c r="D521" s="22" t="s">
        <v>5</v>
      </c>
      <c r="E521" s="23" t="s">
        <v>6</v>
      </c>
      <c r="F521" s="23" t="s">
        <v>7</v>
      </c>
      <c r="G521" s="24" t="s">
        <v>8</v>
      </c>
      <c r="H521" s="23" t="s">
        <v>9</v>
      </c>
      <c r="I521" s="23" t="s">
        <v>10</v>
      </c>
      <c r="J521" s="22" t="s">
        <v>11</v>
      </c>
      <c r="K521" s="58" t="s">
        <v>25</v>
      </c>
    </row>
    <row r="522" spans="1:11" ht="56.25" customHeight="1">
      <c r="A522" s="60">
        <v>1</v>
      </c>
      <c r="B522" s="391" t="s">
        <v>448</v>
      </c>
      <c r="C522" s="107" t="s">
        <v>14</v>
      </c>
      <c r="D522" s="61">
        <v>1200</v>
      </c>
      <c r="E522" s="62"/>
      <c r="F522" s="62">
        <f>D522*E522</f>
        <v>0</v>
      </c>
      <c r="G522" s="48"/>
      <c r="H522" s="62">
        <f>F522+(F522*G522/100)</f>
        <v>0</v>
      </c>
      <c r="I522" s="354"/>
      <c r="J522" s="355"/>
      <c r="K522" s="37"/>
    </row>
    <row r="523" spans="1:10" ht="27.75" customHeight="1">
      <c r="A523" s="38" t="s">
        <v>449</v>
      </c>
      <c r="B523" s="38"/>
      <c r="C523" s="38"/>
      <c r="D523" s="38"/>
      <c r="E523" s="38"/>
      <c r="F523" s="39">
        <f>SUM(F522:F522)</f>
        <v>0</v>
      </c>
      <c r="G523" s="40"/>
      <c r="H523" s="39">
        <f>SUM(H522:H522)</f>
        <v>0</v>
      </c>
      <c r="I523"/>
      <c r="J523"/>
    </row>
    <row r="524" spans="1:10" ht="27.75" customHeight="1">
      <c r="A524" s="13"/>
      <c r="B524" s="392"/>
      <c r="C524" s="42"/>
      <c r="D524" s="43"/>
      <c r="E524" s="44"/>
      <c r="F524" s="44"/>
      <c r="G524" s="45"/>
      <c r="H524" s="44"/>
      <c r="I524" s="46"/>
      <c r="J524" s="47"/>
    </row>
    <row r="525" spans="1:11" ht="27.75" customHeight="1">
      <c r="A525" s="20" t="s">
        <v>450</v>
      </c>
      <c r="B525" s="20"/>
      <c r="C525" s="20"/>
      <c r="D525" s="20"/>
      <c r="E525" s="20"/>
      <c r="F525" s="20"/>
      <c r="G525" s="20"/>
      <c r="H525" s="20"/>
      <c r="I525" s="20"/>
      <c r="J525" s="20"/>
      <c r="K525" s="20"/>
    </row>
    <row r="526" spans="1:11" ht="43.5" customHeight="1">
      <c r="A526" s="22" t="s">
        <v>2</v>
      </c>
      <c r="B526" s="390" t="s">
        <v>3</v>
      </c>
      <c r="C526" s="22" t="s">
        <v>4</v>
      </c>
      <c r="D526" s="22" t="s">
        <v>5</v>
      </c>
      <c r="E526" s="23" t="s">
        <v>6</v>
      </c>
      <c r="F526" s="23" t="s">
        <v>7</v>
      </c>
      <c r="G526" s="24" t="s">
        <v>8</v>
      </c>
      <c r="H526" s="23" t="s">
        <v>9</v>
      </c>
      <c r="I526" s="23" t="s">
        <v>10</v>
      </c>
      <c r="J526" s="22" t="s">
        <v>11</v>
      </c>
      <c r="K526" s="58" t="s">
        <v>25</v>
      </c>
    </row>
    <row r="527" spans="1:11" ht="409.5" customHeight="1">
      <c r="A527" s="165">
        <v>1</v>
      </c>
      <c r="B527" s="90" t="s">
        <v>451</v>
      </c>
      <c r="C527" s="31" t="s">
        <v>14</v>
      </c>
      <c r="D527" s="28">
        <v>300</v>
      </c>
      <c r="E527" s="393"/>
      <c r="F527" s="394">
        <f>D527*E527</f>
        <v>0</v>
      </c>
      <c r="G527" s="158"/>
      <c r="H527" s="394">
        <f>F527+(F527*G527/100)</f>
        <v>0</v>
      </c>
      <c r="I527" s="354"/>
      <c r="J527" s="354"/>
      <c r="K527" s="37"/>
    </row>
    <row r="528" spans="1:10" ht="33" customHeight="1">
      <c r="A528" s="38" t="s">
        <v>452</v>
      </c>
      <c r="B528" s="38"/>
      <c r="C528" s="38"/>
      <c r="D528" s="38"/>
      <c r="E528" s="38"/>
      <c r="F528" s="39">
        <f>SUM(F527:F527)</f>
        <v>0</v>
      </c>
      <c r="G528" s="40"/>
      <c r="H528" s="39">
        <f>SUM(H527:H527)</f>
        <v>0</v>
      </c>
      <c r="I528"/>
      <c r="J528"/>
    </row>
    <row r="529" spans="1:10" ht="33" customHeight="1">
      <c r="A529" s="54"/>
      <c r="B529" s="392"/>
      <c r="C529" s="54"/>
      <c r="D529" s="54"/>
      <c r="E529" s="54"/>
      <c r="F529" s="55"/>
      <c r="G529" s="56"/>
      <c r="H529" s="55"/>
      <c r="I529" s="57"/>
      <c r="J529" s="57"/>
    </row>
    <row r="530" spans="1:11" ht="33" customHeight="1">
      <c r="A530" s="20" t="s">
        <v>453</v>
      </c>
      <c r="B530" s="20"/>
      <c r="C530" s="20"/>
      <c r="D530" s="20"/>
      <c r="E530" s="20"/>
      <c r="F530" s="20"/>
      <c r="G530" s="20"/>
      <c r="H530" s="20"/>
      <c r="I530" s="20"/>
      <c r="J530" s="20"/>
      <c r="K530" s="20"/>
    </row>
    <row r="531" spans="1:11" ht="33" customHeight="1">
      <c r="A531" s="22" t="s">
        <v>2</v>
      </c>
      <c r="B531" s="390" t="s">
        <v>3</v>
      </c>
      <c r="C531" s="22" t="s">
        <v>4</v>
      </c>
      <c r="D531" s="22" t="s">
        <v>5</v>
      </c>
      <c r="E531" s="23" t="s">
        <v>6</v>
      </c>
      <c r="F531" s="23" t="s">
        <v>7</v>
      </c>
      <c r="G531" s="24" t="s">
        <v>8</v>
      </c>
      <c r="H531" s="23" t="s">
        <v>9</v>
      </c>
      <c r="I531" s="23" t="s">
        <v>10</v>
      </c>
      <c r="J531" s="22" t="s">
        <v>11</v>
      </c>
      <c r="K531" s="58" t="s">
        <v>25</v>
      </c>
    </row>
    <row r="532" spans="1:11" ht="33" customHeight="1">
      <c r="A532" s="395">
        <v>1</v>
      </c>
      <c r="B532" s="396" t="s">
        <v>454</v>
      </c>
      <c r="C532" s="397" t="s">
        <v>14</v>
      </c>
      <c r="D532" s="339">
        <v>200</v>
      </c>
      <c r="E532" s="398"/>
      <c r="F532" s="399">
        <f aca="true" t="shared" si="90" ref="F532:F539">D532*E532</f>
        <v>0</v>
      </c>
      <c r="G532" s="400"/>
      <c r="H532" s="399">
        <f aca="true" t="shared" si="91" ref="H532:H539">F532+(F532*G532/100)</f>
        <v>0</v>
      </c>
      <c r="I532" s="31"/>
      <c r="J532" s="33"/>
      <c r="K532" s="37"/>
    </row>
    <row r="533" spans="1:11" ht="33" customHeight="1">
      <c r="A533" s="395">
        <v>2</v>
      </c>
      <c r="B533" s="396" t="s">
        <v>455</v>
      </c>
      <c r="C533" s="397" t="s">
        <v>14</v>
      </c>
      <c r="D533" s="339">
        <v>10</v>
      </c>
      <c r="E533" s="398"/>
      <c r="F533" s="399">
        <f t="shared" si="90"/>
        <v>0</v>
      </c>
      <c r="G533" s="400"/>
      <c r="H533" s="399">
        <f t="shared" si="91"/>
        <v>0</v>
      </c>
      <c r="I533" s="31"/>
      <c r="J533" s="33"/>
      <c r="K533" s="93"/>
    </row>
    <row r="534" spans="1:11" ht="74.25" customHeight="1">
      <c r="A534" s="395">
        <v>3</v>
      </c>
      <c r="B534" s="141" t="s">
        <v>456</v>
      </c>
      <c r="C534" s="401" t="s">
        <v>57</v>
      </c>
      <c r="D534" s="402">
        <v>100</v>
      </c>
      <c r="E534" s="398"/>
      <c r="F534" s="399">
        <f t="shared" si="90"/>
        <v>0</v>
      </c>
      <c r="G534" s="400"/>
      <c r="H534" s="399">
        <f t="shared" si="91"/>
        <v>0</v>
      </c>
      <c r="I534" s="31"/>
      <c r="J534" s="33"/>
      <c r="K534" s="93"/>
    </row>
    <row r="535" spans="1:11" ht="74.25" customHeight="1">
      <c r="A535" s="395">
        <v>4</v>
      </c>
      <c r="B535" s="141" t="s">
        <v>457</v>
      </c>
      <c r="C535" s="401" t="s">
        <v>57</v>
      </c>
      <c r="D535" s="402">
        <v>10</v>
      </c>
      <c r="E535" s="403"/>
      <c r="F535" s="399">
        <f t="shared" si="90"/>
        <v>0</v>
      </c>
      <c r="G535" s="400"/>
      <c r="H535" s="399">
        <f t="shared" si="91"/>
        <v>0</v>
      </c>
      <c r="I535" s="31"/>
      <c r="J535" s="33"/>
      <c r="K535" s="93"/>
    </row>
    <row r="536" spans="1:11" ht="56.25" customHeight="1">
      <c r="A536" s="395">
        <v>5</v>
      </c>
      <c r="B536" s="141" t="s">
        <v>458</v>
      </c>
      <c r="C536" s="401" t="s">
        <v>57</v>
      </c>
      <c r="D536" s="402">
        <v>15</v>
      </c>
      <c r="E536" s="398"/>
      <c r="F536" s="399">
        <f t="shared" si="90"/>
        <v>0</v>
      </c>
      <c r="G536" s="400"/>
      <c r="H536" s="399">
        <f t="shared" si="91"/>
        <v>0</v>
      </c>
      <c r="I536" s="31"/>
      <c r="J536" s="33"/>
      <c r="K536" s="93"/>
    </row>
    <row r="537" spans="1:11" ht="33" customHeight="1">
      <c r="A537" s="395">
        <v>6</v>
      </c>
      <c r="B537" s="141" t="s">
        <v>459</v>
      </c>
      <c r="C537" s="401" t="s">
        <v>57</v>
      </c>
      <c r="D537" s="402">
        <v>400</v>
      </c>
      <c r="E537" s="398"/>
      <c r="F537" s="399">
        <f t="shared" si="90"/>
        <v>0</v>
      </c>
      <c r="G537" s="400"/>
      <c r="H537" s="399">
        <f t="shared" si="91"/>
        <v>0</v>
      </c>
      <c r="I537" s="31"/>
      <c r="J537" s="33"/>
      <c r="K537" s="93"/>
    </row>
    <row r="538" spans="1:11" ht="33" customHeight="1">
      <c r="A538" s="395">
        <v>7</v>
      </c>
      <c r="B538" s="141" t="s">
        <v>460</v>
      </c>
      <c r="C538" s="401" t="s">
        <v>27</v>
      </c>
      <c r="D538" s="402">
        <v>10</v>
      </c>
      <c r="E538" s="398"/>
      <c r="F538" s="399">
        <f t="shared" si="90"/>
        <v>0</v>
      </c>
      <c r="G538" s="400"/>
      <c r="H538" s="399">
        <f t="shared" si="91"/>
        <v>0</v>
      </c>
      <c r="I538" s="31"/>
      <c r="J538" s="33"/>
      <c r="K538" s="93"/>
    </row>
    <row r="539" spans="1:11" ht="33" customHeight="1">
      <c r="A539" s="395">
        <v>8</v>
      </c>
      <c r="B539" s="141" t="s">
        <v>461</v>
      </c>
      <c r="C539" s="397" t="s">
        <v>27</v>
      </c>
      <c r="D539" s="339">
        <v>1</v>
      </c>
      <c r="E539" s="398"/>
      <c r="F539" s="399">
        <f t="shared" si="90"/>
        <v>0</v>
      </c>
      <c r="G539" s="400"/>
      <c r="H539" s="399">
        <f t="shared" si="91"/>
        <v>0</v>
      </c>
      <c r="I539" s="31"/>
      <c r="J539" s="33"/>
      <c r="K539" s="93"/>
    </row>
    <row r="540" spans="1:10" ht="33" customHeight="1">
      <c r="A540" s="38" t="s">
        <v>462</v>
      </c>
      <c r="B540" s="38"/>
      <c r="C540" s="38"/>
      <c r="D540" s="38"/>
      <c r="E540" s="38"/>
      <c r="F540" s="39">
        <f>SUM(F532:F539)</f>
        <v>0</v>
      </c>
      <c r="G540" s="40"/>
      <c r="H540" s="39">
        <f>SUM(H532:H539)</f>
        <v>0</v>
      </c>
      <c r="I540"/>
      <c r="J540"/>
    </row>
    <row r="541" spans="1:10" ht="33" customHeight="1">
      <c r="A541" s="54"/>
      <c r="B541" s="404"/>
      <c r="C541" s="54"/>
      <c r="D541" s="54"/>
      <c r="E541" s="54"/>
      <c r="F541" s="55"/>
      <c r="G541" s="56"/>
      <c r="H541" s="55"/>
      <c r="I541" s="57"/>
      <c r="J541" s="57"/>
    </row>
    <row r="542" spans="1:11" ht="33" customHeight="1">
      <c r="A542" s="20" t="s">
        <v>463</v>
      </c>
      <c r="B542" s="20"/>
      <c r="C542" s="20"/>
      <c r="D542" s="20"/>
      <c r="E542" s="20"/>
      <c r="F542" s="20"/>
      <c r="G542" s="20"/>
      <c r="H542" s="20"/>
      <c r="I542" s="20"/>
      <c r="J542" s="20"/>
      <c r="K542" s="20"/>
    </row>
    <row r="543" spans="1:11" ht="43.5" customHeight="1">
      <c r="A543" s="22" t="s">
        <v>2</v>
      </c>
      <c r="B543" s="390" t="s">
        <v>3</v>
      </c>
      <c r="C543" s="22" t="s">
        <v>4</v>
      </c>
      <c r="D543" s="22" t="s">
        <v>5</v>
      </c>
      <c r="E543" s="23" t="s">
        <v>6</v>
      </c>
      <c r="F543" s="23" t="s">
        <v>7</v>
      </c>
      <c r="G543" s="24" t="s">
        <v>8</v>
      </c>
      <c r="H543" s="23" t="s">
        <v>9</v>
      </c>
      <c r="I543" s="23" t="s">
        <v>10</v>
      </c>
      <c r="J543" s="22" t="s">
        <v>11</v>
      </c>
      <c r="K543" s="58" t="s">
        <v>25</v>
      </c>
    </row>
    <row r="544" spans="1:11" ht="226.5" customHeight="1">
      <c r="A544" s="60">
        <v>1</v>
      </c>
      <c r="B544" s="90" t="s">
        <v>464</v>
      </c>
      <c r="C544" s="31" t="s">
        <v>14</v>
      </c>
      <c r="D544" s="61">
        <v>80</v>
      </c>
      <c r="E544" s="62"/>
      <c r="F544" s="62">
        <f aca="true" t="shared" si="92" ref="F544:F546">D544*E544</f>
        <v>0</v>
      </c>
      <c r="G544" s="91"/>
      <c r="H544" s="62">
        <f aca="true" t="shared" si="93" ref="H544:H546">F544+(F544*G544/100)</f>
        <v>0</v>
      </c>
      <c r="I544" s="354"/>
      <c r="J544" s="354"/>
      <c r="K544" s="37"/>
    </row>
    <row r="545" spans="1:11" ht="217.5" customHeight="1">
      <c r="A545" s="60">
        <v>2</v>
      </c>
      <c r="B545" s="90" t="s">
        <v>465</v>
      </c>
      <c r="C545" s="31" t="s">
        <v>14</v>
      </c>
      <c r="D545" s="61">
        <v>10</v>
      </c>
      <c r="E545" s="62"/>
      <c r="F545" s="62">
        <f t="shared" si="92"/>
        <v>0</v>
      </c>
      <c r="G545" s="91"/>
      <c r="H545" s="62">
        <f t="shared" si="93"/>
        <v>0</v>
      </c>
      <c r="I545" s="354"/>
      <c r="J545" s="355"/>
      <c r="K545" s="93"/>
    </row>
    <row r="546" spans="1:11" ht="20.25" customHeight="1">
      <c r="A546" s="26">
        <v>3</v>
      </c>
      <c r="B546" s="201" t="s">
        <v>466</v>
      </c>
      <c r="C546" s="26" t="s">
        <v>14</v>
      </c>
      <c r="D546" s="28">
        <v>10</v>
      </c>
      <c r="E546" s="29"/>
      <c r="F546" s="62">
        <f t="shared" si="92"/>
        <v>0</v>
      </c>
      <c r="G546" s="158"/>
      <c r="H546" s="62">
        <f t="shared" si="93"/>
        <v>0</v>
      </c>
      <c r="I546" s="354"/>
      <c r="J546" s="360"/>
      <c r="K546" s="93"/>
    </row>
    <row r="547" spans="1:10" ht="27.75" customHeight="1">
      <c r="A547" s="38" t="s">
        <v>467</v>
      </c>
      <c r="B547" s="38"/>
      <c r="C547" s="38"/>
      <c r="D547" s="38"/>
      <c r="E547" s="38"/>
      <c r="F547" s="39">
        <f>F544</f>
        <v>0</v>
      </c>
      <c r="G547" s="40"/>
      <c r="H547" s="39">
        <f>H544</f>
        <v>0</v>
      </c>
      <c r="I547"/>
      <c r="J547"/>
    </row>
    <row r="548" spans="1:9" ht="33" customHeight="1">
      <c r="A548" s="54"/>
      <c r="B548" s="324"/>
      <c r="C548" s="324"/>
      <c r="D548" s="324"/>
      <c r="E548" s="54"/>
      <c r="F548" s="171"/>
      <c r="G548" s="95"/>
      <c r="H548" s="171"/>
      <c r="I548" s="6"/>
    </row>
    <row r="549" spans="1:10" ht="14.25" customHeight="1">
      <c r="A549" s="98"/>
      <c r="B549" s="405" t="s">
        <v>468</v>
      </c>
      <c r="C549" s="406"/>
      <c r="D549" s="406"/>
      <c r="E549" s="407"/>
      <c r="F549" s="407"/>
      <c r="G549" s="408"/>
      <c r="H549" s="407"/>
      <c r="I549" s="409"/>
      <c r="J549" s="409"/>
    </row>
    <row r="550" spans="1:10" ht="58.5" customHeight="1">
      <c r="A550" s="98"/>
      <c r="B550" s="410" t="s">
        <v>469</v>
      </c>
      <c r="C550" s="410"/>
      <c r="D550" s="410"/>
      <c r="E550" s="410"/>
      <c r="F550" s="410"/>
      <c r="G550" s="410"/>
      <c r="H550" s="410"/>
      <c r="I550" s="410"/>
      <c r="J550" s="410"/>
    </row>
    <row r="551" spans="1:9" ht="27.75" customHeight="1">
      <c r="A551" s="98"/>
      <c r="B551" s="99"/>
      <c r="C551" s="98"/>
      <c r="D551" s="98"/>
      <c r="E551" s="100"/>
      <c r="F551" s="100"/>
      <c r="G551" s="101"/>
      <c r="H551" s="100"/>
      <c r="I551" s="102"/>
    </row>
    <row r="552" spans="1:10" ht="27.75" customHeight="1">
      <c r="A552" s="98"/>
      <c r="B552" s="411" t="s">
        <v>470</v>
      </c>
      <c r="C552" s="411"/>
      <c r="D552" s="412"/>
      <c r="E552" s="98"/>
      <c r="F552" s="413"/>
      <c r="G552" s="413"/>
      <c r="H552" s="101"/>
      <c r="I552" s="413"/>
      <c r="J552" s="102"/>
    </row>
    <row r="553" spans="1:10" ht="27.75" customHeight="1">
      <c r="A553" s="98"/>
      <c r="B553" s="98"/>
      <c r="C553"/>
      <c r="D553"/>
      <c r="E553" s="414" t="s">
        <v>471</v>
      </c>
      <c r="F553" s="414"/>
      <c r="G553" s="414"/>
      <c r="H553" s="414"/>
      <c r="I553" s="414"/>
      <c r="J553" s="414"/>
    </row>
    <row r="554" spans="1:10" ht="14.25" customHeight="1">
      <c r="A554" s="98"/>
      <c r="B554" s="98"/>
      <c r="C554"/>
      <c r="D554"/>
      <c r="E554" s="414"/>
      <c r="F554" s="414"/>
      <c r="G554" s="414"/>
      <c r="H554" s="414"/>
      <c r="I554" s="414"/>
      <c r="J554" s="414"/>
    </row>
    <row r="555" spans="1:9" ht="14.25" customHeight="1">
      <c r="A555" s="98"/>
      <c r="B555" s="99"/>
      <c r="C555" s="98"/>
      <c r="D555" s="98"/>
      <c r="E555" s="413"/>
      <c r="F555" s="413"/>
      <c r="G555" s="101"/>
      <c r="H555" s="413"/>
      <c r="I555" s="102"/>
    </row>
    <row r="556" spans="1:9" ht="14.25" customHeight="1">
      <c r="A556" s="98"/>
      <c r="B556" s="99"/>
      <c r="C556" s="98"/>
      <c r="D556" s="98"/>
      <c r="E556" s="413"/>
      <c r="F556" s="413"/>
      <c r="G556" s="101"/>
      <c r="H556" s="413"/>
      <c r="I556" s="102"/>
    </row>
    <row r="557" spans="1:9" ht="14.25" customHeight="1">
      <c r="A557" s="98"/>
      <c r="B557" s="99"/>
      <c r="C557" s="98"/>
      <c r="D557" s="98"/>
      <c r="E557" s="100"/>
      <c r="F557" s="100"/>
      <c r="G557" s="101"/>
      <c r="H557" s="100"/>
      <c r="I557" s="102"/>
    </row>
    <row r="558" spans="1:9" ht="14.25" customHeight="1">
      <c r="A558" s="98"/>
      <c r="B558" s="99"/>
      <c r="C558" s="98"/>
      <c r="D558" s="98"/>
      <c r="E558" s="100"/>
      <c r="F558" s="100"/>
      <c r="G558" s="101"/>
      <c r="H558" s="100"/>
      <c r="I558" s="102"/>
    </row>
    <row r="559" spans="1:9" ht="14.25" customHeight="1">
      <c r="A559" s="98"/>
      <c r="B559" s="99"/>
      <c r="C559" s="98"/>
      <c r="D559" s="98"/>
      <c r="E559" s="100"/>
      <c r="F559" s="100"/>
      <c r="G559" s="101"/>
      <c r="H559" s="100"/>
      <c r="I559" s="102"/>
    </row>
    <row r="560" spans="1:9" ht="14.25" customHeight="1">
      <c r="A560" s="98"/>
      <c r="B560" s="99"/>
      <c r="C560" s="98"/>
      <c r="D560" s="98"/>
      <c r="E560" s="100"/>
      <c r="F560" s="100"/>
      <c r="G560" s="101"/>
      <c r="H560" s="100"/>
      <c r="I560" s="102"/>
    </row>
    <row r="561" spans="1:9" ht="14.25" customHeight="1">
      <c r="A561" s="98"/>
      <c r="B561" s="99"/>
      <c r="C561" s="98"/>
      <c r="D561" s="98"/>
      <c r="E561" s="100"/>
      <c r="F561" s="100"/>
      <c r="G561" s="101"/>
      <c r="H561" s="100"/>
      <c r="I561" s="102"/>
    </row>
    <row r="562" spans="1:9" ht="14.25" customHeight="1">
      <c r="A562" s="98"/>
      <c r="B562" s="99"/>
      <c r="C562" s="98"/>
      <c r="D562" s="98"/>
      <c r="E562" s="100"/>
      <c r="F562" s="100"/>
      <c r="G562" s="101"/>
      <c r="H562" s="100"/>
      <c r="I562" s="102"/>
    </row>
    <row r="563" spans="1:9" ht="14.25" customHeight="1">
      <c r="A563" s="98"/>
      <c r="B563" s="99"/>
      <c r="C563" s="98"/>
      <c r="D563" s="98"/>
      <c r="E563" s="100"/>
      <c r="F563" s="100"/>
      <c r="G563" s="101"/>
      <c r="H563" s="100"/>
      <c r="I563" s="102"/>
    </row>
    <row r="564" spans="1:9" ht="14.25" customHeight="1">
      <c r="A564" s="98"/>
      <c r="B564" s="99"/>
      <c r="C564" s="98"/>
      <c r="D564" s="98"/>
      <c r="E564" s="100"/>
      <c r="F564" s="100"/>
      <c r="G564" s="101"/>
      <c r="H564" s="100"/>
      <c r="I564" s="102"/>
    </row>
    <row r="565" spans="1:9" ht="14.25" customHeight="1">
      <c r="A565" s="98"/>
      <c r="B565" s="99"/>
      <c r="C565" s="98"/>
      <c r="D565" s="98"/>
      <c r="E565" s="100"/>
      <c r="F565" s="100"/>
      <c r="G565" s="101"/>
      <c r="H565" s="100"/>
      <c r="I565" s="102"/>
    </row>
    <row r="566" spans="1:9" ht="14.25" customHeight="1">
      <c r="A566" s="98"/>
      <c r="B566" s="99"/>
      <c r="C566" s="98"/>
      <c r="D566" s="98"/>
      <c r="E566" s="100"/>
      <c r="F566" s="100"/>
      <c r="G566" s="101"/>
      <c r="H566" s="100"/>
      <c r="I566" s="102"/>
    </row>
    <row r="567" spans="1:9" ht="14.25" customHeight="1">
      <c r="A567" s="98"/>
      <c r="B567" s="415"/>
      <c r="C567" s="415"/>
      <c r="D567" s="415"/>
      <c r="E567" s="415"/>
      <c r="F567" s="415"/>
      <c r="G567" s="101"/>
      <c r="H567" s="100"/>
      <c r="I567" s="102"/>
    </row>
    <row r="568" spans="1:9" ht="14.25" customHeight="1">
      <c r="A568" s="98"/>
      <c r="B568" s="99"/>
      <c r="C568" s="98"/>
      <c r="D568" s="98"/>
      <c r="E568" s="100"/>
      <c r="F568" s="100"/>
      <c r="G568" s="101"/>
      <c r="H568" s="100"/>
      <c r="I568" s="102"/>
    </row>
    <row r="569" spans="1:9" ht="14.25" customHeight="1">
      <c r="A569" s="98"/>
      <c r="B569" s="99"/>
      <c r="C569" s="98"/>
      <c r="D569" s="98"/>
      <c r="E569" s="100"/>
      <c r="F569" s="100"/>
      <c r="G569" s="101"/>
      <c r="H569" s="100"/>
      <c r="I569" s="102"/>
    </row>
    <row r="570" spans="1:9" ht="14.25" customHeight="1">
      <c r="A570" s="98"/>
      <c r="B570" s="99"/>
      <c r="C570" s="98"/>
      <c r="D570" s="98"/>
      <c r="E570" s="100"/>
      <c r="F570" s="100"/>
      <c r="G570" s="101"/>
      <c r="H570" s="100"/>
      <c r="I570" s="102"/>
    </row>
    <row r="571" spans="1:9" ht="14.25" customHeight="1">
      <c r="A571" s="98"/>
      <c r="B571" s="99"/>
      <c r="C571" s="98"/>
      <c r="D571" s="98"/>
      <c r="E571" s="100"/>
      <c r="F571" s="100"/>
      <c r="G571" s="101"/>
      <c r="H571" s="100"/>
      <c r="I571" s="102"/>
    </row>
    <row r="572" spans="1:9" ht="14.25" customHeight="1">
      <c r="A572" s="98"/>
      <c r="B572" s="99"/>
      <c r="C572" s="98"/>
      <c r="D572" s="98"/>
      <c r="E572" s="100"/>
      <c r="F572" s="100"/>
      <c r="G572" s="101"/>
      <c r="H572" s="100"/>
      <c r="I572" s="102"/>
    </row>
    <row r="573" spans="1:9" ht="14.25" customHeight="1">
      <c r="A573" s="98"/>
      <c r="B573" s="99"/>
      <c r="C573" s="98"/>
      <c r="D573" s="416"/>
      <c r="E573" s="417"/>
      <c r="F573" s="417"/>
      <c r="G573" s="101"/>
      <c r="H573" s="417"/>
      <c r="I573" s="102"/>
    </row>
    <row r="574" spans="1:9" ht="14.25" customHeight="1">
      <c r="A574" s="98"/>
      <c r="B574" s="99"/>
      <c r="C574" s="98"/>
      <c r="D574" s="98"/>
      <c r="E574" s="100"/>
      <c r="F574" s="100"/>
      <c r="G574" s="101"/>
      <c r="H574" s="100"/>
      <c r="I574" s="102"/>
    </row>
    <row r="575" spans="1:9" ht="14.25" customHeight="1">
      <c r="A575" s="98"/>
      <c r="B575" s="99"/>
      <c r="C575" s="98"/>
      <c r="D575" s="416"/>
      <c r="E575" s="417"/>
      <c r="F575" s="417"/>
      <c r="G575" s="101"/>
      <c r="H575" s="417"/>
      <c r="I575" s="102"/>
    </row>
    <row r="576" spans="1:9" ht="14.25" customHeight="1">
      <c r="A576" s="98"/>
      <c r="B576" s="99"/>
      <c r="C576" s="98"/>
      <c r="D576" s="98"/>
      <c r="E576" s="100"/>
      <c r="F576" s="100"/>
      <c r="G576" s="101"/>
      <c r="H576" s="100"/>
      <c r="I576" s="102"/>
    </row>
    <row r="577" spans="1:9" ht="14.25" customHeight="1">
      <c r="A577" s="98"/>
      <c r="B577" s="99"/>
      <c r="C577" s="98"/>
      <c r="D577" s="98"/>
      <c r="E577" s="100"/>
      <c r="F577" s="100"/>
      <c r="G577" s="101"/>
      <c r="H577" s="100"/>
      <c r="I577" s="102"/>
    </row>
    <row r="578" spans="1:9" ht="14.25" customHeight="1">
      <c r="A578" s="98"/>
      <c r="B578" s="99"/>
      <c r="C578" s="98"/>
      <c r="D578" s="98"/>
      <c r="E578" s="100"/>
      <c r="F578" s="100"/>
      <c r="G578" s="101"/>
      <c r="H578" s="100"/>
      <c r="I578" s="102"/>
    </row>
    <row r="579" spans="1:9" ht="14.25" customHeight="1">
      <c r="A579" s="98"/>
      <c r="B579" s="99"/>
      <c r="C579" s="98"/>
      <c r="D579" s="98"/>
      <c r="E579" s="100"/>
      <c r="F579" s="100"/>
      <c r="G579" s="101"/>
      <c r="H579" s="100"/>
      <c r="I579" s="102"/>
    </row>
    <row r="580" spans="1:9" ht="14.25" customHeight="1">
      <c r="A580" s="98"/>
      <c r="B580" s="99"/>
      <c r="C580" s="98"/>
      <c r="D580" s="98"/>
      <c r="E580" s="100"/>
      <c r="F580" s="100"/>
      <c r="G580" s="101"/>
      <c r="H580" s="100"/>
      <c r="I580" s="102"/>
    </row>
    <row r="581" spans="1:9" ht="14.25" customHeight="1">
      <c r="A581" s="98"/>
      <c r="B581" s="99"/>
      <c r="C581" s="98"/>
      <c r="D581" s="98"/>
      <c r="E581" s="100"/>
      <c r="F581" s="100"/>
      <c r="G581" s="101"/>
      <c r="H581" s="100"/>
      <c r="I581" s="102"/>
    </row>
    <row r="582" spans="1:9" ht="14.25" customHeight="1">
      <c r="A582" s="98"/>
      <c r="B582" s="99"/>
      <c r="C582" s="98"/>
      <c r="D582" s="98"/>
      <c r="E582" s="100"/>
      <c r="F582" s="100"/>
      <c r="G582" s="101"/>
      <c r="H582" s="100"/>
      <c r="I582" s="102"/>
    </row>
    <row r="583" spans="1:9" ht="14.25" customHeight="1">
      <c r="A583" s="98"/>
      <c r="B583" s="99"/>
      <c r="C583" s="98"/>
      <c r="D583" s="98"/>
      <c r="E583" s="100"/>
      <c r="F583" s="100"/>
      <c r="G583" s="101"/>
      <c r="H583" s="100"/>
      <c r="I583" s="102"/>
    </row>
    <row r="584" spans="1:9" ht="14.25" customHeight="1">
      <c r="A584" s="98"/>
      <c r="B584" s="99"/>
      <c r="C584" s="98"/>
      <c r="D584" s="98"/>
      <c r="E584" s="100"/>
      <c r="F584" s="100"/>
      <c r="G584" s="101"/>
      <c r="H584" s="100"/>
      <c r="I584" s="102"/>
    </row>
    <row r="585" spans="1:9" ht="14.25" customHeight="1">
      <c r="A585" s="98"/>
      <c r="B585" s="99"/>
      <c r="C585" s="98"/>
      <c r="D585" s="98"/>
      <c r="E585" s="100"/>
      <c r="F585" s="100"/>
      <c r="G585" s="101"/>
      <c r="H585" s="417"/>
      <c r="I585" s="102"/>
    </row>
    <row r="586" spans="1:9" ht="14.25" customHeight="1">
      <c r="A586" s="98"/>
      <c r="B586" s="99"/>
      <c r="C586" s="98"/>
      <c r="D586" s="416"/>
      <c r="E586" s="417"/>
      <c r="F586" s="417"/>
      <c r="G586" s="101"/>
      <c r="H586" s="417"/>
      <c r="I586" s="102"/>
    </row>
    <row r="587" spans="1:9" ht="14.25" customHeight="1">
      <c r="A587" s="98"/>
      <c r="B587" s="99"/>
      <c r="C587" s="98"/>
      <c r="D587" s="418"/>
      <c r="E587" s="419"/>
      <c r="F587" s="419"/>
      <c r="G587" s="101"/>
      <c r="H587" s="417"/>
      <c r="I587" s="102"/>
    </row>
    <row r="588" spans="1:9" ht="14.25" customHeight="1">
      <c r="A588" s="98"/>
      <c r="B588" s="99"/>
      <c r="C588" s="98"/>
      <c r="D588" s="98"/>
      <c r="E588" s="100"/>
      <c r="F588" s="100"/>
      <c r="G588" s="101"/>
      <c r="H588" s="100"/>
      <c r="I588" s="102"/>
    </row>
    <row r="589" spans="1:9" ht="14.25" customHeight="1">
      <c r="A589" s="98"/>
      <c r="B589" s="99"/>
      <c r="C589" s="98"/>
      <c r="D589" s="98"/>
      <c r="E589" s="100"/>
      <c r="F589" s="100"/>
      <c r="G589" s="101"/>
      <c r="H589" s="100"/>
      <c r="I589" s="102"/>
    </row>
    <row r="590" spans="1:9" ht="14.25" customHeight="1">
      <c r="A590" s="98"/>
      <c r="B590" s="99"/>
      <c r="C590" s="98"/>
      <c r="D590" s="420"/>
      <c r="E590" s="421"/>
      <c r="F590" s="421"/>
      <c r="G590" s="422"/>
      <c r="H590" s="421"/>
      <c r="I590" s="423"/>
    </row>
    <row r="591" spans="1:9" ht="14.25" customHeight="1">
      <c r="A591" s="98"/>
      <c r="B591" s="99"/>
      <c r="C591" s="98"/>
      <c r="D591" s="416"/>
      <c r="E591" s="417"/>
      <c r="F591" s="417"/>
      <c r="G591" s="101"/>
      <c r="H591" s="417"/>
      <c r="I591" s="102"/>
    </row>
    <row r="592" spans="1:9" ht="14.25" customHeight="1">
      <c r="A592" s="98"/>
      <c r="B592" s="99"/>
      <c r="C592" s="98"/>
      <c r="D592" s="98"/>
      <c r="E592" s="100"/>
      <c r="F592" s="100"/>
      <c r="G592" s="101"/>
      <c r="H592" s="100"/>
      <c r="I592" s="102"/>
    </row>
    <row r="593" spans="1:9" ht="14.25" customHeight="1">
      <c r="A593" s="98"/>
      <c r="B593" s="99"/>
      <c r="C593" s="98"/>
      <c r="D593" s="98"/>
      <c r="E593" s="100"/>
      <c r="F593" s="100"/>
      <c r="G593" s="101"/>
      <c r="H593" s="100"/>
      <c r="I593" s="102"/>
    </row>
    <row r="594" spans="1:9" ht="14.25" customHeight="1">
      <c r="A594" s="98"/>
      <c r="B594" s="99"/>
      <c r="C594" s="98"/>
      <c r="D594" s="416"/>
      <c r="E594" s="417"/>
      <c r="F594" s="417"/>
      <c r="G594" s="101"/>
      <c r="H594" s="417"/>
      <c r="I594" s="102"/>
    </row>
    <row r="595" spans="1:9" ht="14.25" customHeight="1">
      <c r="A595" s="98"/>
      <c r="B595" s="99"/>
      <c r="C595" s="98"/>
      <c r="D595" s="98"/>
      <c r="E595" s="100"/>
      <c r="F595" s="100"/>
      <c r="G595" s="101"/>
      <c r="H595" s="100"/>
      <c r="I595" s="102"/>
    </row>
    <row r="596" spans="1:9" ht="14.25" customHeight="1">
      <c r="A596" s="98"/>
      <c r="B596" s="99"/>
      <c r="C596" s="98"/>
      <c r="D596" s="98"/>
      <c r="E596" s="100"/>
      <c r="F596" s="100"/>
      <c r="G596" s="101"/>
      <c r="H596" s="100"/>
      <c r="I596" s="102"/>
    </row>
    <row r="597" spans="1:9" ht="14.25" customHeight="1">
      <c r="A597" s="98"/>
      <c r="B597" s="99"/>
      <c r="C597" s="98"/>
      <c r="D597" s="418"/>
      <c r="E597" s="419"/>
      <c r="F597" s="419"/>
      <c r="G597" s="101"/>
      <c r="H597" s="417"/>
      <c r="I597" s="102"/>
    </row>
    <row r="598" spans="1:9" ht="14.25" customHeight="1">
      <c r="A598" s="98"/>
      <c r="B598" s="99"/>
      <c r="C598" s="98"/>
      <c r="D598" s="98"/>
      <c r="E598" s="100"/>
      <c r="F598" s="100"/>
      <c r="G598" s="101"/>
      <c r="H598" s="100"/>
      <c r="I598" s="102"/>
    </row>
    <row r="599" spans="1:9" ht="14.25" customHeight="1">
      <c r="A599" s="98"/>
      <c r="B599" s="99"/>
      <c r="C599" s="98"/>
      <c r="D599" s="98"/>
      <c r="E599" s="100"/>
      <c r="F599" s="100"/>
      <c r="G599" s="101"/>
      <c r="H599" s="100"/>
      <c r="I599" s="102"/>
    </row>
    <row r="600" spans="1:9" ht="14.25" customHeight="1">
      <c r="A600" s="98"/>
      <c r="B600" s="99"/>
      <c r="C600" s="98"/>
      <c r="D600" s="98"/>
      <c r="E600" s="100"/>
      <c r="F600" s="100"/>
      <c r="G600" s="101"/>
      <c r="H600" s="100"/>
      <c r="I600" s="102"/>
    </row>
    <row r="601" spans="1:9" ht="14.25" customHeight="1">
      <c r="A601" s="98"/>
      <c r="B601" s="99"/>
      <c r="C601" s="98"/>
      <c r="D601" s="98"/>
      <c r="E601" s="100"/>
      <c r="F601" s="100"/>
      <c r="G601" s="101"/>
      <c r="H601" s="100"/>
      <c r="I601" s="102"/>
    </row>
    <row r="602" spans="1:9" ht="14.25" customHeight="1">
      <c r="A602" s="98"/>
      <c r="B602" s="99"/>
      <c r="C602" s="98"/>
      <c r="D602" s="98"/>
      <c r="E602" s="100"/>
      <c r="F602" s="100"/>
      <c r="G602" s="101"/>
      <c r="H602" s="100"/>
      <c r="I602" s="102"/>
    </row>
    <row r="603" spans="1:9" ht="14.25" customHeight="1">
      <c r="A603" s="98"/>
      <c r="B603" s="99"/>
      <c r="C603" s="98"/>
      <c r="D603" s="98"/>
      <c r="E603" s="100"/>
      <c r="F603" s="100"/>
      <c r="G603" s="101"/>
      <c r="H603" s="100"/>
      <c r="I603" s="102"/>
    </row>
    <row r="604" spans="1:9" ht="14.25" customHeight="1">
      <c r="A604" s="98"/>
      <c r="B604" s="99"/>
      <c r="C604" s="98"/>
      <c r="D604" s="416"/>
      <c r="E604" s="417"/>
      <c r="F604" s="417"/>
      <c r="G604" s="101"/>
      <c r="H604" s="417"/>
      <c r="I604" s="102"/>
    </row>
    <row r="605" spans="1:9" ht="14.25" customHeight="1">
      <c r="A605" s="98"/>
      <c r="B605" s="99"/>
      <c r="C605" s="98"/>
      <c r="D605" s="98"/>
      <c r="E605" s="100"/>
      <c r="F605" s="100"/>
      <c r="G605" s="101"/>
      <c r="H605" s="100"/>
      <c r="I605" s="102"/>
    </row>
    <row r="606" spans="1:9" ht="14.25" customHeight="1">
      <c r="A606" s="98"/>
      <c r="B606" s="99"/>
      <c r="C606" s="98"/>
      <c r="D606" s="416"/>
      <c r="E606" s="417"/>
      <c r="F606" s="417"/>
      <c r="G606" s="101"/>
      <c r="H606" s="417"/>
      <c r="I606" s="102"/>
    </row>
    <row r="607" spans="1:9" ht="14.25" customHeight="1">
      <c r="A607" s="98"/>
      <c r="B607" s="99"/>
      <c r="C607" s="98"/>
      <c r="D607" s="416"/>
      <c r="E607" s="417"/>
      <c r="F607" s="417"/>
      <c r="G607" s="101"/>
      <c r="H607" s="417"/>
      <c r="I607" s="102"/>
    </row>
    <row r="608" spans="1:9" ht="14.25" customHeight="1">
      <c r="A608" s="98"/>
      <c r="B608" s="99"/>
      <c r="C608" s="98"/>
      <c r="D608" s="416"/>
      <c r="E608" s="417"/>
      <c r="F608" s="417"/>
      <c r="G608" s="101"/>
      <c r="H608" s="417"/>
      <c r="I608" s="102"/>
    </row>
    <row r="609" spans="1:9" ht="14.25" customHeight="1">
      <c r="A609" s="98"/>
      <c r="B609" s="99"/>
      <c r="C609" s="98"/>
      <c r="D609" s="416"/>
      <c r="E609" s="417"/>
      <c r="F609" s="417"/>
      <c r="G609" s="101"/>
      <c r="H609" s="417"/>
      <c r="I609" s="102"/>
    </row>
    <row r="610" spans="1:9" ht="14.25" customHeight="1">
      <c r="A610" s="98"/>
      <c r="B610" s="99"/>
      <c r="C610" s="98"/>
      <c r="D610" s="416"/>
      <c r="E610" s="417"/>
      <c r="F610" s="417"/>
      <c r="G610" s="424"/>
      <c r="H610" s="417"/>
      <c r="I610" s="425"/>
    </row>
    <row r="611" spans="1:9" ht="14.25" customHeight="1">
      <c r="A611" s="98"/>
      <c r="B611" s="99"/>
      <c r="C611" s="98"/>
      <c r="D611" s="420"/>
      <c r="E611" s="421"/>
      <c r="F611" s="421"/>
      <c r="G611" s="422"/>
      <c r="H611" s="426"/>
      <c r="I611"/>
    </row>
    <row r="612" spans="1:9" ht="14.25" customHeight="1">
      <c r="A612" s="98"/>
      <c r="B612" s="99"/>
      <c r="C612" s="98"/>
      <c r="D612" s="98"/>
      <c r="E612" s="100"/>
      <c r="F612" s="100"/>
      <c r="G612" s="101"/>
      <c r="H612" s="100"/>
      <c r="I612" s="102"/>
    </row>
    <row r="613" spans="1:9" ht="14.25" customHeight="1">
      <c r="A613" s="98"/>
      <c r="B613" s="99"/>
      <c r="C613" s="98"/>
      <c r="D613" s="98"/>
      <c r="E613" s="100"/>
      <c r="F613" s="100"/>
      <c r="G613" s="101"/>
      <c r="H613" s="100"/>
      <c r="I613" s="102"/>
    </row>
    <row r="614" spans="1:9" ht="14.25" customHeight="1">
      <c r="A614" s="98"/>
      <c r="B614" s="99"/>
      <c r="C614" s="98"/>
      <c r="D614" s="98"/>
      <c r="E614" s="100"/>
      <c r="F614" s="100"/>
      <c r="G614" s="101"/>
      <c r="H614" s="100"/>
      <c r="I614" s="102"/>
    </row>
    <row r="615" spans="1:9" ht="14.25" customHeight="1">
      <c r="A615" s="98"/>
      <c r="B615" s="99"/>
      <c r="C615" s="98"/>
      <c r="D615" s="98"/>
      <c r="E615" s="153"/>
      <c r="F615" s="153"/>
      <c r="G615" s="101"/>
      <c r="H615" s="100"/>
      <c r="I615" s="102"/>
    </row>
    <row r="616" spans="1:9" ht="14.25" customHeight="1">
      <c r="A616" s="98"/>
      <c r="B616" s="99"/>
      <c r="C616" s="98"/>
      <c r="D616" s="98"/>
      <c r="E616" s="100"/>
      <c r="F616" s="100"/>
      <c r="G616" s="101"/>
      <c r="H616" s="100"/>
      <c r="I616" s="102"/>
    </row>
    <row r="617" spans="1:9" ht="14.25" customHeight="1">
      <c r="A617" s="98"/>
      <c r="B617" s="99"/>
      <c r="C617" s="98"/>
      <c r="D617" s="98"/>
      <c r="E617" s="100"/>
      <c r="F617" s="100"/>
      <c r="G617" s="101"/>
      <c r="H617" s="100"/>
      <c r="I617" s="102"/>
    </row>
    <row r="618" spans="1:9" ht="14.25" customHeight="1">
      <c r="A618" s="98"/>
      <c r="B618" s="99"/>
      <c r="C618" s="98"/>
      <c r="D618" s="98"/>
      <c r="E618" s="100"/>
      <c r="F618" s="100"/>
      <c r="G618" s="101"/>
      <c r="H618" s="100"/>
      <c r="I618" s="102"/>
    </row>
    <row r="619" spans="1:9" ht="14.25" customHeight="1">
      <c r="A619" s="98"/>
      <c r="B619" s="99"/>
      <c r="C619" s="98"/>
      <c r="D619" s="98"/>
      <c r="E619" s="100"/>
      <c r="F619" s="100"/>
      <c r="G619" s="101"/>
      <c r="H619" s="100"/>
      <c r="I619" s="102"/>
    </row>
    <row r="620" spans="1:9" ht="14.25" customHeight="1">
      <c r="A620" s="98"/>
      <c r="B620" s="99"/>
      <c r="C620" s="98"/>
      <c r="D620" s="98"/>
      <c r="E620" s="100"/>
      <c r="F620" s="100"/>
      <c r="G620" s="101"/>
      <c r="H620" s="100"/>
      <c r="I620" s="102"/>
    </row>
    <row r="621" spans="1:9" ht="14.25" customHeight="1">
      <c r="A621" s="98"/>
      <c r="B621" s="99"/>
      <c r="C621" s="98"/>
      <c r="D621" s="98"/>
      <c r="E621" s="100"/>
      <c r="F621" s="100"/>
      <c r="G621" s="101"/>
      <c r="H621" s="100"/>
      <c r="I621" s="102"/>
    </row>
    <row r="622" spans="1:9" ht="14.25" customHeight="1">
      <c r="A622" s="98"/>
      <c r="B622" s="99"/>
      <c r="C622" s="98"/>
      <c r="D622" s="98"/>
      <c r="E622" s="100"/>
      <c r="F622" s="100"/>
      <c r="G622" s="101"/>
      <c r="H622" s="100"/>
      <c r="I622" s="102"/>
    </row>
    <row r="623" spans="1:9" ht="14.25" customHeight="1">
      <c r="A623" s="98"/>
      <c r="B623" s="99"/>
      <c r="C623" s="98"/>
      <c r="D623" s="98"/>
      <c r="E623" s="100"/>
      <c r="F623" s="100"/>
      <c r="G623" s="101"/>
      <c r="H623" s="100"/>
      <c r="I623" s="102"/>
    </row>
    <row r="624" spans="1:9" ht="14.25" customHeight="1">
      <c r="A624" s="98"/>
      <c r="B624" s="99"/>
      <c r="C624" s="98"/>
      <c r="D624" s="98"/>
      <c r="E624" s="100"/>
      <c r="F624" s="100"/>
      <c r="G624" s="101"/>
      <c r="H624" s="100"/>
      <c r="I624" s="102"/>
    </row>
    <row r="625" spans="1:9" ht="14.25" customHeight="1">
      <c r="A625" s="98"/>
      <c r="B625" s="99"/>
      <c r="C625" s="98"/>
      <c r="D625" s="98"/>
      <c r="E625" s="100"/>
      <c r="F625" s="100"/>
      <c r="G625" s="101"/>
      <c r="H625" s="100"/>
      <c r="I625" s="102"/>
    </row>
    <row r="626" spans="1:9" ht="14.25" customHeight="1">
      <c r="A626" s="98"/>
      <c r="B626" s="99"/>
      <c r="C626" s="98"/>
      <c r="D626" s="98"/>
      <c r="E626" s="100"/>
      <c r="F626" s="100"/>
      <c r="G626" s="101"/>
      <c r="H626" s="100"/>
      <c r="I626" s="102"/>
    </row>
    <row r="627" spans="1:9" ht="14.25" customHeight="1">
      <c r="A627" s="98"/>
      <c r="B627" s="99"/>
      <c r="C627" s="98"/>
      <c r="D627" s="98"/>
      <c r="E627" s="100"/>
      <c r="F627" s="100"/>
      <c r="G627" s="101"/>
      <c r="H627" s="100"/>
      <c r="I627" s="102"/>
    </row>
    <row r="628" spans="1:9" ht="14.25" customHeight="1">
      <c r="A628" s="98"/>
      <c r="B628" s="99"/>
      <c r="C628" s="98"/>
      <c r="D628" s="98"/>
      <c r="E628" s="100"/>
      <c r="F628" s="100"/>
      <c r="G628" s="101"/>
      <c r="H628" s="100"/>
      <c r="I628" s="102"/>
    </row>
    <row r="629" spans="1:9" ht="14.25" customHeight="1">
      <c r="A629" s="98"/>
      <c r="B629" s="99"/>
      <c r="C629" s="98"/>
      <c r="D629" s="98"/>
      <c r="E629" s="100"/>
      <c r="F629" s="100"/>
      <c r="G629" s="101"/>
      <c r="H629" s="100"/>
      <c r="I629" s="102"/>
    </row>
    <row r="630" spans="1:9" ht="14.25" customHeight="1">
      <c r="A630" s="98"/>
      <c r="B630" s="99"/>
      <c r="C630" s="98"/>
      <c r="D630" s="98"/>
      <c r="E630" s="100"/>
      <c r="F630" s="100"/>
      <c r="G630" s="101"/>
      <c r="H630" s="100"/>
      <c r="I630" s="102"/>
    </row>
    <row r="631" spans="1:9" ht="14.25" customHeight="1">
      <c r="A631" s="98"/>
      <c r="B631" s="99"/>
      <c r="C631" s="98"/>
      <c r="D631" s="98"/>
      <c r="E631" s="100"/>
      <c r="F631" s="100"/>
      <c r="G631" s="101"/>
      <c r="H631" s="100"/>
      <c r="I631" s="102"/>
    </row>
    <row r="632" spans="1:9" ht="14.25" customHeight="1">
      <c r="A632" s="98"/>
      <c r="B632" s="99"/>
      <c r="C632" s="98"/>
      <c r="D632" s="98"/>
      <c r="E632" s="100"/>
      <c r="F632" s="100"/>
      <c r="G632" s="101"/>
      <c r="H632" s="100"/>
      <c r="I632" s="102"/>
    </row>
    <row r="633" spans="1:9" ht="14.25" customHeight="1">
      <c r="A633" s="98"/>
      <c r="B633" s="99"/>
      <c r="C633" s="98"/>
      <c r="D633" s="98"/>
      <c r="E633" s="100"/>
      <c r="F633" s="100"/>
      <c r="G633" s="101"/>
      <c r="H633" s="100"/>
      <c r="I633" s="102"/>
    </row>
    <row r="634" spans="1:9" ht="14.25" customHeight="1">
      <c r="A634" s="98"/>
      <c r="B634" s="99"/>
      <c r="C634" s="98"/>
      <c r="D634" s="98"/>
      <c r="E634" s="100"/>
      <c r="F634" s="100"/>
      <c r="G634" s="101"/>
      <c r="H634" s="100"/>
      <c r="I634" s="102"/>
    </row>
    <row r="635" spans="1:9" ht="14.25" customHeight="1">
      <c r="A635" s="98"/>
      <c r="B635" s="99"/>
      <c r="C635" s="98"/>
      <c r="D635" s="98"/>
      <c r="E635" s="100"/>
      <c r="F635" s="100"/>
      <c r="G635" s="101"/>
      <c r="H635" s="100"/>
      <c r="I635" s="102"/>
    </row>
    <row r="636" spans="1:9" ht="14.25" customHeight="1">
      <c r="A636" s="98"/>
      <c r="B636" s="99"/>
      <c r="C636" s="98"/>
      <c r="D636" s="98"/>
      <c r="E636" s="100"/>
      <c r="F636" s="100"/>
      <c r="G636" s="101"/>
      <c r="H636" s="100"/>
      <c r="I636" s="102"/>
    </row>
    <row r="637" spans="1:9" ht="14.25" customHeight="1">
      <c r="A637" s="98"/>
      <c r="B637" s="99"/>
      <c r="C637" s="98"/>
      <c r="D637" s="98"/>
      <c r="E637" s="100"/>
      <c r="F637" s="100"/>
      <c r="G637" s="101"/>
      <c r="H637" s="100"/>
      <c r="I637" s="102"/>
    </row>
    <row r="638" spans="1:9" ht="14.25" customHeight="1">
      <c r="A638" s="98"/>
      <c r="B638" s="99"/>
      <c r="C638" s="98"/>
      <c r="D638" s="98"/>
      <c r="E638" s="100"/>
      <c r="F638" s="100"/>
      <c r="G638" s="101"/>
      <c r="H638" s="100"/>
      <c r="I638" s="102"/>
    </row>
    <row r="639" spans="1:9" ht="14.25" customHeight="1">
      <c r="A639" s="98"/>
      <c r="B639" s="99"/>
      <c r="C639" s="98"/>
      <c r="D639" s="98"/>
      <c r="E639" s="100"/>
      <c r="F639" s="100"/>
      <c r="G639" s="101"/>
      <c r="H639" s="100"/>
      <c r="I639" s="102"/>
    </row>
    <row r="640" spans="1:9" ht="14.25" customHeight="1">
      <c r="A640" s="98"/>
      <c r="B640" s="99"/>
      <c r="C640" s="98"/>
      <c r="D640" s="98"/>
      <c r="E640" s="100"/>
      <c r="F640" s="100"/>
      <c r="G640" s="101"/>
      <c r="H640" s="100"/>
      <c r="I640" s="102"/>
    </row>
    <row r="641" spans="1:9" ht="14.25" customHeight="1">
      <c r="A641" s="98"/>
      <c r="B641" s="99"/>
      <c r="C641" s="98"/>
      <c r="D641" s="98"/>
      <c r="E641" s="100"/>
      <c r="F641" s="100"/>
      <c r="G641" s="101"/>
      <c r="H641" s="100"/>
      <c r="I641" s="102"/>
    </row>
    <row r="642" spans="1:9" ht="14.25" customHeight="1">
      <c r="A642" s="98"/>
      <c r="B642" s="99"/>
      <c r="C642" s="98"/>
      <c r="D642" s="98"/>
      <c r="E642" s="100"/>
      <c r="F642" s="100"/>
      <c r="G642" s="101"/>
      <c r="H642" s="100"/>
      <c r="I642" s="102"/>
    </row>
    <row r="643" spans="1:9" ht="14.25" customHeight="1">
      <c r="A643" s="98"/>
      <c r="B643" s="99"/>
      <c r="C643" s="98"/>
      <c r="D643" s="98"/>
      <c r="E643" s="100"/>
      <c r="F643" s="100"/>
      <c r="G643" s="101"/>
      <c r="H643" s="100"/>
      <c r="I643" s="102"/>
    </row>
    <row r="644" spans="1:9" ht="14.25" customHeight="1">
      <c r="A644" s="98"/>
      <c r="B644" s="99"/>
      <c r="C644" s="98"/>
      <c r="D644" s="98"/>
      <c r="E644" s="100"/>
      <c r="F644" s="100"/>
      <c r="G644" s="101"/>
      <c r="H644" s="100"/>
      <c r="I644" s="102"/>
    </row>
    <row r="645" spans="1:9" ht="14.25" customHeight="1">
      <c r="A645" s="98"/>
      <c r="B645" s="99"/>
      <c r="C645" s="98"/>
      <c r="D645" s="98"/>
      <c r="E645" s="100"/>
      <c r="F645" s="100"/>
      <c r="G645" s="101"/>
      <c r="H645" s="100"/>
      <c r="I645" s="102"/>
    </row>
    <row r="646" spans="1:9" ht="14.25" customHeight="1">
      <c r="A646" s="98"/>
      <c r="B646" s="99"/>
      <c r="C646" s="98"/>
      <c r="D646" s="98"/>
      <c r="E646" s="100"/>
      <c r="F646" s="100"/>
      <c r="G646" s="101"/>
      <c r="H646" s="100"/>
      <c r="I646" s="102"/>
    </row>
    <row r="647" spans="1:9" ht="14.25" customHeight="1">
      <c r="A647" s="98"/>
      <c r="B647" s="99"/>
      <c r="C647" s="98"/>
      <c r="D647" s="98"/>
      <c r="E647" s="100"/>
      <c r="F647" s="100"/>
      <c r="G647" s="101"/>
      <c r="H647" s="100"/>
      <c r="I647" s="102"/>
    </row>
    <row r="648" spans="1:9" ht="14.25" customHeight="1">
      <c r="A648" s="98"/>
      <c r="B648" s="99"/>
      <c r="C648" s="98"/>
      <c r="D648" s="98"/>
      <c r="E648" s="100"/>
      <c r="F648" s="100"/>
      <c r="G648" s="101"/>
      <c r="H648" s="100"/>
      <c r="I648" s="102"/>
    </row>
    <row r="649" spans="1:9" ht="14.25" customHeight="1">
      <c r="A649" s="98"/>
      <c r="B649" s="99"/>
      <c r="C649" s="98"/>
      <c r="D649" s="98"/>
      <c r="E649" s="100"/>
      <c r="F649" s="100"/>
      <c r="G649" s="101"/>
      <c r="H649" s="100"/>
      <c r="I649" s="102"/>
    </row>
    <row r="650" spans="1:9" ht="14.25" customHeight="1">
      <c r="A650" s="98"/>
      <c r="B650" s="99"/>
      <c r="C650" s="98"/>
      <c r="D650" s="98"/>
      <c r="E650" s="100"/>
      <c r="F650" s="100"/>
      <c r="G650" s="101"/>
      <c r="H650" s="100"/>
      <c r="I650" s="102"/>
    </row>
    <row r="651" spans="1:9" ht="14.25" customHeight="1">
      <c r="A651" s="98"/>
      <c r="B651" s="99"/>
      <c r="C651" s="98"/>
      <c r="D651" s="98"/>
      <c r="E651" s="100"/>
      <c r="F651" s="100"/>
      <c r="G651" s="101"/>
      <c r="H651" s="100"/>
      <c r="I651" s="102"/>
    </row>
    <row r="652" spans="1:9" ht="14.25" customHeight="1">
      <c r="A652" s="98"/>
      <c r="B652" s="99"/>
      <c r="C652" s="98"/>
      <c r="D652" s="98"/>
      <c r="E652" s="100"/>
      <c r="F652" s="100"/>
      <c r="G652" s="101"/>
      <c r="H652" s="100"/>
      <c r="I652" s="102"/>
    </row>
    <row r="653" spans="1:9" ht="14.25" customHeight="1">
      <c r="A653" s="98"/>
      <c r="B653" s="99"/>
      <c r="C653" s="98"/>
      <c r="D653" s="98"/>
      <c r="E653" s="100"/>
      <c r="F653" s="100"/>
      <c r="G653" s="101"/>
      <c r="H653" s="100"/>
      <c r="I653" s="102"/>
    </row>
    <row r="654" spans="1:9" ht="14.25" customHeight="1">
      <c r="A654" s="98"/>
      <c r="B654" s="99"/>
      <c r="C654" s="98"/>
      <c r="D654" s="98"/>
      <c r="E654" s="100"/>
      <c r="F654" s="100"/>
      <c r="G654" s="101"/>
      <c r="H654" s="100"/>
      <c r="I654" s="102"/>
    </row>
    <row r="655" spans="1:9" ht="14.25" customHeight="1">
      <c r="A655" s="98"/>
      <c r="B655" s="99"/>
      <c r="C655" s="98"/>
      <c r="D655" s="98"/>
      <c r="E655" s="100"/>
      <c r="F655" s="100"/>
      <c r="G655" s="101"/>
      <c r="H655" s="100"/>
      <c r="I655" s="102"/>
    </row>
    <row r="656" spans="1:9" ht="14.25" customHeight="1">
      <c r="A656" s="98"/>
      <c r="B656" s="99"/>
      <c r="C656" s="98"/>
      <c r="D656" s="98"/>
      <c r="E656" s="100"/>
      <c r="F656" s="100"/>
      <c r="G656" s="101"/>
      <c r="H656" s="100"/>
      <c r="I656" s="102"/>
    </row>
    <row r="657" spans="1:9" ht="14.25" customHeight="1">
      <c r="A657" s="98"/>
      <c r="B657" s="99"/>
      <c r="C657" s="98"/>
      <c r="D657" s="98"/>
      <c r="E657" s="100"/>
      <c r="F657" s="100"/>
      <c r="G657" s="101"/>
      <c r="H657" s="100"/>
      <c r="I657" s="102"/>
    </row>
    <row r="658" spans="1:9" ht="14.25" customHeight="1">
      <c r="A658" s="98"/>
      <c r="B658" s="99"/>
      <c r="C658" s="98"/>
      <c r="D658" s="98"/>
      <c r="E658" s="100"/>
      <c r="F658" s="100"/>
      <c r="G658" s="101"/>
      <c r="H658" s="100"/>
      <c r="I658" s="102"/>
    </row>
    <row r="659" spans="1:9" ht="14.25" customHeight="1">
      <c r="A659" s="98"/>
      <c r="B659" s="99"/>
      <c r="C659" s="98"/>
      <c r="D659" s="98"/>
      <c r="E659" s="100"/>
      <c r="F659" s="100"/>
      <c r="G659" s="101"/>
      <c r="H659" s="100"/>
      <c r="I659" s="102"/>
    </row>
    <row r="660" spans="1:9" ht="14.25" customHeight="1">
      <c r="A660" s="98"/>
      <c r="B660" s="99"/>
      <c r="C660" s="98"/>
      <c r="D660" s="98"/>
      <c r="E660" s="100"/>
      <c r="F660" s="100"/>
      <c r="G660" s="101"/>
      <c r="H660" s="100"/>
      <c r="I660" s="102"/>
    </row>
    <row r="661" spans="1:9" ht="14.25" customHeight="1">
      <c r="A661" s="98"/>
      <c r="B661" s="99"/>
      <c r="C661" s="98"/>
      <c r="D661" s="98"/>
      <c r="E661" s="100"/>
      <c r="F661" s="100"/>
      <c r="G661" s="101"/>
      <c r="H661" s="100"/>
      <c r="I661" s="102"/>
    </row>
    <row r="662" spans="1:9" ht="14.25" customHeight="1">
      <c r="A662" s="98"/>
      <c r="B662" s="99"/>
      <c r="C662" s="98"/>
      <c r="D662" s="98"/>
      <c r="E662" s="100"/>
      <c r="F662" s="100"/>
      <c r="G662" s="101"/>
      <c r="H662" s="100"/>
      <c r="I662" s="102"/>
    </row>
    <row r="663" spans="1:9" ht="14.25" customHeight="1">
      <c r="A663" s="98"/>
      <c r="B663" s="99"/>
      <c r="C663" s="98"/>
      <c r="D663" s="98"/>
      <c r="E663" s="100"/>
      <c r="F663" s="100"/>
      <c r="G663" s="101"/>
      <c r="H663" s="100"/>
      <c r="I663" s="102"/>
    </row>
    <row r="664" spans="1:9" ht="14.25" customHeight="1">
      <c r="A664" s="98"/>
      <c r="B664" s="99"/>
      <c r="C664" s="98"/>
      <c r="D664" s="98"/>
      <c r="E664" s="100"/>
      <c r="F664" s="100"/>
      <c r="G664" s="101"/>
      <c r="H664" s="100"/>
      <c r="I664" s="102"/>
    </row>
    <row r="665" spans="1:9" ht="14.25" customHeight="1">
      <c r="A665" s="98"/>
      <c r="B665" s="99"/>
      <c r="C665" s="98"/>
      <c r="D665" s="98"/>
      <c r="E665" s="100"/>
      <c r="F665" s="100"/>
      <c r="G665" s="101"/>
      <c r="H665" s="100"/>
      <c r="I665" s="102"/>
    </row>
    <row r="666" spans="1:9" ht="14.25" customHeight="1">
      <c r="A666" s="98"/>
      <c r="B666" s="99"/>
      <c r="C666" s="98"/>
      <c r="D666" s="98"/>
      <c r="E666" s="100"/>
      <c r="F666" s="100"/>
      <c r="G666" s="101"/>
      <c r="H666" s="100"/>
      <c r="I666" s="102"/>
    </row>
    <row r="667" spans="1:9" ht="14.25" customHeight="1">
      <c r="A667" s="98"/>
      <c r="B667" s="99"/>
      <c r="C667" s="98"/>
      <c r="D667" s="98"/>
      <c r="E667" s="100"/>
      <c r="F667" s="100"/>
      <c r="G667" s="101"/>
      <c r="H667" s="100"/>
      <c r="I667" s="102"/>
    </row>
    <row r="668" spans="1:9" ht="14.25" customHeight="1">
      <c r="A668" s="98"/>
      <c r="B668" s="99"/>
      <c r="C668" s="98"/>
      <c r="D668" s="98"/>
      <c r="E668" s="100"/>
      <c r="F668" s="100"/>
      <c r="G668" s="101"/>
      <c r="H668" s="100"/>
      <c r="I668" s="102"/>
    </row>
    <row r="669" spans="1:9" ht="14.25" customHeight="1">
      <c r="A669" s="98"/>
      <c r="B669" s="99"/>
      <c r="C669" s="98"/>
      <c r="D669" s="98"/>
      <c r="E669" s="100"/>
      <c r="F669" s="100"/>
      <c r="G669" s="101"/>
      <c r="H669" s="100"/>
      <c r="I669" s="102"/>
    </row>
    <row r="670" spans="1:9" ht="14.25" customHeight="1">
      <c r="A670" s="98"/>
      <c r="B670" s="99"/>
      <c r="C670" s="98"/>
      <c r="D670" s="98"/>
      <c r="E670" s="100"/>
      <c r="F670" s="100"/>
      <c r="G670" s="101"/>
      <c r="H670" s="100"/>
      <c r="I670" s="102"/>
    </row>
    <row r="671" spans="1:9" ht="14.25" customHeight="1">
      <c r="A671" s="98"/>
      <c r="B671" s="99"/>
      <c r="C671" s="98"/>
      <c r="D671" s="98"/>
      <c r="E671" s="100"/>
      <c r="F671" s="100"/>
      <c r="G671" s="101"/>
      <c r="H671" s="100"/>
      <c r="I671" s="102"/>
    </row>
    <row r="672" spans="1:9" ht="14.25" customHeight="1">
      <c r="A672" s="98"/>
      <c r="B672" s="99"/>
      <c r="C672" s="98"/>
      <c r="D672" s="98"/>
      <c r="E672" s="100"/>
      <c r="F672" s="100"/>
      <c r="G672" s="101"/>
      <c r="H672" s="100"/>
      <c r="I672" s="102"/>
    </row>
    <row r="673" spans="1:9" ht="14.25" customHeight="1">
      <c r="A673" s="98"/>
      <c r="B673" s="99"/>
      <c r="C673" s="98"/>
      <c r="D673" s="98"/>
      <c r="E673" s="100"/>
      <c r="F673" s="100"/>
      <c r="G673" s="101"/>
      <c r="H673" s="100"/>
      <c r="I673" s="102"/>
    </row>
    <row r="674" spans="1:9" ht="14.25" customHeight="1">
      <c r="A674" s="98"/>
      <c r="B674" s="99"/>
      <c r="C674" s="98"/>
      <c r="D674" s="98"/>
      <c r="E674" s="100"/>
      <c r="F674" s="100"/>
      <c r="G674" s="101"/>
      <c r="H674" s="100"/>
      <c r="I674" s="102"/>
    </row>
    <row r="675" spans="1:9" ht="14.25" customHeight="1">
      <c r="A675" s="98"/>
      <c r="B675" s="99"/>
      <c r="C675" s="98"/>
      <c r="D675" s="98"/>
      <c r="E675" s="100"/>
      <c r="F675" s="100"/>
      <c r="G675" s="101"/>
      <c r="H675" s="100"/>
      <c r="I675" s="102"/>
    </row>
    <row r="676" spans="1:9" ht="14.25" customHeight="1">
      <c r="A676" s="98"/>
      <c r="B676" s="99"/>
      <c r="C676" s="98"/>
      <c r="D676" s="98"/>
      <c r="E676" s="100"/>
      <c r="F676" s="100"/>
      <c r="G676" s="101"/>
      <c r="H676" s="100"/>
      <c r="I676" s="102"/>
    </row>
    <row r="677" spans="1:9" ht="14.25" customHeight="1">
      <c r="A677" s="98"/>
      <c r="B677" s="99"/>
      <c r="C677" s="98"/>
      <c r="D677" s="98"/>
      <c r="E677" s="100"/>
      <c r="F677" s="100"/>
      <c r="G677" s="101"/>
      <c r="H677" s="100"/>
      <c r="I677" s="102"/>
    </row>
    <row r="678" spans="1:9" ht="14.25" customHeight="1">
      <c r="A678" s="98"/>
      <c r="B678" s="99"/>
      <c r="C678" s="98"/>
      <c r="D678" s="98"/>
      <c r="E678" s="100"/>
      <c r="F678" s="100"/>
      <c r="G678" s="101"/>
      <c r="H678" s="100"/>
      <c r="I678" s="102"/>
    </row>
    <row r="679" spans="1:9" ht="14.25" customHeight="1">
      <c r="A679" s="98"/>
      <c r="B679" s="99"/>
      <c r="C679" s="98"/>
      <c r="D679" s="98"/>
      <c r="E679" s="100"/>
      <c r="F679" s="100"/>
      <c r="G679" s="101"/>
      <c r="H679" s="100"/>
      <c r="I679" s="102"/>
    </row>
    <row r="680" spans="1:9" ht="14.25" customHeight="1">
      <c r="A680" s="98"/>
      <c r="B680" s="99"/>
      <c r="C680" s="98"/>
      <c r="D680" s="98"/>
      <c r="E680" s="100"/>
      <c r="F680" s="100"/>
      <c r="G680" s="101"/>
      <c r="H680" s="100"/>
      <c r="I680" s="102"/>
    </row>
    <row r="681" spans="1:9" ht="14.25" customHeight="1">
      <c r="A681" s="98"/>
      <c r="B681" s="99"/>
      <c r="C681" s="98"/>
      <c r="D681" s="98"/>
      <c r="E681" s="100"/>
      <c r="F681" s="100"/>
      <c r="G681" s="101"/>
      <c r="H681" s="100"/>
      <c r="I681" s="102"/>
    </row>
    <row r="682" spans="1:9" ht="14.25" customHeight="1">
      <c r="A682" s="98"/>
      <c r="B682" s="99"/>
      <c r="C682" s="98"/>
      <c r="D682" s="98"/>
      <c r="E682" s="100"/>
      <c r="F682" s="100"/>
      <c r="G682" s="101"/>
      <c r="H682" s="100"/>
      <c r="I682" s="102"/>
    </row>
    <row r="683" spans="1:9" ht="14.25" customHeight="1">
      <c r="A683" s="98"/>
      <c r="B683" s="99"/>
      <c r="C683" s="98"/>
      <c r="D683" s="98"/>
      <c r="E683" s="100"/>
      <c r="F683" s="100"/>
      <c r="G683" s="101"/>
      <c r="H683" s="100"/>
      <c r="I683" s="102"/>
    </row>
    <row r="684" spans="1:9" ht="14.25" customHeight="1">
      <c r="A684" s="98"/>
      <c r="B684" s="99"/>
      <c r="C684" s="98"/>
      <c r="D684" s="98"/>
      <c r="E684" s="100"/>
      <c r="F684" s="100"/>
      <c r="G684" s="101"/>
      <c r="H684" s="100"/>
      <c r="I684" s="102"/>
    </row>
    <row r="685" spans="1:9" ht="14.25" customHeight="1">
      <c r="A685" s="98"/>
      <c r="B685" s="99"/>
      <c r="C685" s="98"/>
      <c r="D685" s="98"/>
      <c r="E685" s="100"/>
      <c r="F685" s="100"/>
      <c r="G685" s="101"/>
      <c r="H685" s="100"/>
      <c r="I685" s="102"/>
    </row>
    <row r="686" spans="1:9" ht="14.25" customHeight="1">
      <c r="A686" s="98"/>
      <c r="B686" s="99"/>
      <c r="C686" s="98"/>
      <c r="D686" s="98"/>
      <c r="E686" s="100"/>
      <c r="F686" s="100"/>
      <c r="G686" s="101"/>
      <c r="H686" s="100"/>
      <c r="I686" s="102"/>
    </row>
    <row r="687" spans="1:9" ht="14.25" customHeight="1">
      <c r="A687" s="98"/>
      <c r="B687" s="99"/>
      <c r="C687" s="98"/>
      <c r="D687" s="98"/>
      <c r="E687" s="100"/>
      <c r="F687" s="100"/>
      <c r="G687" s="101"/>
      <c r="H687" s="100"/>
      <c r="I687" s="102"/>
    </row>
    <row r="688" spans="1:9" ht="14.25" customHeight="1">
      <c r="A688" s="98"/>
      <c r="B688" s="99"/>
      <c r="C688" s="98"/>
      <c r="D688" s="98"/>
      <c r="E688" s="100"/>
      <c r="F688" s="100"/>
      <c r="G688" s="101"/>
      <c r="H688" s="100"/>
      <c r="I688" s="102"/>
    </row>
    <row r="689" spans="1:9" ht="14.25" customHeight="1">
      <c r="A689" s="98"/>
      <c r="B689" s="99"/>
      <c r="C689" s="98"/>
      <c r="D689" s="98"/>
      <c r="E689" s="100"/>
      <c r="F689" s="100"/>
      <c r="G689" s="101"/>
      <c r="H689" s="100"/>
      <c r="I689" s="102"/>
    </row>
    <row r="690" spans="1:9" ht="14.25" customHeight="1">
      <c r="A690" s="98"/>
      <c r="B690" s="99"/>
      <c r="C690" s="98"/>
      <c r="D690" s="98"/>
      <c r="E690" s="100"/>
      <c r="F690" s="100"/>
      <c r="G690" s="101"/>
      <c r="H690" s="100"/>
      <c r="I690" s="102"/>
    </row>
    <row r="691" spans="1:9" ht="14.25" customHeight="1">
      <c r="A691" s="98"/>
      <c r="B691" s="99"/>
      <c r="C691" s="98"/>
      <c r="D691" s="98"/>
      <c r="E691" s="100"/>
      <c r="F691" s="100"/>
      <c r="G691" s="101"/>
      <c r="H691" s="100"/>
      <c r="I691" s="102"/>
    </row>
    <row r="692" spans="1:9" ht="14.25" customHeight="1">
      <c r="A692" s="98"/>
      <c r="B692" s="99"/>
      <c r="C692" s="98"/>
      <c r="D692" s="98"/>
      <c r="E692" s="100"/>
      <c r="F692" s="100"/>
      <c r="G692" s="101"/>
      <c r="H692" s="100"/>
      <c r="I692" s="102"/>
    </row>
    <row r="693" spans="1:9" ht="14.25" customHeight="1">
      <c r="A693" s="98"/>
      <c r="B693" s="99"/>
      <c r="C693" s="98"/>
      <c r="D693" s="98"/>
      <c r="E693" s="100"/>
      <c r="F693" s="100"/>
      <c r="G693" s="101"/>
      <c r="H693" s="100"/>
      <c r="I693" s="102"/>
    </row>
    <row r="694" spans="1:9" ht="14.25" customHeight="1">
      <c r="A694" s="98"/>
      <c r="B694" s="99"/>
      <c r="C694" s="98"/>
      <c r="D694" s="98"/>
      <c r="E694" s="100"/>
      <c r="F694" s="100"/>
      <c r="G694" s="101"/>
      <c r="H694" s="100"/>
      <c r="I694" s="102"/>
    </row>
    <row r="695" spans="1:9" ht="14.25" customHeight="1">
      <c r="A695" s="98"/>
      <c r="B695" s="99"/>
      <c r="C695" s="98"/>
      <c r="D695" s="98"/>
      <c r="E695" s="100"/>
      <c r="F695" s="100"/>
      <c r="G695" s="101"/>
      <c r="H695" s="100"/>
      <c r="I695" s="102"/>
    </row>
    <row r="696" spans="1:9" ht="14.25" customHeight="1">
      <c r="A696" s="98"/>
      <c r="B696" s="99"/>
      <c r="C696" s="98"/>
      <c r="D696" s="98"/>
      <c r="E696" s="100"/>
      <c r="F696" s="100"/>
      <c r="G696" s="101"/>
      <c r="H696" s="100"/>
      <c r="I696" s="102"/>
    </row>
    <row r="697" spans="1:9" ht="14.25" customHeight="1">
      <c r="A697" s="98"/>
      <c r="B697" s="99"/>
      <c r="C697" s="98"/>
      <c r="D697" s="98"/>
      <c r="E697" s="100"/>
      <c r="F697" s="100"/>
      <c r="G697" s="101"/>
      <c r="H697" s="100"/>
      <c r="I697" s="102"/>
    </row>
    <row r="698" spans="1:9" ht="14.25" customHeight="1">
      <c r="A698" s="98"/>
      <c r="B698" s="99"/>
      <c r="C698" s="98"/>
      <c r="D698" s="98"/>
      <c r="E698" s="100"/>
      <c r="F698" s="100"/>
      <c r="G698" s="101"/>
      <c r="H698" s="100"/>
      <c r="I698" s="102"/>
    </row>
    <row r="699" spans="1:9" ht="14.25" customHeight="1">
      <c r="A699" s="98"/>
      <c r="B699" s="99"/>
      <c r="C699" s="98"/>
      <c r="D699" s="98"/>
      <c r="E699" s="100"/>
      <c r="F699" s="100"/>
      <c r="G699" s="101"/>
      <c r="H699" s="100"/>
      <c r="I699" s="102"/>
    </row>
    <row r="700" spans="1:9" ht="14.25" customHeight="1">
      <c r="A700" s="98"/>
      <c r="B700" s="99"/>
      <c r="C700" s="98"/>
      <c r="D700" s="98"/>
      <c r="E700" s="100"/>
      <c r="F700" s="100"/>
      <c r="G700" s="101"/>
      <c r="H700" s="100"/>
      <c r="I700" s="102"/>
    </row>
    <row r="701" spans="1:9" ht="14.25" customHeight="1">
      <c r="A701" s="98"/>
      <c r="B701" s="99"/>
      <c r="C701" s="98"/>
      <c r="D701" s="98"/>
      <c r="E701" s="100"/>
      <c r="F701" s="100"/>
      <c r="G701" s="101"/>
      <c r="H701" s="100"/>
      <c r="I701" s="102"/>
    </row>
    <row r="702" spans="1:9" ht="14.25" customHeight="1">
      <c r="A702" s="98"/>
      <c r="B702" s="99"/>
      <c r="C702" s="98"/>
      <c r="D702" s="98"/>
      <c r="E702" s="100"/>
      <c r="F702" s="100"/>
      <c r="G702" s="101"/>
      <c r="H702" s="100"/>
      <c r="I702" s="102"/>
    </row>
    <row r="703" spans="4:8" ht="12.75" customHeight="1">
      <c r="D703" s="98"/>
      <c r="E703" s="100"/>
      <c r="F703" s="100"/>
      <c r="G703" s="101"/>
      <c r="H703" s="100"/>
    </row>
    <row r="704" spans="4:8" ht="12.75" customHeight="1">
      <c r="D704" s="98"/>
      <c r="E704" s="100"/>
      <c r="F704" s="100"/>
      <c r="G704" s="101"/>
      <c r="H704" s="100"/>
    </row>
    <row r="705" spans="4:8" ht="12.75" customHeight="1">
      <c r="D705" s="98"/>
      <c r="E705" s="100"/>
      <c r="F705" s="100"/>
      <c r="G705" s="101"/>
      <c r="H705" s="100"/>
    </row>
    <row r="706" spans="4:8" ht="12.75" customHeight="1">
      <c r="D706" s="98"/>
      <c r="E706" s="100"/>
      <c r="F706" s="100"/>
      <c r="G706" s="101"/>
      <c r="H706" s="100"/>
    </row>
    <row r="707" spans="4:8" ht="12.75" customHeight="1">
      <c r="D707" s="98"/>
      <c r="E707" s="100"/>
      <c r="F707" s="100"/>
      <c r="G707" s="101"/>
      <c r="H707" s="100"/>
    </row>
    <row r="708" spans="4:8" ht="12.75" customHeight="1">
      <c r="D708" s="98"/>
      <c r="E708" s="100"/>
      <c r="F708" s="100"/>
      <c r="G708" s="101"/>
      <c r="H708" s="100"/>
    </row>
    <row r="709" spans="4:8" ht="12.75" customHeight="1">
      <c r="D709" s="98"/>
      <c r="E709" s="100"/>
      <c r="F709" s="100"/>
      <c r="G709" s="101"/>
      <c r="H709" s="100"/>
    </row>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50">
    <mergeCell ref="A1:K1"/>
    <mergeCell ref="A3:K3"/>
    <mergeCell ref="A9:E9"/>
    <mergeCell ref="A11:K11"/>
    <mergeCell ref="A16:E16"/>
    <mergeCell ref="A18:K18"/>
    <mergeCell ref="A25:E25"/>
    <mergeCell ref="A27:K27"/>
    <mergeCell ref="A30:E30"/>
    <mergeCell ref="A32:K32"/>
    <mergeCell ref="A38:E38"/>
    <mergeCell ref="A40:K40"/>
    <mergeCell ref="A51:E51"/>
    <mergeCell ref="A53:K53"/>
    <mergeCell ref="A56:E56"/>
    <mergeCell ref="A58:K58"/>
    <mergeCell ref="A64:E64"/>
    <mergeCell ref="A66:K66"/>
    <mergeCell ref="A69:E69"/>
    <mergeCell ref="A71:K71"/>
    <mergeCell ref="A74:E74"/>
    <mergeCell ref="A76:K76"/>
    <mergeCell ref="A79:E79"/>
    <mergeCell ref="A81:K81"/>
    <mergeCell ref="A84:E84"/>
    <mergeCell ref="A86:K86"/>
    <mergeCell ref="A90:E90"/>
    <mergeCell ref="A92:K92"/>
    <mergeCell ref="A95:E95"/>
    <mergeCell ref="A97:K97"/>
    <mergeCell ref="A102:E102"/>
    <mergeCell ref="A104:K104"/>
    <mergeCell ref="A108:E108"/>
    <mergeCell ref="A110:K110"/>
    <mergeCell ref="A114:E114"/>
    <mergeCell ref="A116:K116"/>
    <mergeCell ref="A121:E121"/>
    <mergeCell ref="A123:K123"/>
    <mergeCell ref="A130:E130"/>
    <mergeCell ref="A132:K132"/>
    <mergeCell ref="A141:E141"/>
    <mergeCell ref="A143:K143"/>
    <mergeCell ref="A148:E148"/>
    <mergeCell ref="A150:K150"/>
    <mergeCell ref="A156:E156"/>
    <mergeCell ref="A158:K158"/>
    <mergeCell ref="A167:E167"/>
    <mergeCell ref="A169:K169"/>
    <mergeCell ref="A172:E172"/>
    <mergeCell ref="A174:K174"/>
    <mergeCell ref="A177:E177"/>
    <mergeCell ref="A179:K179"/>
    <mergeCell ref="A192:E192"/>
    <mergeCell ref="A194:K194"/>
    <mergeCell ref="A199:E199"/>
    <mergeCell ref="A201:K201"/>
    <mergeCell ref="A213:E213"/>
    <mergeCell ref="B214:I214"/>
    <mergeCell ref="A215:K215"/>
    <mergeCell ref="A222:E222"/>
    <mergeCell ref="A224:K224"/>
    <mergeCell ref="A227:E227"/>
    <mergeCell ref="B228:J228"/>
    <mergeCell ref="A229:K229"/>
    <mergeCell ref="A232:E232"/>
    <mergeCell ref="A234:K234"/>
    <mergeCell ref="A245:E245"/>
    <mergeCell ref="A247:K247"/>
    <mergeCell ref="A250:E250"/>
    <mergeCell ref="A252:K252"/>
    <mergeCell ref="A256:E256"/>
    <mergeCell ref="A258:K258"/>
    <mergeCell ref="A261:E261"/>
    <mergeCell ref="A263:K263"/>
    <mergeCell ref="A267:E267"/>
    <mergeCell ref="A269:K269"/>
    <mergeCell ref="A272:E272"/>
    <mergeCell ref="A274:K274"/>
    <mergeCell ref="A280:E280"/>
    <mergeCell ref="A282:K282"/>
    <mergeCell ref="A286:E286"/>
    <mergeCell ref="A288:K288"/>
    <mergeCell ref="D290:J290"/>
    <mergeCell ref="D294:J294"/>
    <mergeCell ref="A297:E297"/>
    <mergeCell ref="A299:K299"/>
    <mergeCell ref="A302:E302"/>
    <mergeCell ref="A304:K304"/>
    <mergeCell ref="A307:E307"/>
    <mergeCell ref="A309:K309"/>
    <mergeCell ref="A313:E313"/>
    <mergeCell ref="A315:K315"/>
    <mergeCell ref="A319:E319"/>
    <mergeCell ref="A321:K321"/>
    <mergeCell ref="A324:E324"/>
    <mergeCell ref="A326:K326"/>
    <mergeCell ref="A332:E332"/>
    <mergeCell ref="A334:K334"/>
    <mergeCell ref="A349:E349"/>
    <mergeCell ref="A351:K351"/>
    <mergeCell ref="A355:E355"/>
    <mergeCell ref="B356:D356"/>
    <mergeCell ref="A357:K357"/>
    <mergeCell ref="A360:E360"/>
    <mergeCell ref="A362:K362"/>
    <mergeCell ref="A365:E365"/>
    <mergeCell ref="B366:D366"/>
    <mergeCell ref="A367:K367"/>
    <mergeCell ref="A370:E370"/>
    <mergeCell ref="B371:D371"/>
    <mergeCell ref="A372:K372"/>
    <mergeCell ref="A385:E385"/>
    <mergeCell ref="A387:K387"/>
    <mergeCell ref="A392:E392"/>
    <mergeCell ref="A394:K394"/>
    <mergeCell ref="A407:E407"/>
    <mergeCell ref="A409:K409"/>
    <mergeCell ref="A412:E412"/>
    <mergeCell ref="A414:K414"/>
    <mergeCell ref="A433:E433"/>
    <mergeCell ref="A435:K435"/>
    <mergeCell ref="A448:E448"/>
    <mergeCell ref="A450:K450"/>
    <mergeCell ref="A463:E463"/>
    <mergeCell ref="A465:K465"/>
    <mergeCell ref="A473:E473"/>
    <mergeCell ref="A475:K475"/>
    <mergeCell ref="A482:E482"/>
    <mergeCell ref="A484:K484"/>
    <mergeCell ref="A488:E488"/>
    <mergeCell ref="A490:K490"/>
    <mergeCell ref="A499:E499"/>
    <mergeCell ref="A501:K501"/>
    <mergeCell ref="A505:E505"/>
    <mergeCell ref="A507:K507"/>
    <mergeCell ref="A510:E510"/>
    <mergeCell ref="A512:K512"/>
    <mergeCell ref="A518:E518"/>
    <mergeCell ref="A520:K520"/>
    <mergeCell ref="A523:E523"/>
    <mergeCell ref="A525:K525"/>
    <mergeCell ref="A528:E528"/>
    <mergeCell ref="A530:K530"/>
    <mergeCell ref="A540:E540"/>
    <mergeCell ref="A542:K542"/>
    <mergeCell ref="A547:E547"/>
    <mergeCell ref="B550:J550"/>
    <mergeCell ref="B552:C552"/>
    <mergeCell ref="E553:J554"/>
    <mergeCell ref="B567:F567"/>
  </mergeCells>
  <printOptions/>
  <pageMargins left="0.39375" right="0.3541666666666667" top="0.9840277777777778" bottom="0.5902777777777778"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13115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2024-04-15T08:05:48Z</cp:lastPrinted>
  <dcterms:created xsi:type="dcterms:W3CDTF">2012-09-07T12:26:47Z</dcterms:created>
  <dcterms:modified xsi:type="dcterms:W3CDTF">2024-05-21T06:04:36Z</dcterms:modified>
  <cp:category/>
  <cp:version/>
  <cp:contentType/>
  <cp:contentStatus/>
  <cp:revision>1422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1813497607</vt:r8>
  </property>
  <property fmtid="{D5CDD505-2E9C-101B-9397-08002B2CF9AE}" pid="3" name="_AuthorEmail">
    <vt:lpwstr>dorota_klecka@zarys.com.pl</vt:lpwstr>
  </property>
  <property fmtid="{D5CDD505-2E9C-101B-9397-08002B2CF9AE}" pid="4" name="_AuthorEmailDisplayName">
    <vt:lpwstr>Dorota Klecka</vt:lpwstr>
  </property>
  <property fmtid="{D5CDD505-2E9C-101B-9397-08002B2CF9AE}" pid="5" name="_EmailSubject">
    <vt:lpwstr>Wycena</vt:lpwstr>
  </property>
</Properties>
</file>