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05" activeTab="8"/>
  </bookViews>
  <sheets>
    <sheet name="Pakiet I" sheetId="1" r:id="rId1"/>
    <sheet name="Pakiet II" sheetId="2" r:id="rId2"/>
    <sheet name="Pakiet III" sheetId="3" r:id="rId3"/>
    <sheet name="Pakiet IV " sheetId="4" r:id="rId4"/>
    <sheet name=" Pakiet V " sheetId="5" r:id="rId5"/>
    <sheet name="Pakiet VI " sheetId="6" r:id="rId6"/>
    <sheet name="Pakiet VII " sheetId="7" r:id="rId7"/>
    <sheet name="Pakiet VIII " sheetId="8" r:id="rId8"/>
    <sheet name="Pakiet IX" sheetId="9" r:id="rId9"/>
  </sheets>
  <definedNames>
    <definedName name="_xlnm.Print_Area" localSheetId="0">'Pakiet I'!$A$1:$R$53</definedName>
    <definedName name="_xlnm.Print_Area" localSheetId="1">'Pakiet II'!$A$1:$S$31</definedName>
    <definedName name="_xlnm.Print_Area" localSheetId="2">'Pakiet III'!$A$1:$R$31</definedName>
    <definedName name="_xlnm.Print_Area" localSheetId="3">'Pakiet IV '!$A$1:$S$25</definedName>
  </definedNames>
  <calcPr fullCalcOnLoad="1"/>
</workbook>
</file>

<file path=xl/sharedStrings.xml><?xml version="1.0" encoding="utf-8"?>
<sst xmlns="http://schemas.openxmlformats.org/spreadsheetml/2006/main" count="623" uniqueCount="323">
  <si>
    <t xml:space="preserve">op/1000szt </t>
  </si>
  <si>
    <t>op/100szt</t>
  </si>
  <si>
    <t>szt</t>
  </si>
  <si>
    <t>Lp</t>
  </si>
  <si>
    <t>Opis przedmiotu zamówienia</t>
  </si>
  <si>
    <t>op/1000  szt</t>
  </si>
  <si>
    <t>op/5szt.</t>
  </si>
  <si>
    <t xml:space="preserve"> Cena jedn. netto(zł)</t>
  </si>
  <si>
    <t>VAT%</t>
  </si>
  <si>
    <t>Wartość netto(zł)</t>
  </si>
  <si>
    <t>Wartość brutto(zł)</t>
  </si>
  <si>
    <t>Jedn miary</t>
  </si>
  <si>
    <t>FORMULARZ ASORTYMENTOWO-CENOWY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</si>
  <si>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</si>
  <si>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</si>
  <si>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</si>
  <si>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</si>
  <si>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RAZEM</t>
  </si>
  <si>
    <t xml:space="preserve">           Załącznik nr 2</t>
  </si>
  <si>
    <t>Lp.</t>
  </si>
  <si>
    <t>Nabój gazowy do palnika ręcznego FLAMEBOY(CV 360 52g CAMPINGAZ)</t>
  </si>
  <si>
    <t>Worki na odpady medyczne o poj.120L, czerwone, plastikowe, wytrzymałe</t>
  </si>
  <si>
    <t>op/200szt</t>
  </si>
  <si>
    <t>op/96szt</t>
  </si>
  <si>
    <t>op/50szt</t>
  </si>
  <si>
    <t>op/91szt</t>
  </si>
  <si>
    <t>Worki na odpady medyczne o poj.30-35L, czerwone, plastikowe, wytrzymałe, wys.60cm, szer.50cm.</t>
  </si>
  <si>
    <t xml:space="preserve">op/250szt </t>
  </si>
  <si>
    <t>op/500szt</t>
  </si>
  <si>
    <t>op/2 torebki x 500szt</t>
  </si>
  <si>
    <t>op/6szt</t>
  </si>
  <si>
    <t>op/5 torebek x 200szt</t>
  </si>
  <si>
    <t>op/1pudełko po 28szt</t>
  </si>
  <si>
    <t>op/2 torebki x 100szt</t>
  </si>
  <si>
    <t>op/1pudełko po 18szt</t>
  </si>
  <si>
    <t>op/960 szt</t>
  </si>
  <si>
    <t>Oferowany producent/nr kat.</t>
  </si>
  <si>
    <t>Oferowany producent/nr  kat.</t>
  </si>
  <si>
    <t xml:space="preserve">Oferowany producent/nr kat. </t>
  </si>
  <si>
    <t xml:space="preserve">Oferowany producent/ nr kat </t>
  </si>
  <si>
    <t>Korek  silikonowy, nietoksyczny ,neutralny biologicznie,śr.górna 14,5mm,śr. dolna 10,5mm, wys.20mm, autoklawowalny</t>
  </si>
  <si>
    <t>Folia parafinowana do zamykania pojemników i naczyń - PARAFILM o wymiarach 10cmx7500cm</t>
  </si>
  <si>
    <t>op/rolka</t>
  </si>
  <si>
    <t xml:space="preserve">op/200szt </t>
  </si>
  <si>
    <t>Szkiełko podstawowe do preparatów mikroskopowych, szklane, wymiary: 76x26mm</t>
  </si>
  <si>
    <r>
      <t xml:space="preserve">PAKIET II - drobny sprzęt laboratoryjny    </t>
    </r>
    <r>
      <rPr>
        <b/>
        <sz val="11"/>
        <color indexed="36"/>
        <rFont val="Cambria"/>
        <family val="1"/>
      </rPr>
      <t xml:space="preserve">  </t>
    </r>
    <r>
      <rPr>
        <b/>
        <sz val="11"/>
        <color indexed="60"/>
        <rFont val="Cambria"/>
        <family val="1"/>
      </rPr>
      <t xml:space="preserve">    </t>
    </r>
  </si>
  <si>
    <t>DL-HK</t>
  </si>
  <si>
    <t>DL-SB</t>
  </si>
  <si>
    <t>DL-SF</t>
  </si>
  <si>
    <t>DL-SA</t>
  </si>
  <si>
    <t>szt.</t>
  </si>
  <si>
    <t>DL-SP</t>
  </si>
  <si>
    <t>op. / 50 szt.</t>
  </si>
  <si>
    <t>Worki bez nadruku na odpady bakteriologiczne do sterylizacji w autolkawie, obkurczające się podczas autoklawowania o wy. ( szr x dł) ok. 600x800 mm</t>
  </si>
  <si>
    <t xml:space="preserve">Kałówki plastikowe o poj.60ml, wys.70mm, śr.35mm, ze szpatułką,szczelne, </t>
  </si>
  <si>
    <t xml:space="preserve"> Cena jedn. brutto(zł)</t>
  </si>
  <si>
    <t xml:space="preserve"> Cena jedn. brutto (zł)</t>
  </si>
  <si>
    <r>
      <t xml:space="preserve">Worki do homogenizatorów typu STOMACHER bez filtra, jałowe  180mmx300mm (poj. 400ml),przezroczyste, </t>
    </r>
    <r>
      <rPr>
        <b/>
        <sz val="11"/>
        <rFont val="Cambria"/>
        <family val="1"/>
      </rPr>
      <t>wraz z certyfikatem/ poświadczeniem   jałowości</t>
    </r>
  </si>
  <si>
    <r>
      <t xml:space="preserve">Worki do homogenizatorów typu STOMACHER z filtrem na całej powierzchni, jałowe  190mmx300mm (poj. 400ml),przezroczyste, </t>
    </r>
    <r>
      <rPr>
        <b/>
        <sz val="11"/>
        <rFont val="Cambria"/>
        <family val="1"/>
      </rPr>
      <t>wraz z certyfikatem/ poświadczeniem  jałowości</t>
    </r>
  </si>
  <si>
    <t xml:space="preserve">PAKIET I - końcówki do pipet, głaszczki, ezy, pojemniki   </t>
  </si>
  <si>
    <t>Wymagania: Certyfikat jakości dla serii, poz. 1-3</t>
  </si>
  <si>
    <t>pożywki</t>
  </si>
  <si>
    <t>bakteriologia</t>
  </si>
  <si>
    <t>wirusologia</t>
  </si>
  <si>
    <t>Ilość razem</t>
  </si>
  <si>
    <t xml:space="preserve"> Cena jedn. netto (zł)</t>
  </si>
  <si>
    <t>Pipeta HTL 1000ul, +wzorcowanie w akredytowanym laboratorium o CMC &lt;3,0 ul w pkt.100,500,1000ul+ świadectwo wzorcowania</t>
  </si>
  <si>
    <t>op. 25 szt.</t>
  </si>
  <si>
    <t>Pipeta Pasteura niejałowa, z polietylenu, o poj.3ml, z podziałką  dł. 15cm,  gruba końcówka</t>
  </si>
  <si>
    <t>op.</t>
  </si>
  <si>
    <t>op./960 szt</t>
  </si>
  <si>
    <t>op./480 szt</t>
  </si>
  <si>
    <t>op. 20 szt.</t>
  </si>
  <si>
    <t>op. 10 szt.</t>
  </si>
  <si>
    <t>PAKIET V - zestawy  wymazów</t>
  </si>
  <si>
    <t xml:space="preserve">PAKIET IV - termometry, termohigrometry  </t>
  </si>
  <si>
    <t xml:space="preserve">PAKIET III - dozowniki, pipety i końcówki   </t>
  </si>
  <si>
    <t>op. 100 szt.</t>
  </si>
  <si>
    <t>poz. 1 wymagany termin gwarancji 12 miesięcy</t>
  </si>
  <si>
    <t>dla pozostałych pozycji termin gwarancji wg określeń Producenta.</t>
  </si>
  <si>
    <t>Smar do pipet automatycznych służący do konserwacji zużywalnych elementów pipet takich jak np. uszczelki.</t>
  </si>
  <si>
    <t>tubka 2g</t>
  </si>
  <si>
    <t>pozostałe pozycje - termin ważności nie powinien być krótszy niż 80% terminu ważności producenta, licząc od dnia dostawy towaru do Zamawiającego</t>
  </si>
  <si>
    <t>poz. 1-3; termin ważności nie powinien być krótszy niż 80% terminu ważności producenta, licząc od dnia dostawy towaru do Zamawiającego</t>
  </si>
  <si>
    <t>poz. 11 termin ważności nie powinien być krótszy niż 80% terminu ważności producenta, licząc od dnia dostawy towaru do Zamawiającego</t>
  </si>
  <si>
    <t>DL-OBM</t>
  </si>
  <si>
    <t>DL-OBM-PMWŻ / DL-OBF-PFWŻ</t>
  </si>
  <si>
    <t xml:space="preserve">DL-OBM-PMWŻ </t>
  </si>
  <si>
    <t>DL-OBF-PBŚ</t>
  </si>
  <si>
    <t>PDM</t>
  </si>
  <si>
    <t>Wirusologia</t>
  </si>
  <si>
    <t>Worki na odpady medyczne o poj.60L, czerwone, plastikowe, wytrzymałe</t>
  </si>
  <si>
    <t>Bakt.</t>
  </si>
  <si>
    <t>PMWŻ</t>
  </si>
  <si>
    <t>żywność woda</t>
  </si>
  <si>
    <t>op./100 szt</t>
  </si>
  <si>
    <t>op./960 szt.</t>
  </si>
  <si>
    <t>Elektroda szklana zespolona typu EPS-1 zakres pH 0-14 do pehametru CP-505 Elmetron</t>
  </si>
  <si>
    <t>zestaw</t>
  </si>
  <si>
    <t>DL-OBF</t>
  </si>
  <si>
    <t>PPP</t>
  </si>
  <si>
    <t>Zmywalnia</t>
  </si>
  <si>
    <t>Termometr laboratoryjny ROTH/ nr AN34.1. ; Termometr do monitorowania :zakres indoor od-10 do +50°C,outdoor od -50 do +60°C,rozdzielczość 0,1°C, dokładność 1,0°C, z funkcją pamięci dla temp. min/max dla obydwu czujników. Dodatkowo: usługa wzorcownia w akredytownym laboratorium o CMC≤ 0,1 °C: wzorcowanie dla czujnika wewnętrznego IN  0,3,5,8    °C oraz dla czujnika zewnętrznego OUT  0,3,5,8    °C ; świadectwo wzorcownia</t>
  </si>
  <si>
    <t>Statyw na elektrody i czujnik EH-10, uchwyt statywu umożliwia zamontowanie do 3 elektrod o średnicy korpusu 12 mm z oprawkami kabla o średnicy 16 mm oraz jednego czujnika temperatury z oprawką o średnicy do 11 mm. Długość obydwu ramion po 20 cm.</t>
  </si>
  <si>
    <t>Pipeta HTL 5000ul, +wzorcowanie w akredytowanym laboratorium o CMC &lt;3,0 ul w pkt.1000,2500,5000ul+ świadectwo wzorcowania, wzorcowanie zgodnie z normą PN-EN ISO 8655-1:2003, w zakresie błędów systematycznych i przypadkowych</t>
  </si>
  <si>
    <t>Pipeta Microman E typ M25E (przycisk zabezpieczający przed przypadkową zmianą objętości)  poj. 3-25ul, +wzorcowanie w akredytowanym laboratorium o CMC &lt;0,1 ul w pkt.3,10,25ul+ świadectwo wzorcowania-  FD10004, wzorcowanie zgodnie z normą PN-EN ISO 8655-1:2003, w zakresie błędów systematycznych i przypadkowych</t>
  </si>
  <si>
    <t>Klasa</t>
  </si>
  <si>
    <t>Jednostka miary</t>
  </si>
  <si>
    <t xml:space="preserve">Ilość  </t>
  </si>
  <si>
    <t xml:space="preserve">Cena jedn.netto (zł) </t>
  </si>
  <si>
    <t>Cena jedn.brutto (zł)</t>
  </si>
  <si>
    <t xml:space="preserve">VAT% </t>
  </si>
  <si>
    <t xml:space="preserve">Wartość  netto (zł) </t>
  </si>
  <si>
    <t>Wartość brutto (zł)</t>
  </si>
  <si>
    <t>Producent/ nr katalogowy</t>
  </si>
  <si>
    <t>A</t>
  </si>
  <si>
    <t>Naczynie szklane</t>
  </si>
  <si>
    <t>z przykrywką ze szlifem, średnica ok 7,5 cm, wysokość ok. 8,5 cm</t>
  </si>
  <si>
    <t>Probówka szklana</t>
  </si>
  <si>
    <t>wysokość 16 cm, średnica -1,5 cm</t>
  </si>
  <si>
    <t>Probówka Durhama</t>
  </si>
  <si>
    <t>Szalka Petriego ANUMBRA</t>
  </si>
  <si>
    <t>średnica górna 100mm, wys.15mm</t>
  </si>
  <si>
    <t>średnica górna 80mm, wys.15mm</t>
  </si>
  <si>
    <t>Zlewka szklana</t>
  </si>
  <si>
    <t>wartość netto zł……………………………………….VAT…………………….</t>
  </si>
  <si>
    <t>wartość brutto……………………………………………………….</t>
  </si>
  <si>
    <t>słownie zł brutto…………………………………………………….</t>
  </si>
  <si>
    <t>miejscowość……………………………………….data………………………..</t>
  </si>
  <si>
    <t xml:space="preserve">Ilość </t>
  </si>
  <si>
    <t>Wartość  netto (zł)</t>
  </si>
  <si>
    <t>Płytka Petriego</t>
  </si>
  <si>
    <t>op/600szt</t>
  </si>
  <si>
    <t>op/10szt</t>
  </si>
  <si>
    <t>Pipeta serologiczna</t>
  </si>
  <si>
    <t>op/25szt</t>
  </si>
  <si>
    <t xml:space="preserve">Butelka laboratoryjna </t>
  </si>
  <si>
    <t xml:space="preserve">Pierścień wylewowy </t>
  </si>
  <si>
    <t>Wymazówki</t>
  </si>
  <si>
    <t>op/400szt</t>
  </si>
  <si>
    <t xml:space="preserve">          Załącznik nr 2</t>
  </si>
  <si>
    <t xml:space="preserve">PAKIET VI - szkło laboratoryjne </t>
  </si>
  <si>
    <t xml:space="preserve">                             FORMULARZ ASORTYMENTOWO-CENOWY</t>
  </si>
  <si>
    <t xml:space="preserve"> Cena jedn. netto(zł) </t>
  </si>
  <si>
    <t xml:space="preserve">Wartość netto(zł) </t>
  </si>
  <si>
    <t xml:space="preserve">Wartość brutto(zł) </t>
  </si>
  <si>
    <t xml:space="preserve">Dla bakterii typu N. meningitidis o b. wysokich wymaganiach odżywczych rosnących w atmosferze z podwyższonym CO2, bezwęglowe. 
Wymazówki zapakowane w opakowanie zbiorcze (50szt) wykonane z folii aluminiowej   wypełnione azotem, zabezpieczające podłoże przed parowaniem, promieniami UV, zetknięciem z tlenem. Pojedyńcze wymazówki pakowane sterylnie w opakowaniu foliowym. Aplikator wykonany ze skręconego drutu umożliwiajacy pobieranie wymazów z nosogardzieli. Z certyfikatem jakości serii zawierającym warunki i czas przeżywania określonych drobnoustrojów oraz odzysk dla poszczególnych bakterii.
</t>
  </si>
  <si>
    <t>Probówka z PP o dł.150mm, śred.zewn.12mm z etykietą i plastikowym aplikatorem . Wymazówki  w opakowaniach aluminiowo-foliowych  wypełnionch azotem, zabezpieczające podłoże przed parowaniem, promieniami UV, zetknięciem z tlenem(drobnoustroje mikroaerofilne). Pojedyńcze wymazówki pakowane sterylnie w opakowaniu foliowym. Z certyfikatem jakości serii zawierającym warunki i czas przeżywania określonych drobnoustrojów oraz odzysk dla poszczególnych bakterii.</t>
  </si>
  <si>
    <t>UWAGA: Wymagany jest asortymet  według podanego opisu i wskazanych producentów.Termin ważności wymazówek min.12 miesięcy od daty dostarczenia.</t>
  </si>
  <si>
    <t>Wymagane dokumenty przy dostawie:</t>
  </si>
  <si>
    <t xml:space="preserve">Certyfikat jakości serii z podanymi warunkami prztrzymywania określonych drobnoustrojów na podłożu transportowym, czasu przeżywania,   pomiar odzysku dla poszczególnych bakterii i termin ważności. Certyfikat jałowości serii, świadectwo CE. </t>
  </si>
  <si>
    <t>Termin dostawy nie dłuższy niż 14 dni  od złożenia zamówienia.</t>
  </si>
  <si>
    <t>średnica górna 70mm, wys.10mm</t>
  </si>
  <si>
    <t>wysokość 18 cm, średnica -1,7 cm</t>
  </si>
  <si>
    <t xml:space="preserve">Butla szklana </t>
  </si>
  <si>
    <t>z jedną kreską, z wzmocnioną końcówką, kl.A,  poj. 4ml, błąd ±0,015ml</t>
  </si>
  <si>
    <t xml:space="preserve"> z jedną kreską, z wzmocnioną końcówką, kl.A,  poj. 15ml,błąd ±0,03ml</t>
  </si>
  <si>
    <t>wysokość 16 cm, średnica wewnętrzna -1,3 cm, bez wywinięcia , z okrągłym dnem np. Chemland 08-288,16-160</t>
  </si>
  <si>
    <t>Kolba Erlenmayera</t>
  </si>
  <si>
    <t>poj. 1000ml, sr.wew.szyjki ok.45mm,z grubą zawijką,  śr.zew kolby 131 mm, wys 220mm, szkło borokrzemowe</t>
  </si>
  <si>
    <t>Pipeta jednomiarowa szklana</t>
  </si>
  <si>
    <t>Korek pełny, skośny, szklany</t>
  </si>
  <si>
    <r>
      <t xml:space="preserve">Pipeta mechaniczna Tacta, 1- kanałowa,  500-5000µl.  Numer artykułu: LH-729080, Sartorius + wzorcowanie w akredytowanym laboratorium o CMC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10 ul  w 4 pkt.: 500 ul, 2500 ul, 4500 ul, 5000 ul. + świadectwo wzorcowania. Pipeta powinna spełniać wymagania normy PN-EN ISO 8655-2 w zakresie błędów systematycznych i przypadkowych.</t>
    </r>
  </si>
  <si>
    <r>
      <t xml:space="preserve">Pipeta mechaniczna Tacta, 1- kanałowa, 100-1000µl.  Numer artykułu: LH-729070, Sartorius + wzorcowanie w akredytowanym laboratorium o CMC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3 ul   w 3 pkt.: 100 ul, 500 ul, 1000 ul. + świadectwo wzorcowania. Pipeta powinna spełniać wymagania normy PN-EN ISO 8655-2 w zakresie błędów systematycznych i przypadkowych.</t>
    </r>
  </si>
  <si>
    <r>
      <t xml:space="preserve">Pipeta mechaniczna Tacta, 1- kanałowa, 20-200µl.  Numer artykułu: LH-729060, Saltorius + wzorcowanie w laboratorium akredytowanym o CMC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0,5 ul  w 4 pkt.: 20 ul, 50 ul, 100 ul, 200 ul.+ świadectwo wzorcowania.Pipeta powinna spełniać wymagania normy PN-EN ISO 8655-2 w zakresie błędów systematycznych i przypadkowych.</t>
    </r>
  </si>
  <si>
    <r>
      <t xml:space="preserve">Pipeta mechaniczna Tacta, 8- kanałowa, 30-300µl.  Numer artykułu: LH-729140, Saltorius + wzorcowanie w laboratorium akredytowanym o CMC 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0,6 ul   w 3 pkt.: 30 ul, 250 ul, 300 ul.+ świadectwo wzorcowania.Pipeta powinna spełniać wymagania normy PN-EN ISO 8655-2 w zakresie błędów systematycznych i przypadkowych.</t>
    </r>
  </si>
  <si>
    <t>poz. 14-15 i 29-30 - WYMAGANY TERMIN DOSTAWY 14 DNI</t>
  </si>
  <si>
    <r>
      <t xml:space="preserve">Termometr min-max elektroniczny   Stojący,z magnesem,  wyświetlacz z przodu, wskazujący temperaturę wewnątrz urządzenia(zakres temperatur od -10ºC do +50ºC) i temperaturę na zewnątrz(zakres -50ºC do +70ºC), rozdzielczość 0,1 ºC, dokładnośc pomiaru 0,5 ºC, możliwość odczytu temp. max, min. i aktualnej, długość kabla sondy 1-3m, </t>
    </r>
    <r>
      <rPr>
        <b/>
        <sz val="11"/>
        <rFont val="Cambria"/>
        <family val="1"/>
      </rPr>
      <t>ze świadectwem wzorcowania w 3 pkt. dla temp 30ºC, 37ºC i 42ºC. Świadectwo wzorcowania wydane przez akredytowany podmiot  wg PN-EN ISO 17025,</t>
    </r>
  </si>
  <si>
    <r>
      <t>Rejestrator temperatry np.</t>
    </r>
    <r>
      <rPr>
        <b/>
        <sz val="11"/>
        <rFont val="Cambria"/>
        <family val="1"/>
      </rPr>
      <t>TR-71 wb</t>
    </r>
    <r>
      <rPr>
        <sz val="11"/>
        <rFont val="Cambria"/>
        <family val="1"/>
      </rPr>
      <t>, 2 sondy, długie okablowanie+ wzorcowanie, każda sonda w 3 punktach (8</t>
    </r>
    <r>
      <rPr>
        <sz val="11"/>
        <rFont val="Calibri"/>
        <family val="2"/>
      </rPr>
      <t>°</t>
    </r>
    <r>
      <rPr>
        <sz val="11"/>
        <rFont val="Cambria"/>
        <family val="1"/>
      </rPr>
      <t xml:space="preserve">C, 2°C,-18°C,); </t>
    </r>
    <r>
      <rPr>
        <b/>
        <sz val="11"/>
        <rFont val="Cambria"/>
        <family val="1"/>
      </rPr>
      <t>wzorcowanie wykonane i wydane przez akredytowany podmiot  wg PN-EN ISO 17025</t>
    </r>
  </si>
  <si>
    <r>
      <t xml:space="preserve">Rejestrator temperatury i wilgotności np. </t>
    </r>
    <r>
      <rPr>
        <b/>
        <sz val="11"/>
        <rFont val="Cambria"/>
        <family val="1"/>
      </rPr>
      <t>TR-72 wb</t>
    </r>
    <r>
      <rPr>
        <sz val="11"/>
        <rFont val="Cambria"/>
        <family val="1"/>
      </rPr>
      <t xml:space="preserve"> długie okablowanie+wzorcowanie temperatury i wilgotnosci w 1  punkcie 20°C; </t>
    </r>
    <r>
      <rPr>
        <b/>
        <sz val="11"/>
        <rFont val="Cambria"/>
        <family val="1"/>
      </rPr>
      <t>wzorcowanie wykonane i wydane przez akredytowany podmiot  wg PN-EN ISO 17025</t>
    </r>
  </si>
  <si>
    <t>ADM-ZP.272.1.2.2022</t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</si>
  <si>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</si>
  <si>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10µl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</si>
  <si>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sz val="11"/>
        <rFont val="Cambria"/>
        <family val="1"/>
      </rPr>
      <t>10µl</t>
    </r>
    <r>
      <rPr>
        <sz val="11"/>
        <rFont val="Cambria"/>
        <family val="1"/>
      </rPr>
      <t>,końcówki miękkie nie rysujące podłoża,część ''chwytna" twarda poszerzona do grubośći ok.4mm, pakowane pojedyńczo w opakowanie papier-folia</t>
    </r>
  </si>
  <si>
    <r>
      <t xml:space="preserve">Głaszczka do płytek Petriego z polistyrenu, z zagiętym końcem w kształcie litery L, sterylna typu GOETAR I 5 </t>
    </r>
    <r>
      <rPr>
        <b/>
        <sz val="11"/>
        <rFont val="Cambria"/>
        <family val="1"/>
      </rPr>
      <t>Certyfikat jałowości dla serii</t>
    </r>
  </si>
  <si>
    <r>
      <t xml:space="preserve">Jałowe krążki bibułowe o śr.9mm do określania obecności czynnika hamującego wzrost bakterii Gram(+) i Gram(-)   </t>
    </r>
    <r>
      <rPr>
        <b/>
        <sz val="11"/>
        <rFont val="Cambria"/>
        <family val="1"/>
      </rPr>
      <t>(REF CBMO-8)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Certyfikat jałowości dla serii</t>
    </r>
  </si>
  <si>
    <r>
      <t xml:space="preserve">Pałeczki do wymazów jałowe w probówce z korkiem, bez podłoża, trzon pałeczki plastikowy z główkąz wiskozy, wymiary probówki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</si>
  <si>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 xml:space="preserve">Pipeta Pasteura jałowa z polietylenu pakowana pojedyńczo, długość 15cm,poj.3ml, z podziałką co 0,5ml, wielkość kropli 50µl,  z długim kapilarnym wylotem , </t>
    </r>
    <r>
      <rPr>
        <b/>
        <sz val="11"/>
        <rFont val="Cambria"/>
        <family val="1"/>
      </rPr>
      <t>z certyfikatem jałowości</t>
    </r>
  </si>
  <si>
    <r>
      <t xml:space="preserve">Pipeta Pasteura jałowa z polietylenu pakowana pojedyńczo, długość 15cm,poj.3ml, bez podziałki, wielkość kropli 40µl, z długim kapilarnym wylotem , </t>
    </r>
    <r>
      <rPr>
        <b/>
        <sz val="11"/>
        <rFont val="Cambria"/>
        <family val="1"/>
      </rPr>
      <t>z certyfikatem jałowości</t>
    </r>
  </si>
  <si>
    <r>
      <t xml:space="preserve">Pojemnik plastikowy jednorazowy na odpady medyczne, walcowaty,z przykrywką i etykietką ,,Materiał zakaźny" o pojemności 5L,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dziurawienie,stabilny</t>
    </r>
  </si>
  <si>
    <r>
      <t xml:space="preserve">Pojemnik plastikowy jednorazowy na odpady medyczne, walcowaty,z przykrywką i etykietką ,,Materiał zakaźny" o pojemności 2L,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</t>
    </r>
    <r>
      <rPr>
        <b/>
        <sz val="11"/>
        <rFont val="Cambria"/>
        <family val="1"/>
      </rPr>
      <t>o wys.25cm-30cm</t>
    </r>
    <r>
      <rPr>
        <sz val="11"/>
        <rFont val="Cambria"/>
        <family val="1"/>
      </rPr>
      <t>.,stabilny,dwie pozycje zamknięcia(tymczasowa i ostateczna)</t>
    </r>
  </si>
  <si>
    <r>
      <t xml:space="preserve">Pojemnik plastikowy jednorazowy na odpady medyczne, z przykrywką i etykietką ,,Materiał zakaźny" o pojemności 1L,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 xml:space="preserve">ze sztywnego polipropylenu odpornego na dziurawienie, </t>
    </r>
    <r>
      <rPr>
        <b/>
        <sz val="11"/>
        <rFont val="Cambria"/>
        <family val="1"/>
      </rPr>
      <t>o wys.13-15cm ,</t>
    </r>
    <r>
      <rPr>
        <sz val="11"/>
        <rFont val="Cambria"/>
        <family val="1"/>
      </rPr>
      <t xml:space="preserve"> stabilny</t>
    </r>
  </si>
  <si>
    <r>
      <t>Końcówki do automatycznych pipet laboratoryjnych firmy Sartorius o pojemności 1000µl  niesterylne  (</t>
    </r>
    <r>
      <rPr>
        <b/>
        <sz val="11"/>
        <rFont val="Cambria"/>
        <family val="1"/>
      </rPr>
      <t xml:space="preserve"> do pipety</t>
    </r>
    <r>
      <rPr>
        <sz val="11"/>
        <rFont val="Cambria"/>
        <family val="1"/>
      </rPr>
      <t xml:space="preserve"> S</t>
    </r>
    <r>
      <rPr>
        <b/>
        <sz val="11"/>
        <rFont val="Cambria"/>
        <family val="1"/>
      </rPr>
      <t>artorius/seria TACTA LH-729070)</t>
    </r>
  </si>
  <si>
    <r>
      <t xml:space="preserve">Końcówki do automatycznych pipet laboratoryjnych firmy Sartorius o pojemności 5000µl  niesterylne  </t>
    </r>
    <r>
      <rPr>
        <b/>
        <sz val="11"/>
        <rFont val="Cambria"/>
        <family val="1"/>
      </rPr>
      <t>( do pipety Sartorius/seria TACTA LH-729080)</t>
    </r>
  </si>
  <si>
    <r>
      <t xml:space="preserve">Końcówki do automatycznych pipet laboratoryjnych firmy Sartorius o pojemności  5-350 µl , bulk, niesterylne  </t>
    </r>
    <r>
      <rPr>
        <b/>
        <sz val="11"/>
        <rFont val="Cambria"/>
        <family val="1"/>
      </rPr>
      <t>( do pipety Sartorius/seria TACTA nr art.:  LH-B790354)</t>
    </r>
  </si>
  <si>
    <t>Ofertę należy złozyć w formie elektronicznej lub w postaci elektronicznej opatrzonej podpisem zaufanym lub podpisem osobistym</t>
  </si>
  <si>
    <r>
      <t xml:space="preserve">Końcówki do automatycznych pipet laboratoryjnych firmy HTL  o pojemności 1000µl-niebieskie ,  niesterylne. </t>
    </r>
    <r>
      <rPr>
        <b/>
        <sz val="11"/>
        <rFont val="Cambria"/>
        <family val="1"/>
      </rPr>
      <t xml:space="preserve"> (np. HTL 31001) </t>
    </r>
    <r>
      <rPr>
        <sz val="11"/>
        <rFont val="Cambria"/>
        <family val="1"/>
      </rPr>
      <t xml:space="preserve"> </t>
    </r>
  </si>
  <si>
    <t>Opis przedmiotu zamówienia / wymagania techniczne i jakościowe</t>
  </si>
  <si>
    <r>
      <t xml:space="preserve">Końcówki do automatycznych pipet laboratoryjnych firmy HTL  o pojemności 10ml, bezbarwne ,niesterylne </t>
    </r>
    <r>
      <rPr>
        <b/>
        <sz val="11"/>
        <rFont val="Cambria"/>
        <family val="1"/>
      </rPr>
      <t>(np. HTL 36001)</t>
    </r>
  </si>
  <si>
    <r>
      <t xml:space="preserve">Końcówki do automatycznych pipet laboratoryjnych firmy HTL  o pojemności 5ml, bezbarwne ,niesterylne </t>
    </r>
    <r>
      <rPr>
        <b/>
        <sz val="11"/>
        <rFont val="Cambria"/>
        <family val="1"/>
      </rPr>
      <t>(np. HTL 35001)</t>
    </r>
  </si>
  <si>
    <r>
      <t>Końcówki do automatycznych pipet laboratoryjnych firmy HTL              o pojemności 200µl-żółte,niesterylne</t>
    </r>
    <r>
      <rPr>
        <b/>
        <sz val="11"/>
        <rFont val="Cambria"/>
        <family val="1"/>
      </rPr>
      <t>(np. HTL 30201 lub MEDLAB 80.0200.1)</t>
    </r>
  </si>
  <si>
    <r>
      <t>Końcówki do automatycznych pipet laboratoryjnych firmy HTL  o pojemności 300µl,niesterylne, przeżroczyste</t>
    </r>
    <r>
      <rPr>
        <b/>
        <sz val="11"/>
        <rFont val="Cambria"/>
        <family val="1"/>
      </rPr>
      <t>(np. HTL 30301)</t>
    </r>
  </si>
  <si>
    <r>
      <t xml:space="preserve">Końcówki do automatycznych pipet laboratoryjnych firmy HTL              o pojemności 200µl z filtrem, sterylne w pudełkach, wolne od RNAz i DNAz oraz DNA.Certyfikat CE IVD   </t>
    </r>
    <r>
      <rPr>
        <b/>
        <sz val="11"/>
        <rFont val="Cambria"/>
        <family val="1"/>
      </rPr>
      <t>(np. BIONOVO B-3923), termin ważności nie krótszy niż 1rok,termin dostawy  do14 dni.</t>
    </r>
  </si>
  <si>
    <r>
      <t xml:space="preserve">Końcówki do automatycznych pipet laboratoryjnych firmy HTL oryginalne o pojemności 10µl z filtrem, sterylne w pudełkach po 96szt, wolne od RNAz i DNAz oraz DNA. Certyfikat CE IVD  </t>
    </r>
    <r>
      <rPr>
        <b/>
        <sz val="11"/>
        <rFont val="Cambria"/>
        <family val="1"/>
      </rPr>
      <t>(np. BIONOVO B-3928), termin ważności nie krótszy niż 1rok,termin dostawy do 14 dni.</t>
    </r>
  </si>
  <si>
    <r>
      <t xml:space="preserve">Końcówki do automatycznych pipet laboratoryjnych firmy HTL oryginalne o pojemności 1000µl z filtrem, sterylne w pudełkach po 96szt, wolne od RNAz i DNAz oraz DNA.Certyfikat CE IVD  </t>
    </r>
    <r>
      <rPr>
        <b/>
        <sz val="11"/>
        <rFont val="Cambria"/>
        <family val="1"/>
      </rPr>
      <t>(np. BIONOVO K-2891), termin ważności nie krótszy niż 1rok, termin dostawy do 14 dni.</t>
    </r>
  </si>
  <si>
    <r>
      <t>Końcówki do automatycznych pipet laboratoryjnych firmy BRAND   o pojemności 50-1000µl-niesterylne,luzem.</t>
    </r>
    <r>
      <rPr>
        <b/>
        <sz val="11"/>
        <rFont val="Cambria"/>
        <family val="1"/>
      </rPr>
      <t>(np. BRAND 732012)</t>
    </r>
  </si>
  <si>
    <r>
      <t>Końcówki do automatycznych pipet laboratoryjnych firmy BRAND   o pojemności 0,5-5ml-niesterylne,luzem XXL.</t>
    </r>
    <r>
      <rPr>
        <b/>
        <sz val="11"/>
        <rFont val="Cambria"/>
        <family val="1"/>
      </rPr>
      <t>(np. BRAND 702600)</t>
    </r>
  </si>
  <si>
    <r>
      <t>Końcówki do automatycznych pipet laboratoryjnych firmy BRAND         o pojemności 0,5-5ml-niesterylne TipBox 5ml.</t>
    </r>
    <r>
      <rPr>
        <b/>
        <sz val="11"/>
        <rFont val="Cambria"/>
        <family val="1"/>
      </rPr>
      <t>(np. BRAND 702605)</t>
    </r>
  </si>
  <si>
    <r>
      <t>Końcówki do automatycznych pipet laboratoryjnych firmy BRAND   o pojemności 1-10ml-niesterylne,luzem.</t>
    </r>
    <r>
      <rPr>
        <b/>
        <sz val="11"/>
        <rFont val="Cambria"/>
        <family val="1"/>
      </rPr>
      <t>(np. BRAND 702603)</t>
    </r>
  </si>
  <si>
    <r>
      <t>Końcówki do automatycznych pipet laboratoryjnych firmy BRAND         o pojemności 1-10ml-niesterylne TipBox 10ml.</t>
    </r>
    <r>
      <rPr>
        <b/>
        <sz val="11"/>
        <rFont val="Cambria"/>
        <family val="1"/>
      </rPr>
      <t>(np. BRAND 702608)</t>
    </r>
  </si>
  <si>
    <r>
      <t xml:space="preserve">Pudełko TipBox ze statywem dla koncówek 1000µl,puste.               </t>
    </r>
    <r>
      <rPr>
        <b/>
        <sz val="11"/>
        <rFont val="Cambria"/>
        <family val="1"/>
      </rPr>
      <t>(np. BRAND 732996)</t>
    </r>
  </si>
  <si>
    <r>
      <t xml:space="preserve">System aspiracyjno-próżniowy, zamknięty do pobierania krwi żylnej  o poj. 4,4ml z zawartością aktywatora wykrzepiania.   </t>
    </r>
    <r>
      <rPr>
        <b/>
        <sz val="11"/>
        <rFont val="Cambria"/>
        <family val="1"/>
      </rPr>
      <t>(np.  KABE 09590013</t>
    </r>
    <r>
      <rPr>
        <sz val="11"/>
        <rFont val="Cambria"/>
        <family val="1"/>
      </rPr>
      <t xml:space="preserve">) </t>
    </r>
    <r>
      <rPr>
        <b/>
        <sz val="11"/>
        <rFont val="Cambria"/>
        <family val="1"/>
      </rPr>
      <t>termin dostawy do 14 dni</t>
    </r>
  </si>
  <si>
    <r>
      <t xml:space="preserve">Multiadapter z wtopioną igłą  z zabezpieczeniem 0,7x38mm                    </t>
    </r>
    <r>
      <rPr>
        <b/>
        <sz val="11"/>
        <rFont val="Cambria"/>
        <family val="1"/>
      </rPr>
      <t>( np. KABE 09599035) termin dostawy  do14 dni</t>
    </r>
  </si>
  <si>
    <r>
      <t>Końcówki do automatycznych pipet laboratoryjnych firmy Sartorius o pojemności 200µl  niesterylne  (</t>
    </r>
    <r>
      <rPr>
        <b/>
        <sz val="11"/>
        <rFont val="Cambria"/>
        <family val="1"/>
      </rPr>
      <t xml:space="preserve"> do pipety Sartorius/seria TACTA LH-729060)</t>
    </r>
  </si>
  <si>
    <r>
      <t>Elektroda szklana zespolona typ ERH 13-6, zakres pH 0-14, do pehametru CP-551</t>
    </r>
    <r>
      <rPr>
        <b/>
        <sz val="11"/>
        <rFont val="Cambria"/>
        <family val="1"/>
      </rPr>
      <t>(np. Hydromet)</t>
    </r>
  </si>
  <si>
    <t>Filtry strzykawkowe MINISART ( Sartorius 16534) niepyrogenne, jałowe, pakowane pojedynczo, sterylne, śr. Porów 0,2 um</t>
  </si>
  <si>
    <r>
      <t>Termohigrometr laboratoryjny elektroniczny, zakres pomiarowy wilgotności (2-98)%RH, dokładność pomiaru 2%RH, rozdzielczość 0,1% RH,  zakres pomiarowy temperatury -10ºC do + 70ºC, dokładność pomiaru 0,5ºC,wskazanie wartości max/min. zasilanie bateryjne 9V,  . Wzorcowany w 3 pkt.: 20ºC;  w. w 30%, 25ºC w.w 30 %;, 25ºC w.w 50%. Gwarancja min. 2 lata.</t>
    </r>
    <r>
      <rPr>
        <b/>
        <sz val="11"/>
        <rFont val="Cambria"/>
        <family val="1"/>
      </rPr>
      <t xml:space="preserve"> Wzorcowanie w laboratorium akredytowanym na normę PN-EN ISO/IEC 17025 w ramach posiadanego zakresu akredytacji. Świadectwo wzorcowania. Instrukcja obsługi i konserwacji</t>
    </r>
  </si>
  <si>
    <r>
      <t xml:space="preserve">Termometr min-max elektroniczny  , stojący,z magnesem,  wyświetlacz z przodu, wskazujący temperaturę wewnątrz urządzenia(zakres temperatur od 40ºC do +50ºC) i temperaturę na zewnątrz(zakres -50ºC do +70º), rozdzielczośc 0,1 ºC,dokładnośc pomiaru 0,5 ºC, możliwość odczytu temp. max, min. i aktualnej, długość kabla sondy 1-3m, </t>
    </r>
    <r>
      <rPr>
        <b/>
        <sz val="11"/>
        <rFont val="Cambria"/>
        <family val="1"/>
      </rPr>
      <t>ze świadectwem wzorcowania:czujnik wewnątrz urządzenia w punktach dla temp 20ºC  i 25ºC,; czujnik na zewnątrz urządzenia (sonda) w punktach dla temp 0ºC, 3ºC  i 8ºC; świadectwo wzorcowania wydane przez akredytowany podmiot  wg PN-EN ISO 17025,</t>
    </r>
  </si>
  <si>
    <r>
      <t xml:space="preserve">Minutnik cyfrowy z dużym wyświetlaczem LDC 34x13mm, max. zakres odliczania 99min 59sek, głośny 30s alarm, pamięć, dokładność </t>
    </r>
    <r>
      <rPr>
        <sz val="11"/>
        <rFont val="Calibri"/>
        <family val="2"/>
      </rPr>
      <t>±</t>
    </r>
    <r>
      <rPr>
        <sz val="11"/>
        <rFont val="Cambria"/>
        <family val="1"/>
      </rPr>
      <t>0,01%, baterie w zestawie, z magnesem, wymiary 46x12x88mm, np.  VWR 609-0184</t>
    </r>
  </si>
  <si>
    <t>Laboratoryjny płaszcz grzewczy - do podgrzewania kolb o pojemności 500ml, moc 310W. Płaszcz zasilany prądem o mocy 230V/50Hz -  np. Conbest 189-51-500 plus kabel z gniazdkiem ceramicznym NZU-1 Conbest 189-51-1</t>
  </si>
  <si>
    <t>HY Con Dual S/NaCl zestaw dual do wymazów mikrobiologicznych np. SK044.0001 ( zestaw zawiera Zestaw zawiera: zielona, celulozowa gąbka 50cm2 zwilżona 10ml Maximum Recovery Diluent, para rękawiczek, wzmocniona torebka (180 x 280mm) do inkubacji próby.)</t>
  </si>
  <si>
    <t>Enviroscreen – sterylna gąbka 10x5 cm, nasączona 10 ml buforu neutralizującego, np. TS15-B:10 (zestaw zawiera Zestaw zawiera: pomarańczowa, celulozowa gąbka 50cm2 zwilżona 10ml roztw. buf. neutralizującego (buf. NaCl Pepton + LTHTh), para rękawiczek, wzmocniona torebka (180 x 280mm) do inkubacji próby.)</t>
  </si>
  <si>
    <t>HY Con Check W – ściereczka do wymazów mikrobiologicznych sucha, np. SK001.0250.0001 (Zestaw zawiera sterylną, żółtą, wiskozowo-poliestrową ściereczkę 38x20cm, parę rękawiczek, torebkę strunową typu kangur z miejscem na włożenie opisu próbki.)</t>
  </si>
  <si>
    <t xml:space="preserve"> wymagania techniczne i jakościowe</t>
  </si>
  <si>
    <t>ф 5mm, długość 30mm, szklane np. Chemland 08-288,5-30</t>
  </si>
  <si>
    <t>Cylinder miarowy</t>
  </si>
  <si>
    <r>
      <t xml:space="preserve">z PS wykonane z przeźroczystego polistyrenu, bez zgrubień wentylacyjnych, śr.90mm, wys.ok.14,2mm, </t>
    </r>
    <r>
      <rPr>
        <b/>
        <sz val="10"/>
        <rFont val="Cambria"/>
        <family val="1"/>
      </rPr>
      <t>sterylne</t>
    </r>
    <r>
      <rPr>
        <sz val="10"/>
        <rFont val="Cambria"/>
        <family val="1"/>
      </rPr>
      <t>, opakowanie 20 szt. lub 25szt., w rękawie, op.zbiorcze 600szt., ważne co najmniej 2 lata od daty dostawy do laboratorium.</t>
    </r>
    <r>
      <rPr>
        <b/>
        <sz val="10"/>
        <rFont val="Cambria"/>
        <family val="1"/>
      </rPr>
      <t xml:space="preserve">Certyfikat jakości dla danej serii. </t>
    </r>
    <r>
      <rPr>
        <sz val="10"/>
        <rFont val="Cambria"/>
        <family val="1"/>
      </rPr>
      <t xml:space="preserve"> </t>
    </r>
  </si>
  <si>
    <r>
      <t>z żeberkami wentylacyjnymi, śr.60mm,z bezbarwnego polistyrenu produkowane w warunkach Systemu Zarządzania Jakością zgodnymi z normami PN-EN ISO 9001:2000 oraz PN-EN ISO 13485:2003, jałowe, niepyrogenne,nietoksyczne,sterylne,pakowane po 10sztuk w rękawie z datą ważności min.2 lata.</t>
    </r>
    <r>
      <rPr>
        <b/>
        <sz val="10"/>
        <rFont val="Cambria"/>
        <family val="1"/>
      </rPr>
      <t>Certyfikat jakości dla każdej serii produkcyjnej. np GENOPLAST GP504</t>
    </r>
  </si>
  <si>
    <r>
      <t>o poj.10ml,plastikowa,sterylna,niepyrogenna,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(np. 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86.1254.00</t>
    </r>
    <r>
      <rPr>
        <sz val="10"/>
        <rFont val="Cambria"/>
        <family val="1"/>
      </rPr>
      <t>1)</t>
    </r>
  </si>
  <si>
    <r>
      <t>o poj.25ml,plastikowa,sterylna,niepyrogenna,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 np.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86.1685.001</t>
    </r>
    <r>
      <rPr>
        <sz val="10"/>
        <rFont val="Cambria"/>
        <family val="1"/>
      </rPr>
      <t>)</t>
    </r>
  </si>
  <si>
    <r>
      <t>przezroczyste szkło Duran, okrągła z podziałką, polem na opisy, gwintem GL45, zakrętką i pierścieniem wylewowym z PP, odporna na sterylizację w autoklawie w 121 st. C, pojemność</t>
    </r>
    <r>
      <rPr>
        <b/>
        <sz val="10"/>
        <rFont val="Cambria"/>
        <family val="1"/>
      </rPr>
      <t xml:space="preserve"> 500 ml</t>
    </r>
  </si>
  <si>
    <r>
      <t xml:space="preserve">do butelek DURAN poj.500ml,gwint GL45, z PP,kolor niebieski,autoklawowalny parą wodną do +140°C np. </t>
    </r>
    <r>
      <rPr>
        <b/>
        <sz val="10"/>
        <rFont val="Cambria"/>
        <family val="1"/>
      </rPr>
      <t>Megan 562815948101</t>
    </r>
  </si>
  <si>
    <r>
      <t xml:space="preserve">Wymazówki z trzonkami z </t>
    </r>
    <r>
      <rPr>
        <b/>
        <sz val="10"/>
        <rFont val="Cambria"/>
        <family val="1"/>
      </rPr>
      <t>tworzywa sztucznego(nie z drewna)</t>
    </r>
    <r>
      <rPr>
        <sz val="10"/>
        <rFont val="Cambria"/>
        <family val="1"/>
      </rPr>
      <t xml:space="preserve"> z wacikiem wiskozowym w probówce transportowej, starylne, o wym.12x175mm np. BioMaxima 311/10</t>
    </r>
  </si>
  <si>
    <r>
      <t xml:space="preserve">PAKIET VII - wyroby z tworzywa sztucznego    </t>
    </r>
    <r>
      <rPr>
        <b/>
        <sz val="10"/>
        <color indexed="30"/>
        <rFont val="Cambria"/>
        <family val="1"/>
      </rPr>
      <t xml:space="preserve"> </t>
    </r>
  </si>
  <si>
    <t xml:space="preserve"> Wymagania techniczne i jakościowe</t>
  </si>
  <si>
    <r>
      <t xml:space="preserve">AMNIES GEL                                   </t>
    </r>
    <r>
      <rPr>
        <sz val="10"/>
        <rFont val="Cambria"/>
        <family val="1"/>
      </rPr>
      <t>(np. COPAN/190C.USE)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</si>
  <si>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z węglem aktywowanym                               </t>
    </r>
    <r>
      <rPr>
        <sz val="10"/>
        <rFont val="Cambria"/>
        <family val="1"/>
      </rPr>
      <t>(np. COPAN/114C.USE)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</si>
  <si>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bezwęglowym             </t>
    </r>
    <r>
      <rPr>
        <sz val="10"/>
        <rFont val="Cambria"/>
        <family val="1"/>
      </rPr>
      <t>(np. COPAN/108C.USE)</t>
    </r>
  </si>
  <si>
    <r>
      <t xml:space="preserve">Probówka </t>
    </r>
    <r>
      <rPr>
        <b/>
        <sz val="10"/>
        <rFont val="Cambria"/>
        <family val="1"/>
      </rPr>
      <t>okrągłodenna</t>
    </r>
    <r>
      <rPr>
        <sz val="10"/>
        <rFont val="Cambria"/>
        <family val="1"/>
      </rPr>
      <t xml:space="preserve"> z PP o dł.150mm, śred.zewn.12mm z etykietą i plastikowym aplika torem </t>
    </r>
    <r>
      <rPr>
        <b/>
        <sz val="10"/>
        <rFont val="Cambria"/>
        <family val="1"/>
      </rPr>
      <t>łatwo łamiącym się,</t>
    </r>
    <r>
      <rPr>
        <sz val="10"/>
        <rFont val="Cambria"/>
        <family val="1"/>
      </rPr>
      <t xml:space="preserve"> z certyfikatem jakości serii zawierającym warunki i czas przeżywania określonych drobnoustrojów oraz odzysk dla poszczególnych bakterii. Wymazówki zapakowane w opakowanie zbiorcze</t>
    </r>
    <r>
      <rPr>
        <b/>
        <sz val="10"/>
        <rFont val="Cambria"/>
        <family val="1"/>
      </rPr>
      <t xml:space="preserve"> (50szt)</t>
    </r>
    <r>
      <rPr>
        <sz val="10"/>
        <rFont val="Cambria"/>
        <family val="1"/>
      </rPr>
      <t xml:space="preserve"> wykonane z folii aluminiowej   wypełnione azotem. Pojedyńcze wymazówki pakowane sterylnie w opakowaniu foliowym.</t>
    </r>
  </si>
  <si>
    <t xml:space="preserve">Tryskawka </t>
  </si>
  <si>
    <t>zmywalnia</t>
  </si>
  <si>
    <t xml:space="preserve">mleczne z kolorową nakrętką, różne kolory nakrętek, 814-00182/00 poj. 250 ml </t>
  </si>
  <si>
    <t>szklany, z sześciokątną podstawą, wysoki z wylewem,podziałka niebieska, poj. 500ml, np. Glassco 01-139.202.46</t>
  </si>
  <si>
    <t>szklany, z sześciokątną podstawą, wysoki z wylewem,podziałka niebieska, poj. 10ml, np. Glassco 01-139.202.41</t>
  </si>
  <si>
    <t>szklany, z podziałka niebieska, poj. 25ml, np. Glassco 01-139.202.42</t>
  </si>
  <si>
    <t>Kolba miarowa</t>
  </si>
  <si>
    <t>Podstawka ( statyw) pod kolbę okrągłodenną</t>
  </si>
  <si>
    <t>Lejek szklany</t>
  </si>
  <si>
    <t xml:space="preserve">Pipeta Pasteura </t>
  </si>
  <si>
    <t>op/250szt</t>
  </si>
  <si>
    <t>Rozdzielacz stożkowy             (gruszkowy)</t>
  </si>
  <si>
    <t>Szkiełko zegarkowe</t>
  </si>
  <si>
    <t>Zlewka plastikowa z uchwytem</t>
  </si>
  <si>
    <t>łyżeczka  dwustronna plastikowa</t>
  </si>
  <si>
    <t>Tygle kwarcowe</t>
  </si>
  <si>
    <t>Łapa do chłodnic</t>
  </si>
  <si>
    <t xml:space="preserve">Pędzel do czyszczenia wagi </t>
  </si>
  <si>
    <t>włosie syntetyczne 2-2,5cm szerokosci</t>
  </si>
  <si>
    <t>Kolba okrągłodenna</t>
  </si>
  <si>
    <t>Płyta ociekowa biała, z tworzywa sztucznego PVC, łyta wyposażona w ryniemkę. Kołki wykonane z PP. Posiada możliwość powieszenia na ścianie. Wymiary: 600x600 mm. Płyta wyposażona w kołki o długości: m60 mm-15 szt.kołki o dł. 100-56 szt., kołki przedłużające dł. 150 mm. Średnica kołków o dł. 100 mm-8,5 mm; średnica kołków o dł. 60 mm--5 mm. Kołki w kolorze białym lub niebieskim. Np. Bionovo/B-1536</t>
  </si>
  <si>
    <t>na odczynniki, długość 150 mm np.. Chemland 02-81305</t>
  </si>
  <si>
    <t>na odczynniki, długość 210 mm np.. Chemland 02-81307</t>
  </si>
  <si>
    <t>Suszarka laboratoryjna SUP-65W.  Suszarka do suszenia szkła laboratoryjnego , regulator PID z autotuningiem, nastawna temperatura co 0,1 C w zakresie od 5 C powyżej temperatury otoczenia do 250 C, dokładność stabilizacji temperatury w punkcie ±0,2 C, możliwość zdefiniowania 1 programu, możliwość pracy ciągłej, możliwość zaprogramowania opóźnionego włączenia aparatury, możliwość nastawienia sygnału alarmowego dźwiękowego i wizualnego, wyświetlacz LED 2, możliwość zablokowania przycisku START/STOP, komora z blachy nierdzewnej, obudowa z blachy stalowej lakierowanej proszkowo kolor szary, 4 kominki wentylacyjne, wymuszony obieg powietrza, pojemność 75 l, ilość półek 2, wymiary około: 590X670X535mm</t>
  </si>
  <si>
    <t>obtopione krawędzie, ф  80 mm, np. LABART 0115-00041</t>
  </si>
  <si>
    <t>np.. Alchem LDPE, nr 541-144086, różne kolory, popj. 500 ml, metanol</t>
  </si>
  <si>
    <t>np.. Alchem LDPE, nr 541-144085, różne kolory, popj. 500 ml, aceton</t>
  </si>
  <si>
    <t>np. Alchem LDPE, nr 541-144084, różne kolory, popj. 500 ml, woda</t>
  </si>
  <si>
    <t>dla poz. 2,3,5, 6 wymagany termin gwarancji min 2 lata.</t>
  </si>
  <si>
    <r>
      <rPr>
        <b/>
        <u val="single"/>
        <sz val="12"/>
        <rFont val="Cambria"/>
        <family val="1"/>
      </rPr>
      <t>do poz. 2, 6, 7</t>
    </r>
    <r>
      <rPr>
        <b/>
        <sz val="11"/>
        <rFont val="Cambria"/>
        <family val="1"/>
      </rPr>
      <t xml:space="preserve"> wymagany jest dokument poświadczenia jałowości</t>
    </r>
  </si>
  <si>
    <t xml:space="preserve">PAKIET VIII- Wymazówki </t>
  </si>
  <si>
    <t>poz. 1-36 termin ważności nie powinien być krótszy niż 80% terminu ważności producenta, licząc od dnia dostawy towaru do Zamawiającego</t>
  </si>
  <si>
    <t>op. 480 szt.</t>
  </si>
  <si>
    <t>PAKIET IX- Suszarka laboratoryjna</t>
  </si>
  <si>
    <t>Termin gwarancji 24 miesiące.</t>
  </si>
  <si>
    <t>poz. 14 termin gwarancji wg określeń Producenta</t>
  </si>
  <si>
    <t>Załącznik nr 2</t>
  </si>
  <si>
    <t>Termin dostawy: do 8 tygodni.</t>
  </si>
  <si>
    <t>Probówki wirówkowe stożkowe</t>
  </si>
  <si>
    <t xml:space="preserve"> z polistyrenu przezroczystego,poj.11ml,sterylne,z polem do opisu,z korkiem np.NUNC 347880</t>
  </si>
  <si>
    <t>Probówki typu Eppendorf o poj.1,5ml</t>
  </si>
  <si>
    <t>op. 500 szt.</t>
  </si>
  <si>
    <t>Statyw na probówki Falcon 50 ml</t>
  </si>
  <si>
    <t>minimum 8 miejsc ( probówki Falcon o wymiarach: śr. 30 mm, wys. 120 mm), np.. BIONOVO B-0327</t>
  </si>
  <si>
    <t xml:space="preserve">Kuwety do fotometrów, makro </t>
  </si>
  <si>
    <r>
      <t xml:space="preserve"> z dnem stożkowym, </t>
    </r>
    <r>
      <rPr>
        <u val="single"/>
        <sz val="10"/>
        <rFont val="Cambria"/>
        <family val="1"/>
      </rPr>
      <t>bezbarwne</t>
    </r>
    <r>
      <rPr>
        <sz val="10"/>
        <rFont val="Cambria"/>
        <family val="1"/>
      </rPr>
      <t>, z polipropylenu, z korkiem z tworzywa sztucznego przytwierdzonym na stałe na elastycznym ramieniu, niestyrylne o wym. 11mm x 40mm ,  np. EQUIMED  5350023053</t>
    </r>
  </si>
  <si>
    <t>jednorazowe przezroczyste z tworzywa sztucznego - optycznego PS; długość drogi optycznej : 10mm, objętość: 2,5-4,5 ml,  wysokość 4,5 mm; np. VWR / 634-0675P</t>
  </si>
  <si>
    <t xml:space="preserve"> poj. 500 ml, np.. Equimed, nr kat. 4.104.000.500;</t>
  </si>
  <si>
    <t>Oferowany przez Wykonawcę opis przedmiotu zamówienia potwierdzający wszystkie wymagane przez Zamawiającego parametry</t>
  </si>
  <si>
    <t>Oferowany przez Wykonawcę opis przedmiotu zamówienia potwierdzający wszystkie wymagane przez Zamawiającego parametry,  wymagania techniczne i jakościowe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</si>
  <si>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 Glassco 01-139.202.43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</si>
  <si>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100ml, np. Glassco 01-139.202.44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</si>
  <si>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250ml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 Glassco 01-139.202.45</t>
    </r>
  </si>
  <si>
    <r>
      <t xml:space="preserve">ze szlifem 14/23 i korkiem plastikowym, oznaczenie niebieskie, błąd wskazań ±0,04ml,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Conbest 1-51243</t>
    </r>
  </si>
  <si>
    <r>
      <t xml:space="preserve">do poj. 1000 ml, koncentryczne pierścienie, z tworzywa sztucznego, np. </t>
    </r>
    <r>
      <rPr>
        <b/>
        <sz val="10"/>
        <rFont val="Cambria"/>
        <family val="1"/>
      </rPr>
      <t>VWR AZLOTWR038</t>
    </r>
  </si>
  <si>
    <r>
      <t xml:space="preserve">kąt 60º, krawędź lejka oszlifowana i polerowana, śr.zew. 35mm, dł. trzonu 35mm, śr. trzonu 6mm </t>
    </r>
    <r>
      <rPr>
        <b/>
        <sz val="10"/>
        <rFont val="Cambria"/>
        <family val="1"/>
      </rPr>
      <t>np. Glassco 01-238.202.35</t>
    </r>
  </si>
  <si>
    <r>
      <t xml:space="preserve">szkło sodowo-wapniowa,dł.całkowita ok.225mm,końcówka ok.140mm </t>
    </r>
    <r>
      <rPr>
        <b/>
        <sz val="10"/>
        <rFont val="Cambria"/>
        <family val="1"/>
      </rPr>
      <t>np.. Chemland 06-123-230</t>
    </r>
  </si>
  <si>
    <r>
      <t xml:space="preserve">szklany, ze szkła borokrzemionkowego, bez podziałki, ze szlifem 29/32, korek szklany, </t>
    </r>
    <r>
      <rPr>
        <b/>
        <sz val="10"/>
        <rFont val="Cambria"/>
        <family val="1"/>
      </rPr>
      <t>poj.500ml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Szymglass na zamówienie</t>
    </r>
  </si>
  <si>
    <r>
      <t xml:space="preserve">z wylewem; niska, </t>
    </r>
    <r>
      <rPr>
        <b/>
        <sz val="10"/>
        <rFont val="Cambria"/>
        <family val="1"/>
      </rPr>
      <t>poj.50ml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08-229.202.04</t>
    </r>
  </si>
  <si>
    <r>
      <t xml:space="preserve">z wylewem; niska, </t>
    </r>
    <r>
      <rPr>
        <b/>
        <sz val="10"/>
        <rFont val="Cambria"/>
        <family val="1"/>
      </rPr>
      <t>poj.250ml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08-229.202.07</t>
    </r>
  </si>
  <si>
    <r>
      <t xml:space="preserve">z wylewem; niska, </t>
    </r>
    <r>
      <rPr>
        <b/>
        <sz val="10"/>
        <rFont val="Cambria"/>
        <family val="1"/>
      </rPr>
      <t>poj.600ml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08-229.202.11</t>
    </r>
  </si>
  <si>
    <r>
      <t xml:space="preserve">z wylewem; niska, </t>
    </r>
    <r>
      <rPr>
        <b/>
        <sz val="10"/>
        <rFont val="Cambria"/>
        <family val="1"/>
      </rPr>
      <t>poj.1000ml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08-229.202.13</t>
    </r>
  </si>
  <si>
    <r>
      <t xml:space="preserve">z wylewem; niska, </t>
    </r>
    <r>
      <rPr>
        <b/>
        <sz val="10"/>
        <rFont val="Cambria"/>
        <family val="1"/>
      </rPr>
      <t>poj.2000ml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08-229.202.14</t>
    </r>
  </si>
  <si>
    <r>
      <t xml:space="preserve">z wylewem, średnica ok.13 cm, wys.ok.28 cm, z podziałką, </t>
    </r>
    <r>
      <rPr>
        <b/>
        <sz val="10"/>
        <rFont val="Cambria"/>
        <family val="1"/>
      </rPr>
      <t xml:space="preserve">poj.3l </t>
    </r>
  </si>
  <si>
    <r>
      <t xml:space="preserve"> poj. 1000 ml, np.. </t>
    </r>
    <r>
      <rPr>
        <b/>
        <sz val="10"/>
        <rFont val="Cambria"/>
        <family val="1"/>
      </rPr>
      <t>Equimed, nr kat. 4.103001.000;</t>
    </r>
  </si>
  <si>
    <r>
      <t xml:space="preserve">z wąską szyjką, przezroczysta, szlif stożkowy 24/29,  szkło borokrzemowe, poj. 500ml
</t>
    </r>
    <r>
      <rPr>
        <b/>
        <sz val="10"/>
        <rFont val="Cambria"/>
        <family val="1"/>
      </rPr>
      <t>np. Alfachem C827200809</t>
    </r>
  </si>
  <si>
    <r>
      <t xml:space="preserve"> szlif 24/29, szkło borokrzemowe,
 do butli poz. 47
</t>
    </r>
    <r>
      <rPr>
        <b/>
        <sz val="10"/>
        <rFont val="Cambria"/>
        <family val="1"/>
      </rPr>
      <t>np. Alfachem C801220255</t>
    </r>
  </si>
  <si>
    <r>
      <t xml:space="preserve">wysokie, poj.250ml, d-80mm, h-100mm </t>
    </r>
    <r>
      <rPr>
        <b/>
        <sz val="10"/>
        <rFont val="Cambria"/>
        <family val="1"/>
      </rPr>
      <t>np.. LABART 0112-00093</t>
    </r>
  </si>
  <si>
    <r>
      <t xml:space="preserve">wysokie, poj.150ml, d-80mm, h-63mm </t>
    </r>
    <r>
      <rPr>
        <b/>
        <sz val="10"/>
        <rFont val="Cambria"/>
        <family val="1"/>
      </rPr>
      <t>np.. LABART 0112-00083</t>
    </r>
  </si>
  <si>
    <r>
      <t xml:space="preserve">metalowa z oguminiem w miejscu zaczepu na chłodnicę </t>
    </r>
    <r>
      <rPr>
        <b/>
        <sz val="10"/>
        <rFont val="Cambria"/>
        <family val="1"/>
      </rPr>
      <t>np. LABART  0132-00044</t>
    </r>
  </si>
  <si>
    <r>
      <t xml:space="preserve">200x200mm, średnica krążka 135 mm, </t>
    </r>
    <r>
      <rPr>
        <b/>
        <sz val="10"/>
        <rFont val="Cambria"/>
        <family val="1"/>
      </rPr>
      <t>np.. LABART 0133-00060</t>
    </r>
  </si>
  <si>
    <r>
      <t>d-150mm, h-240mm,</t>
    </r>
    <r>
      <rPr>
        <b/>
        <sz val="10"/>
        <rFont val="Cambria"/>
        <family val="1"/>
      </rPr>
      <t xml:space="preserve">np.. LABART 0133-00071 </t>
    </r>
  </si>
  <si>
    <r>
      <t xml:space="preserve">ze szlifem 29/32, szklana z krótką szyjką </t>
    </r>
    <r>
      <rPr>
        <b/>
        <sz val="10"/>
        <rFont val="Cambria"/>
        <family val="1"/>
      </rPr>
      <t>poj.1000ml</t>
    </r>
    <r>
      <rPr>
        <sz val="10"/>
        <rFont val="Cambria"/>
        <family val="1"/>
      </rPr>
      <t>, np. LABART 0102-00268</t>
    </r>
  </si>
  <si>
    <r>
      <t xml:space="preserve">Końcówki wraz z tłokiem do pipety automatycznej Microman M 25 </t>
    </r>
    <r>
      <rPr>
        <b/>
        <sz val="10"/>
        <rFont val="Cambria"/>
        <family val="1"/>
      </rPr>
      <t>(np. Glison / F148112)</t>
    </r>
  </si>
  <si>
    <r>
      <t xml:space="preserve">Końcówki wraz z tłokiem do pipety automatycznej Microman M 100 (np. </t>
    </r>
    <r>
      <rPr>
        <b/>
        <sz val="10"/>
        <rFont val="Cambria"/>
        <family val="1"/>
      </rPr>
      <t>Gilson / F148314)</t>
    </r>
  </si>
  <si>
    <r>
      <t xml:space="preserve">Końcówki wraz z tłokiem do pipety automatycznej Microman M 250 </t>
    </r>
    <r>
      <rPr>
        <b/>
        <sz val="10"/>
        <rFont val="Cambria"/>
        <family val="1"/>
      </rPr>
      <t>(np. Gilson / F148114)</t>
    </r>
  </si>
  <si>
    <r>
      <t xml:space="preserve">Końcówki wraz z tłokiem do pipety automatycznej Microman  M 1000 </t>
    </r>
    <r>
      <rPr>
        <b/>
        <sz val="10"/>
        <rFont val="Cambria"/>
        <family val="1"/>
      </rPr>
      <t>(np. Gilson / F148560)</t>
    </r>
  </si>
  <si>
    <r>
      <t xml:space="preserve">Filtry do jednokanałowych pipet Transferpette S o pojemności  1-10ml; np. </t>
    </r>
    <r>
      <rPr>
        <b/>
        <sz val="10"/>
        <rFont val="Cambria"/>
        <family val="1"/>
      </rPr>
      <t>MERC nr kat. 704653</t>
    </r>
  </si>
  <si>
    <r>
      <t xml:space="preserve">Filtry do jednokanałowych pipet Transferpette S o pojemności 0,5-5ml; np. </t>
    </r>
    <r>
      <rPr>
        <b/>
        <sz val="10"/>
        <rFont val="Cambria"/>
        <family val="1"/>
      </rPr>
      <t>MERC nr kat. 704652</t>
    </r>
  </si>
  <si>
    <r>
      <t xml:space="preserve">Dozownik Dispensette S Organic Digital, nastawny, analogowy o poj.1-10ml, z  podziałką 0,2ml do kwasu i nadtlenku wodoru  </t>
    </r>
    <r>
      <rPr>
        <b/>
        <sz val="10"/>
        <rFont val="Cambria"/>
        <family val="1"/>
      </rPr>
      <t>(np. BRAND 4630341)</t>
    </r>
  </si>
  <si>
    <r>
      <t xml:space="preserve">Zestaw (wężyk PTFE,dł. 800mm, śr. wew. 2mm, śr. zew. 3mm) do seripetora Dispensette S Organic  1-10ml </t>
    </r>
    <r>
      <rPr>
        <b/>
        <sz val="10"/>
        <rFont val="Cambria"/>
        <family val="1"/>
      </rPr>
      <t>(np. BRAND 708132), Pojemność od 1-10 ML</t>
    </r>
  </si>
  <si>
    <r>
      <t xml:space="preserve">Transferpette S Digital pipeta </t>
    </r>
    <r>
      <rPr>
        <sz val="10"/>
        <rFont val="Cambria"/>
        <family val="1"/>
      </rPr>
      <t xml:space="preserve">500μl - 5000μl; np Brand 705882; Transferpette S- pipeta automatyczna o regulowanej pojemności 500μl - 5000μl; deklaracja zgodności CE; zabezpieczenie ustawienia pojemności przez blokadę; w całości autoklawowalna w 121˚C przez 20 min; 4-miejscowe wskazanie pojemności; z wyrzutnikiem końcówek (kompatybilny z końcówkami BRAND); +smar silikonowy. Pipeta powinna spełniać wymagania normy PN-EN ISO 8655-2 w zakresie błędów systematycznych i przypadkowych; + wzorcowanie w akredytowanym laboratorium o CMC&lt; 10 </t>
    </r>
    <r>
      <rPr>
        <sz val="10"/>
        <rFont val="Calibri"/>
        <family val="2"/>
      </rPr>
      <t>µ</t>
    </r>
    <r>
      <rPr>
        <sz val="10"/>
        <rFont val="Cambria"/>
        <family val="1"/>
      </rPr>
      <t>l w punktach 500,2500,5000 µl +świadectwo wzorcowania</t>
    </r>
  </si>
  <si>
    <r>
      <t>Transferpette S Digital pipeta 1</t>
    </r>
    <r>
      <rPr>
        <sz val="10"/>
        <rFont val="Cambria"/>
        <family val="1"/>
      </rPr>
      <t>00μl - 1000μl; np. Brand  705880 Transferpette S- pipeta automatyczna o regulowanej pojemności 500μl - 5000μl; deklaracja zgodności CE; zabezpieczenie ustawienia pojemności przez blokadę; w całości autoklawowalna w 121˚C przez 20 min; 4-miejscowe wskazanie pojemności; z wyrzutnikiem końcówek (kompatybilny z końcówkami BRAND); +smar silikonowy. Pipeta powinna spełniać wymagania normy PN-EN ISO 8655-2 w zakresie błędów systematycznych i przypadkowych; + wzorcowanie w akredytowanym laboratorium o CMC&lt; 3 µl w punktach 100,500,1000µl +świadectwo wzorcowania</t>
    </r>
  </si>
  <si>
    <r>
      <t xml:space="preserve">Pojemnik jednorazowy na mocz,poj. 150-180 ml nie mniej </t>
    </r>
    <r>
      <rPr>
        <sz val="11"/>
        <rFont val="Cambria"/>
        <family val="1"/>
      </rPr>
      <t>np. BIOMAXIMA /18BCAP</t>
    </r>
  </si>
  <si>
    <r>
      <t>Termohigrometr laboratoryjny elektroniczny, np. TESTO 608-H2, zakres pomiarowy wilgotności (2-98)%RH, dokładność pomiaru 2%RH, rozdzielczość 0,1% RH,  zakres pomiarowy temperatury -10ºC do + 70ºC, dokładność pomiaru 0,5ºC,wskazanie wartości max/min. zasilanie bateryjne 9V,  . Wzorcowany w 3 pkt.: 18ºC;  w. w 30%, 20ºC w.w 30 %;, 25ºC w.w 50%. Gwarancja min. 2 lata.</t>
    </r>
    <r>
      <rPr>
        <b/>
        <sz val="11"/>
        <rFont val="Cambria"/>
        <family val="1"/>
      </rPr>
      <t xml:space="preserve"> Wzorcowanie w laboratorium akredytowanym na normę PN-EN ISO/IEC 17025 w ramach posiadanegozakresu akredytacji. Świadectwo wzorcowania. Instrukcja obsługi i konserwacji</t>
    </r>
  </si>
  <si>
    <t xml:space="preserve">Statyw (trójnóg) do palników gazowych </t>
  </si>
  <si>
    <t>Siatki z krążkiem ceramicznym</t>
  </si>
  <si>
    <t>Końcówki do pipet   niesterylne 2-200 µl, Końcówki do pipet  zawierające 5 wkładów (5x96 - 480szt.), np. Brandt 732248</t>
  </si>
  <si>
    <t>poz. 1,2,5,6, 24, 25, 27, -wymagany certyfikat jakości CE</t>
  </si>
  <si>
    <t xml:space="preserve">Dane Wykonawcy </t>
  </si>
  <si>
    <r>
      <t xml:space="preserve">Dane Wykonawcy  </t>
    </r>
    <r>
      <rPr>
        <b/>
        <sz val="11"/>
        <rFont val="Cambria"/>
        <family val="1"/>
      </rPr>
      <t>…........</t>
    </r>
  </si>
  <si>
    <t>Dane Wykonawcy</t>
  </si>
  <si>
    <t>dane Wykonawcy</t>
  </si>
  <si>
    <r>
      <t>Dane Wykonawcy</t>
    </r>
    <r>
      <rPr>
        <b/>
        <sz val="10"/>
        <rFont val="Cambria"/>
        <family val="1"/>
      </rPr>
      <t xml:space="preserve"> …...................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</si>
</sst>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0.0000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;[Red]\-[$€-2]\ #,##0.00"/>
    <numFmt numFmtId="175" formatCode="#,##0.00\ &quot;zł&quot;;[Red]#,##0.00\ &quot;zł&quot;"/>
    <numFmt numFmtId="176" formatCode="#,##0.00\ [$€-1];[Red]#,##0.00\ [$€-1]"/>
    <numFmt numFmtId="177" formatCode="#,##0.00\ [$€-1];[Red]\-#,##0.00\ [$€-1]"/>
    <numFmt numFmtId="178" formatCode="#,##0.00\ [$€-1]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color indexed="10"/>
      <name val="Cambria"/>
      <family val="1"/>
    </font>
    <font>
      <b/>
      <sz val="11"/>
      <color indexed="60"/>
      <name val="Cambria"/>
      <family val="1"/>
    </font>
    <font>
      <b/>
      <sz val="11"/>
      <color indexed="36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u val="single"/>
      <sz val="12"/>
      <name val="Cambria"/>
      <family val="1"/>
    </font>
    <font>
      <b/>
      <sz val="12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u val="single"/>
      <sz val="11"/>
      <name val="Cambria"/>
      <family val="1"/>
    </font>
    <font>
      <b/>
      <sz val="10"/>
      <color indexed="30"/>
      <name val="Cambria"/>
      <family val="1"/>
    </font>
    <font>
      <b/>
      <u val="single"/>
      <sz val="10"/>
      <name val="Cambria"/>
      <family val="1"/>
    </font>
    <font>
      <u val="single"/>
      <sz val="10"/>
      <name val="Cambria"/>
      <family val="1"/>
    </font>
    <font>
      <sz val="8"/>
      <name val="Cambria"/>
      <family val="1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53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Arial"/>
      <family val="2"/>
    </font>
    <font>
      <b/>
      <sz val="10"/>
      <color rgb="FF000000"/>
      <name val="Cambria"/>
      <family val="1"/>
    </font>
    <font>
      <sz val="11"/>
      <color rgb="FFFF0000"/>
      <name val="Cambria"/>
      <family val="1"/>
    </font>
    <font>
      <sz val="10"/>
      <color rgb="FFFF0000"/>
      <name val="Cambria"/>
      <family val="1"/>
    </font>
    <font>
      <b/>
      <sz val="12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0"/>
      <color theme="9" tint="-0.24997000396251678"/>
      <name val="Cambria"/>
      <family val="1"/>
    </font>
    <font>
      <b/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7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9" fontId="6" fillId="0" borderId="10" xfId="54" applyNumberFormat="1" applyFont="1" applyBorder="1" applyAlignment="1">
      <alignment horizontal="center" vertical="center" wrapText="1"/>
      <protection/>
    </xf>
    <xf numFmtId="9" fontId="5" fillId="0" borderId="10" xfId="54" applyNumberFormat="1" applyFont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9" fontId="5" fillId="33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wrapText="1"/>
    </xf>
    <xf numFmtId="9" fontId="5" fillId="33" borderId="11" xfId="54" applyNumberFormat="1" applyFont="1" applyFill="1" applyBorder="1" applyAlignment="1">
      <alignment horizontal="center" vertical="center" wrapText="1"/>
      <protection/>
    </xf>
    <xf numFmtId="9" fontId="10" fillId="0" borderId="0" xfId="0" applyNumberFormat="1" applyFont="1" applyFill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9" fontId="0" fillId="0" borderId="0" xfId="0" applyNumberFormat="1" applyFont="1" applyAlignment="1">
      <alignment/>
    </xf>
    <xf numFmtId="0" fontId="79" fillId="0" borderId="10" xfId="54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5" fillId="0" borderId="11" xfId="54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13" fillId="6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13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80" fillId="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54" applyFont="1" applyFill="1" applyBorder="1" applyAlignment="1">
      <alignment horizontal="left" vertical="center" wrapText="1"/>
      <protection/>
    </xf>
    <xf numFmtId="4" fontId="16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81" fillId="36" borderId="13" xfId="0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3" fillId="34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9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16" borderId="10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1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5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 horizontal="left"/>
    </xf>
    <xf numFmtId="4" fontId="13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4" fontId="1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6" borderId="10" xfId="54" applyFont="1" applyFill="1" applyBorder="1" applyAlignment="1">
      <alignment horizontal="center" vertical="center" wrapText="1"/>
      <protection/>
    </xf>
    <xf numFmtId="0" fontId="6" fillId="16" borderId="10" xfId="54" applyFont="1" applyFill="1" applyBorder="1" applyAlignment="1">
      <alignment horizontal="center" vertical="center" wrapText="1"/>
      <protection/>
    </xf>
    <xf numFmtId="0" fontId="6" fillId="9" borderId="10" xfId="54" applyFont="1" applyFill="1" applyBorder="1" applyAlignment="1">
      <alignment horizontal="center" vertical="center" wrapText="1"/>
      <protection/>
    </xf>
    <xf numFmtId="0" fontId="6" fillId="13" borderId="10" xfId="54" applyFont="1" applyFill="1" applyBorder="1" applyAlignment="1">
      <alignment horizontal="center" vertical="center" wrapText="1"/>
      <protection/>
    </xf>
    <xf numFmtId="0" fontId="6" fillId="14" borderId="10" xfId="54" applyFont="1" applyFill="1" applyBorder="1" applyAlignment="1">
      <alignment horizontal="center" vertical="center" wrapText="1"/>
      <protection/>
    </xf>
    <xf numFmtId="9" fontId="0" fillId="0" borderId="10" xfId="0" applyNumberFormat="1" applyBorder="1" applyAlignment="1">
      <alignment horizontal="center" vertical="center" wrapText="1"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4" fontId="1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13" fillId="13" borderId="10" xfId="52" applyFont="1" applyFill="1" applyBorder="1" applyAlignment="1">
      <alignment horizontal="center" vertical="center" wrapText="1"/>
      <protection/>
    </xf>
    <xf numFmtId="0" fontId="13" fillId="13" borderId="10" xfId="52" applyFont="1" applyFill="1" applyBorder="1" applyAlignment="1" applyProtection="1">
      <alignment horizontal="center" vertical="center" wrapText="1"/>
      <protection/>
    </xf>
    <xf numFmtId="0" fontId="82" fillId="0" borderId="12" xfId="52" applyFont="1" applyFill="1" applyBorder="1" applyAlignment="1">
      <alignment horizontal="center" vertical="center" wrapText="1"/>
      <protection/>
    </xf>
    <xf numFmtId="4" fontId="16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0" fontId="0" fillId="0" borderId="10" xfId="52" applyBorder="1" applyAlignment="1">
      <alignment horizontal="center" vertical="center" wrapText="1" shrinkToFit="1"/>
      <protection/>
    </xf>
    <xf numFmtId="0" fontId="80" fillId="16" borderId="10" xfId="0" applyFont="1" applyFill="1" applyBorder="1" applyAlignment="1">
      <alignment horizontal="center" vertical="center" wrapText="1"/>
    </xf>
    <xf numFmtId="0" fontId="80" fillId="9" borderId="10" xfId="0" applyFont="1" applyFill="1" applyBorder="1" applyAlignment="1">
      <alignment horizontal="center" vertical="center" wrapText="1"/>
    </xf>
    <xf numFmtId="0" fontId="80" fillId="13" borderId="10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4" fontId="83" fillId="0" borderId="10" xfId="54" applyNumberFormat="1" applyFont="1" applyBorder="1" applyAlignment="1">
      <alignment horizontal="center" vertical="center" wrapText="1"/>
      <protection/>
    </xf>
    <xf numFmtId="0" fontId="84" fillId="35" borderId="10" xfId="0" applyFont="1" applyFill="1" applyBorder="1" applyAlignment="1">
      <alignment horizontal="center" vertical="center" wrapText="1"/>
    </xf>
    <xf numFmtId="9" fontId="83" fillId="0" borderId="10" xfId="54" applyNumberFormat="1" applyFont="1" applyBorder="1" applyAlignment="1">
      <alignment horizontal="center" vertical="center" wrapText="1"/>
      <protection/>
    </xf>
    <xf numFmtId="0" fontId="54" fillId="0" borderId="10" xfId="52" applyFont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54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9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3" fillId="6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9" fontId="6" fillId="0" borderId="10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9" fontId="87" fillId="37" borderId="10" xfId="0" applyNumberFormat="1" applyFont="1" applyFill="1" applyBorder="1" applyAlignment="1">
      <alignment horizontal="center" vertical="center" wrapText="1"/>
    </xf>
    <xf numFmtId="0" fontId="87" fillId="37" borderId="10" xfId="0" applyFont="1" applyFill="1" applyBorder="1" applyAlignment="1">
      <alignment horizontal="center" vertical="center" wrapText="1"/>
    </xf>
    <xf numFmtId="4" fontId="87" fillId="37" borderId="10" xfId="0" applyNumberFormat="1" applyFont="1" applyFill="1" applyBorder="1" applyAlignment="1">
      <alignment horizontal="center" vertical="center" wrapText="1"/>
    </xf>
    <xf numFmtId="0" fontId="82" fillId="37" borderId="10" xfId="0" applyFont="1" applyFill="1" applyBorder="1" applyAlignment="1">
      <alignment horizontal="center" vertical="center" wrapText="1"/>
    </xf>
    <xf numFmtId="0" fontId="82" fillId="37" borderId="10" xfId="0" applyFont="1" applyFill="1" applyBorder="1" applyAlignment="1">
      <alignment vertical="center" wrapText="1"/>
    </xf>
    <xf numFmtId="0" fontId="87" fillId="37" borderId="10" xfId="0" applyFont="1" applyFill="1" applyBorder="1" applyAlignment="1">
      <alignment vertical="center" wrapText="1"/>
    </xf>
    <xf numFmtId="9" fontId="86" fillId="0" borderId="10" xfId="0" applyNumberFormat="1" applyFont="1" applyBorder="1" applyAlignment="1">
      <alignment horizontal="center" vertical="center" wrapText="1"/>
    </xf>
    <xf numFmtId="3" fontId="8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 wrapText="1"/>
    </xf>
    <xf numFmtId="165" fontId="5" fillId="0" borderId="10" xfId="54" applyNumberFormat="1" applyFont="1" applyBorder="1" applyAlignment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54" applyNumberFormat="1" applyFont="1" applyFill="1" applyBorder="1" applyAlignment="1">
      <alignment horizontal="center" vertical="center" wrapText="1"/>
      <protection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9" fontId="0" fillId="0" borderId="10" xfId="52" applyNumberFormat="1" applyBorder="1" applyAlignment="1">
      <alignment horizontal="center" vertical="center"/>
      <protection/>
    </xf>
    <xf numFmtId="4" fontId="0" fillId="0" borderId="10" xfId="52" applyNumberFormat="1" applyBorder="1" applyAlignment="1">
      <alignment horizontal="center" vertical="center"/>
      <protection/>
    </xf>
    <xf numFmtId="9" fontId="0" fillId="0" borderId="0" xfId="0" applyNumberFormat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9" fontId="0" fillId="0" borderId="0" xfId="0" applyNumberForma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9" fontId="15" fillId="0" borderId="10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left" wrapText="1"/>
    </xf>
    <xf numFmtId="0" fontId="13" fillId="12" borderId="10" xfId="0" applyFont="1" applyFill="1" applyBorder="1" applyAlignment="1">
      <alignment horizontal="center" vertical="center" wrapText="1"/>
    </xf>
    <xf numFmtId="4" fontId="13" fillId="0" borderId="11" xfId="54" applyNumberFormat="1" applyFont="1" applyFill="1" applyBorder="1" applyAlignment="1">
      <alignment horizontal="center" vertical="center" wrapText="1"/>
      <protection/>
    </xf>
    <xf numFmtId="9" fontId="13" fillId="0" borderId="10" xfId="0" applyNumberFormat="1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49" fontId="13" fillId="0" borderId="11" xfId="54" applyNumberFormat="1" applyFont="1" applyBorder="1" applyAlignment="1">
      <alignment horizontal="center" vertical="center" wrapText="1"/>
      <protection/>
    </xf>
    <xf numFmtId="0" fontId="13" fillId="13" borderId="13" xfId="0" applyFont="1" applyFill="1" applyBorder="1" applyAlignment="1">
      <alignment horizontal="center" vertical="center" wrapText="1"/>
    </xf>
    <xf numFmtId="9" fontId="13" fillId="0" borderId="11" xfId="54" applyNumberFormat="1" applyFont="1" applyFill="1" applyBorder="1" applyAlignment="1">
      <alignment horizontal="center" vertical="center" wrapText="1"/>
      <protection/>
    </xf>
    <xf numFmtId="4" fontId="13" fillId="0" borderId="11" xfId="54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81" fillId="0" borderId="10" xfId="52" applyFont="1" applyBorder="1" applyAlignment="1">
      <alignment wrapText="1"/>
      <protection/>
    </xf>
    <xf numFmtId="0" fontId="24" fillId="0" borderId="10" xfId="52" applyFont="1" applyBorder="1" applyAlignment="1">
      <alignment wrapText="1"/>
      <protection/>
    </xf>
    <xf numFmtId="0" fontId="0" fillId="0" borderId="10" xfId="52" applyBorder="1">
      <alignment/>
      <protection/>
    </xf>
    <xf numFmtId="0" fontId="0" fillId="0" borderId="10" xfId="0" applyFill="1" applyBorder="1" applyAlignment="1">
      <alignment/>
    </xf>
    <xf numFmtId="0" fontId="15" fillId="0" borderId="11" xfId="0" applyFont="1" applyFill="1" applyBorder="1" applyAlignment="1">
      <alignment vertical="center" wrapText="1"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" fontId="15" fillId="0" borderId="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8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9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7" fillId="34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90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4" fontId="1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40">
      <selection activeCell="B57" sqref="B57"/>
    </sheetView>
  </sheetViews>
  <sheetFormatPr defaultColWidth="9.140625" defaultRowHeight="12.75"/>
  <cols>
    <col min="1" max="1" width="5.00390625" style="188" customWidth="1"/>
    <col min="2" max="2" width="55.8515625" style="188" customWidth="1"/>
    <col min="3" max="3" width="10.8515625" style="188" customWidth="1"/>
    <col min="4" max="4" width="10.7109375" style="189" customWidth="1"/>
    <col min="5" max="5" width="6.00390625" style="190" hidden="1" customWidth="1"/>
    <col min="6" max="6" width="5.8515625" style="190" hidden="1" customWidth="1"/>
    <col min="7" max="7" width="6.421875" style="190" hidden="1" customWidth="1"/>
    <col min="8" max="8" width="9.57421875" style="190" hidden="1" customWidth="1"/>
    <col min="9" max="9" width="8.140625" style="190" hidden="1" customWidth="1"/>
    <col min="10" max="10" width="8.57421875" style="190" hidden="1" customWidth="1"/>
    <col min="11" max="11" width="8.7109375" style="190" hidden="1" customWidth="1"/>
    <col min="12" max="12" width="9.57421875" style="191" customWidth="1"/>
    <col min="13" max="13" width="8.140625" style="192" customWidth="1"/>
    <col min="14" max="14" width="12.28125" style="193" customWidth="1"/>
    <col min="15" max="15" width="13.57421875" style="193" customWidth="1"/>
    <col min="16" max="16" width="15.28125" style="193" customWidth="1"/>
    <col min="17" max="17" width="14.8515625" style="232" customWidth="1"/>
    <col min="18" max="18" width="29.421875" style="188" customWidth="1"/>
    <col min="19" max="16384" width="9.140625" style="188" customWidth="1"/>
  </cols>
  <sheetData>
    <row r="1" spans="16:17" ht="15.75">
      <c r="P1" s="365" t="s">
        <v>170</v>
      </c>
      <c r="Q1" s="366"/>
    </row>
    <row r="2" spans="1:17" ht="15.75">
      <c r="A2" s="194"/>
      <c r="B2" s="188" t="s">
        <v>322</v>
      </c>
      <c r="C2" s="194"/>
      <c r="E2" s="195"/>
      <c r="F2" s="195"/>
      <c r="G2" s="195"/>
      <c r="H2" s="195"/>
      <c r="I2" s="195"/>
      <c r="J2" s="195"/>
      <c r="K2" s="195"/>
      <c r="L2" s="196"/>
      <c r="M2" s="197"/>
      <c r="N2" s="198"/>
      <c r="O2" s="198"/>
      <c r="P2" s="360" t="s">
        <v>18</v>
      </c>
      <c r="Q2" s="360"/>
    </row>
    <row r="3" spans="1:17" ht="14.25">
      <c r="A3" s="194"/>
      <c r="B3" s="194"/>
      <c r="C3" s="361" t="s">
        <v>12</v>
      </c>
      <c r="D3" s="361"/>
      <c r="E3" s="361"/>
      <c r="F3" s="361"/>
      <c r="G3" s="361"/>
      <c r="H3" s="361"/>
      <c r="I3" s="361"/>
      <c r="J3" s="361"/>
      <c r="K3" s="361"/>
      <c r="L3" s="362"/>
      <c r="M3" s="362"/>
      <c r="N3" s="362"/>
      <c r="O3" s="362"/>
      <c r="P3" s="362"/>
      <c r="Q3" s="199"/>
    </row>
    <row r="4" spans="1:17" ht="14.25">
      <c r="A4" s="194"/>
      <c r="B4" s="194"/>
      <c r="C4" s="361"/>
      <c r="D4" s="361"/>
      <c r="E4" s="361"/>
      <c r="F4" s="361"/>
      <c r="G4" s="361"/>
      <c r="H4" s="361"/>
      <c r="I4" s="361"/>
      <c r="J4" s="361"/>
      <c r="K4" s="361"/>
      <c r="L4" s="362"/>
      <c r="M4" s="362"/>
      <c r="N4" s="362"/>
      <c r="O4" s="362"/>
      <c r="P4" s="362"/>
      <c r="Q4" s="194"/>
    </row>
    <row r="5" spans="1:17" ht="15.75">
      <c r="A5" s="200"/>
      <c r="B5" s="201" t="s">
        <v>59</v>
      </c>
      <c r="C5" s="202"/>
      <c r="D5" s="203"/>
      <c r="E5" s="363" t="s">
        <v>86</v>
      </c>
      <c r="F5" s="364"/>
      <c r="G5" s="364"/>
      <c r="H5" s="364"/>
      <c r="I5" s="363" t="s">
        <v>85</v>
      </c>
      <c r="J5" s="364"/>
      <c r="K5" s="364"/>
      <c r="L5" s="204"/>
      <c r="M5" s="205"/>
      <c r="N5" s="206"/>
      <c r="O5" s="206"/>
      <c r="P5" s="206"/>
      <c r="Q5" s="202"/>
    </row>
    <row r="6" spans="1:18" ht="89.25">
      <c r="A6" s="207" t="s">
        <v>3</v>
      </c>
      <c r="B6" s="207" t="s">
        <v>187</v>
      </c>
      <c r="C6" s="208" t="s">
        <v>11</v>
      </c>
      <c r="D6" s="233" t="s">
        <v>64</v>
      </c>
      <c r="E6" s="209" t="s">
        <v>49</v>
      </c>
      <c r="F6" s="210" t="s">
        <v>48</v>
      </c>
      <c r="G6" s="211" t="s">
        <v>46</v>
      </c>
      <c r="H6" s="212" t="s">
        <v>47</v>
      </c>
      <c r="I6" s="213" t="s">
        <v>61</v>
      </c>
      <c r="J6" s="213" t="s">
        <v>62</v>
      </c>
      <c r="K6" s="213" t="s">
        <v>63</v>
      </c>
      <c r="L6" s="214" t="s">
        <v>7</v>
      </c>
      <c r="M6" s="215" t="s">
        <v>8</v>
      </c>
      <c r="N6" s="216" t="s">
        <v>56</v>
      </c>
      <c r="O6" s="216" t="s">
        <v>9</v>
      </c>
      <c r="P6" s="216" t="s">
        <v>10</v>
      </c>
      <c r="Q6" s="207" t="s">
        <v>36</v>
      </c>
      <c r="R6" s="315" t="s">
        <v>278</v>
      </c>
    </row>
    <row r="7" spans="1:18" ht="85.5">
      <c r="A7" s="217">
        <v>1</v>
      </c>
      <c r="B7" s="218" t="s">
        <v>171</v>
      </c>
      <c r="C7" s="219" t="s">
        <v>2</v>
      </c>
      <c r="D7" s="242">
        <f>SUM(E7:K7)</f>
        <v>10500</v>
      </c>
      <c r="E7" s="61"/>
      <c r="F7" s="180"/>
      <c r="G7" s="181"/>
      <c r="H7" s="182">
        <v>10000</v>
      </c>
      <c r="I7" s="183"/>
      <c r="J7" s="183">
        <v>500</v>
      </c>
      <c r="K7" s="183"/>
      <c r="L7" s="234"/>
      <c r="M7" s="235"/>
      <c r="N7" s="237">
        <f>ROUND(L7*(1+M7),2)</f>
        <v>0</v>
      </c>
      <c r="O7" s="237">
        <f>L7*D7</f>
        <v>0</v>
      </c>
      <c r="P7" s="237">
        <f>N7*D7</f>
        <v>0</v>
      </c>
      <c r="Q7" s="238"/>
      <c r="R7" s="332"/>
    </row>
    <row r="8" spans="1:18" ht="85.5">
      <c r="A8" s="217">
        <v>2</v>
      </c>
      <c r="B8" s="218" t="s">
        <v>172</v>
      </c>
      <c r="C8" s="219" t="s">
        <v>2</v>
      </c>
      <c r="D8" s="242">
        <f aca="true" t="shared" si="0" ref="D8:D42">SUM(E8:K8)</f>
        <v>40000</v>
      </c>
      <c r="E8" s="61"/>
      <c r="F8" s="180"/>
      <c r="G8" s="181"/>
      <c r="H8" s="182">
        <v>5000</v>
      </c>
      <c r="I8" s="183"/>
      <c r="J8" s="183">
        <v>35000</v>
      </c>
      <c r="K8" s="183"/>
      <c r="L8" s="234"/>
      <c r="M8" s="235"/>
      <c r="N8" s="237">
        <f aca="true" t="shared" si="1" ref="N8:N42">ROUND(L8*(1+M8),2)</f>
        <v>0</v>
      </c>
      <c r="O8" s="237">
        <f aca="true" t="shared" si="2" ref="O8:O42">L8*D8</f>
        <v>0</v>
      </c>
      <c r="P8" s="237">
        <f aca="true" t="shared" si="3" ref="P8:P42">N8*D8</f>
        <v>0</v>
      </c>
      <c r="Q8" s="238"/>
      <c r="R8" s="332"/>
    </row>
    <row r="9" spans="1:18" ht="78.75" customHeight="1">
      <c r="A9" s="217">
        <v>3</v>
      </c>
      <c r="B9" s="218" t="s">
        <v>173</v>
      </c>
      <c r="C9" s="219" t="s">
        <v>2</v>
      </c>
      <c r="D9" s="242">
        <f t="shared" si="0"/>
        <v>1500</v>
      </c>
      <c r="E9" s="61"/>
      <c r="F9" s="180"/>
      <c r="G9" s="181"/>
      <c r="H9" s="182"/>
      <c r="I9" s="183"/>
      <c r="J9" s="183">
        <v>1500</v>
      </c>
      <c r="K9" s="183"/>
      <c r="L9" s="234"/>
      <c r="M9" s="235"/>
      <c r="N9" s="237">
        <f t="shared" si="1"/>
        <v>0</v>
      </c>
      <c r="O9" s="237">
        <f t="shared" si="2"/>
        <v>0</v>
      </c>
      <c r="P9" s="237">
        <f t="shared" si="3"/>
        <v>0</v>
      </c>
      <c r="Q9" s="238"/>
      <c r="R9" s="332"/>
    </row>
    <row r="10" spans="1:18" ht="28.5">
      <c r="A10" s="217">
        <v>4</v>
      </c>
      <c r="B10" s="218" t="s">
        <v>41</v>
      </c>
      <c r="C10" s="219" t="s">
        <v>42</v>
      </c>
      <c r="D10" s="242">
        <f t="shared" si="0"/>
        <v>3</v>
      </c>
      <c r="E10" s="61">
        <v>1</v>
      </c>
      <c r="F10" s="180">
        <v>1</v>
      </c>
      <c r="G10" s="181"/>
      <c r="H10" s="182"/>
      <c r="I10" s="183"/>
      <c r="J10" s="183">
        <v>1</v>
      </c>
      <c r="K10" s="183"/>
      <c r="L10" s="234"/>
      <c r="M10" s="235"/>
      <c r="N10" s="237">
        <f t="shared" si="1"/>
        <v>0</v>
      </c>
      <c r="O10" s="237">
        <f t="shared" si="2"/>
        <v>0</v>
      </c>
      <c r="P10" s="237">
        <f t="shared" si="3"/>
        <v>0</v>
      </c>
      <c r="Q10" s="238"/>
      <c r="R10" s="332"/>
    </row>
    <row r="11" spans="1:18" ht="42.75">
      <c r="A11" s="217">
        <v>5</v>
      </c>
      <c r="B11" s="218" t="s">
        <v>174</v>
      </c>
      <c r="C11" s="219" t="s">
        <v>6</v>
      </c>
      <c r="D11" s="242">
        <f t="shared" si="0"/>
        <v>650</v>
      </c>
      <c r="E11" s="61"/>
      <c r="F11" s="180"/>
      <c r="G11" s="181"/>
      <c r="H11" s="182">
        <v>600</v>
      </c>
      <c r="I11" s="183">
        <v>50</v>
      </c>
      <c r="J11" s="183"/>
      <c r="K11" s="183"/>
      <c r="L11" s="234"/>
      <c r="M11" s="235"/>
      <c r="N11" s="237">
        <f t="shared" si="1"/>
        <v>0</v>
      </c>
      <c r="O11" s="237">
        <f t="shared" si="2"/>
        <v>0</v>
      </c>
      <c r="P11" s="237">
        <f t="shared" si="3"/>
        <v>0</v>
      </c>
      <c r="Q11" s="239"/>
      <c r="R11" s="332"/>
    </row>
    <row r="12" spans="1:18" ht="42.75">
      <c r="A12" s="217">
        <v>6</v>
      </c>
      <c r="B12" s="218" t="s">
        <v>175</v>
      </c>
      <c r="C12" s="219" t="s">
        <v>1</v>
      </c>
      <c r="D12" s="242">
        <f t="shared" si="0"/>
        <v>2</v>
      </c>
      <c r="E12" s="61"/>
      <c r="F12" s="180"/>
      <c r="G12" s="181"/>
      <c r="H12" s="182"/>
      <c r="I12" s="183">
        <v>2</v>
      </c>
      <c r="J12" s="183"/>
      <c r="K12" s="183"/>
      <c r="L12" s="236"/>
      <c r="M12" s="235"/>
      <c r="N12" s="237">
        <f t="shared" si="1"/>
        <v>0</v>
      </c>
      <c r="O12" s="237">
        <f t="shared" si="2"/>
        <v>0</v>
      </c>
      <c r="P12" s="237">
        <f t="shared" si="3"/>
        <v>0</v>
      </c>
      <c r="Q12" s="239"/>
      <c r="R12" s="332"/>
    </row>
    <row r="13" spans="1:18" ht="28.5">
      <c r="A13" s="217">
        <v>7</v>
      </c>
      <c r="B13" s="218" t="s">
        <v>54</v>
      </c>
      <c r="C13" s="219" t="s">
        <v>1</v>
      </c>
      <c r="D13" s="242">
        <f t="shared" si="0"/>
        <v>3</v>
      </c>
      <c r="E13" s="61"/>
      <c r="F13" s="180"/>
      <c r="G13" s="181"/>
      <c r="H13" s="182"/>
      <c r="I13" s="183"/>
      <c r="J13" s="183">
        <v>3</v>
      </c>
      <c r="K13" s="183"/>
      <c r="L13" s="234"/>
      <c r="M13" s="235"/>
      <c r="N13" s="237">
        <f t="shared" si="1"/>
        <v>0</v>
      </c>
      <c r="O13" s="237">
        <f t="shared" si="2"/>
        <v>0</v>
      </c>
      <c r="P13" s="237">
        <f t="shared" si="3"/>
        <v>0</v>
      </c>
      <c r="Q13" s="239"/>
      <c r="R13" s="332"/>
    </row>
    <row r="14" spans="1:18" ht="42.75">
      <c r="A14" s="217">
        <v>8</v>
      </c>
      <c r="B14" s="218" t="s">
        <v>186</v>
      </c>
      <c r="C14" s="219" t="s">
        <v>0</v>
      </c>
      <c r="D14" s="242">
        <f t="shared" si="0"/>
        <v>1</v>
      </c>
      <c r="E14" s="61"/>
      <c r="F14" s="180">
        <v>1</v>
      </c>
      <c r="G14" s="181"/>
      <c r="H14" s="182"/>
      <c r="I14" s="183"/>
      <c r="J14" s="183"/>
      <c r="K14" s="183"/>
      <c r="L14" s="234"/>
      <c r="M14" s="235"/>
      <c r="N14" s="237">
        <f t="shared" si="1"/>
        <v>0</v>
      </c>
      <c r="O14" s="237">
        <f t="shared" si="2"/>
        <v>0</v>
      </c>
      <c r="P14" s="237">
        <f t="shared" si="3"/>
        <v>0</v>
      </c>
      <c r="Q14" s="240"/>
      <c r="R14" s="332"/>
    </row>
    <row r="15" spans="1:18" ht="42.75">
      <c r="A15" s="217">
        <v>9</v>
      </c>
      <c r="B15" s="218" t="s">
        <v>189</v>
      </c>
      <c r="C15" s="219" t="s">
        <v>27</v>
      </c>
      <c r="D15" s="242">
        <f t="shared" si="0"/>
        <v>13</v>
      </c>
      <c r="E15" s="61">
        <v>11</v>
      </c>
      <c r="F15" s="180">
        <v>1</v>
      </c>
      <c r="G15" s="181"/>
      <c r="H15" s="182"/>
      <c r="I15" s="183"/>
      <c r="J15" s="183"/>
      <c r="K15" s="183">
        <v>1</v>
      </c>
      <c r="L15" s="234"/>
      <c r="M15" s="235"/>
      <c r="N15" s="237">
        <f t="shared" si="1"/>
        <v>0</v>
      </c>
      <c r="O15" s="237">
        <f t="shared" si="2"/>
        <v>0</v>
      </c>
      <c r="P15" s="237">
        <f t="shared" si="3"/>
        <v>0</v>
      </c>
      <c r="Q15" s="240"/>
      <c r="R15" s="332"/>
    </row>
    <row r="16" spans="1:18" ht="42.75">
      <c r="A16" s="217">
        <v>10</v>
      </c>
      <c r="B16" s="218" t="s">
        <v>188</v>
      </c>
      <c r="C16" s="219" t="s">
        <v>43</v>
      </c>
      <c r="D16" s="242">
        <f t="shared" si="0"/>
        <v>3</v>
      </c>
      <c r="E16" s="61">
        <v>3</v>
      </c>
      <c r="F16" s="180"/>
      <c r="G16" s="181"/>
      <c r="H16" s="182"/>
      <c r="I16" s="183"/>
      <c r="J16" s="183"/>
      <c r="K16" s="183"/>
      <c r="L16" s="234"/>
      <c r="M16" s="235"/>
      <c r="N16" s="237">
        <f t="shared" si="1"/>
        <v>0</v>
      </c>
      <c r="O16" s="237">
        <f t="shared" si="2"/>
        <v>0</v>
      </c>
      <c r="P16" s="237">
        <f t="shared" si="3"/>
        <v>0</v>
      </c>
      <c r="Q16" s="240"/>
      <c r="R16" s="332"/>
    </row>
    <row r="17" spans="1:18" ht="42.75">
      <c r="A17" s="217">
        <v>11</v>
      </c>
      <c r="B17" s="218" t="s">
        <v>190</v>
      </c>
      <c r="C17" s="219" t="s">
        <v>5</v>
      </c>
      <c r="D17" s="242">
        <f t="shared" si="0"/>
        <v>1</v>
      </c>
      <c r="E17" s="61"/>
      <c r="F17" s="180">
        <v>1</v>
      </c>
      <c r="G17" s="181"/>
      <c r="H17" s="182"/>
      <c r="I17" s="183"/>
      <c r="J17" s="183"/>
      <c r="K17" s="183"/>
      <c r="L17" s="234"/>
      <c r="M17" s="235"/>
      <c r="N17" s="237">
        <f t="shared" si="1"/>
        <v>0</v>
      </c>
      <c r="O17" s="237">
        <f t="shared" si="2"/>
        <v>0</v>
      </c>
      <c r="P17" s="237">
        <f t="shared" si="3"/>
        <v>0</v>
      </c>
      <c r="Q17" s="240"/>
      <c r="R17" s="332"/>
    </row>
    <row r="18" spans="1:18" ht="42.75">
      <c r="A18" s="217">
        <v>12</v>
      </c>
      <c r="B18" s="218" t="s">
        <v>191</v>
      </c>
      <c r="C18" s="219" t="s">
        <v>5</v>
      </c>
      <c r="D18" s="242">
        <f t="shared" si="0"/>
        <v>2</v>
      </c>
      <c r="E18" s="61"/>
      <c r="F18" s="180">
        <v>2</v>
      </c>
      <c r="G18" s="181"/>
      <c r="H18" s="182"/>
      <c r="I18" s="183"/>
      <c r="J18" s="183"/>
      <c r="K18" s="183"/>
      <c r="L18" s="234"/>
      <c r="M18" s="235"/>
      <c r="N18" s="237">
        <f t="shared" si="1"/>
        <v>0</v>
      </c>
      <c r="O18" s="237">
        <f t="shared" si="2"/>
        <v>0</v>
      </c>
      <c r="P18" s="237">
        <f t="shared" si="3"/>
        <v>0</v>
      </c>
      <c r="Q18" s="240"/>
      <c r="R18" s="332"/>
    </row>
    <row r="19" spans="1:18" ht="71.25">
      <c r="A19" s="217">
        <v>13</v>
      </c>
      <c r="B19" s="218" t="s">
        <v>192</v>
      </c>
      <c r="C19" s="219" t="s">
        <v>35</v>
      </c>
      <c r="D19" s="242">
        <f t="shared" si="0"/>
        <v>10</v>
      </c>
      <c r="E19" s="61"/>
      <c r="F19" s="180"/>
      <c r="G19" s="181"/>
      <c r="H19" s="182"/>
      <c r="I19" s="183"/>
      <c r="J19" s="183"/>
      <c r="K19" s="183">
        <v>10</v>
      </c>
      <c r="L19" s="234"/>
      <c r="M19" s="235"/>
      <c r="N19" s="237">
        <f t="shared" si="1"/>
        <v>0</v>
      </c>
      <c r="O19" s="237">
        <f t="shared" si="2"/>
        <v>0</v>
      </c>
      <c r="P19" s="237">
        <f t="shared" si="3"/>
        <v>0</v>
      </c>
      <c r="Q19" s="240"/>
      <c r="R19" s="332"/>
    </row>
    <row r="20" spans="1:18" ht="85.5">
      <c r="A20" s="217">
        <v>14</v>
      </c>
      <c r="B20" s="218" t="s">
        <v>193</v>
      </c>
      <c r="C20" s="219" t="s">
        <v>35</v>
      </c>
      <c r="D20" s="242">
        <f t="shared" si="0"/>
        <v>10</v>
      </c>
      <c r="E20" s="61"/>
      <c r="F20" s="180"/>
      <c r="G20" s="181"/>
      <c r="H20" s="182"/>
      <c r="I20" s="183"/>
      <c r="J20" s="183"/>
      <c r="K20" s="183">
        <v>10</v>
      </c>
      <c r="L20" s="234"/>
      <c r="M20" s="235"/>
      <c r="N20" s="237">
        <f t="shared" si="1"/>
        <v>0</v>
      </c>
      <c r="O20" s="237">
        <f t="shared" si="2"/>
        <v>0</v>
      </c>
      <c r="P20" s="237">
        <f t="shared" si="3"/>
        <v>0</v>
      </c>
      <c r="Q20" s="240"/>
      <c r="R20" s="332"/>
    </row>
    <row r="21" spans="1:18" ht="85.5">
      <c r="A21" s="217">
        <v>15</v>
      </c>
      <c r="B21" s="218" t="s">
        <v>194</v>
      </c>
      <c r="C21" s="219" t="s">
        <v>35</v>
      </c>
      <c r="D21" s="242">
        <f t="shared" si="0"/>
        <v>20</v>
      </c>
      <c r="E21" s="61"/>
      <c r="F21" s="180"/>
      <c r="G21" s="181"/>
      <c r="H21" s="182"/>
      <c r="I21" s="183"/>
      <c r="J21" s="183"/>
      <c r="K21" s="183">
        <v>20</v>
      </c>
      <c r="L21" s="234"/>
      <c r="M21" s="235"/>
      <c r="N21" s="237">
        <f t="shared" si="1"/>
        <v>0</v>
      </c>
      <c r="O21" s="237">
        <f t="shared" si="2"/>
        <v>0</v>
      </c>
      <c r="P21" s="237">
        <f t="shared" si="3"/>
        <v>0</v>
      </c>
      <c r="Q21" s="240"/>
      <c r="R21" s="332"/>
    </row>
    <row r="22" spans="1:18" ht="42.75">
      <c r="A22" s="217">
        <v>16</v>
      </c>
      <c r="B22" s="218" t="s">
        <v>195</v>
      </c>
      <c r="C22" s="220" t="s">
        <v>29</v>
      </c>
      <c r="D22" s="242">
        <f t="shared" si="0"/>
        <v>6</v>
      </c>
      <c r="E22" s="61"/>
      <c r="F22" s="180"/>
      <c r="G22" s="181"/>
      <c r="H22" s="182">
        <v>6</v>
      </c>
      <c r="I22" s="183"/>
      <c r="J22" s="183"/>
      <c r="K22" s="183"/>
      <c r="L22" s="234"/>
      <c r="M22" s="235"/>
      <c r="N22" s="237">
        <f t="shared" si="1"/>
        <v>0</v>
      </c>
      <c r="O22" s="237">
        <f t="shared" si="2"/>
        <v>0</v>
      </c>
      <c r="P22" s="237">
        <f t="shared" si="3"/>
        <v>0</v>
      </c>
      <c r="Q22" s="240"/>
      <c r="R22" s="332"/>
    </row>
    <row r="23" spans="1:18" ht="42.75">
      <c r="A23" s="217">
        <v>17</v>
      </c>
      <c r="B23" s="218" t="s">
        <v>196</v>
      </c>
      <c r="C23" s="220" t="s">
        <v>31</v>
      </c>
      <c r="D23" s="242">
        <f t="shared" si="0"/>
        <v>6</v>
      </c>
      <c r="E23" s="61"/>
      <c r="F23" s="180"/>
      <c r="G23" s="181"/>
      <c r="H23" s="182">
        <v>6</v>
      </c>
      <c r="I23" s="183"/>
      <c r="J23" s="183"/>
      <c r="K23" s="183"/>
      <c r="L23" s="234"/>
      <c r="M23" s="235"/>
      <c r="N23" s="237">
        <f t="shared" si="1"/>
        <v>0</v>
      </c>
      <c r="O23" s="237">
        <f t="shared" si="2"/>
        <v>0</v>
      </c>
      <c r="P23" s="237">
        <f t="shared" si="3"/>
        <v>0</v>
      </c>
      <c r="Q23" s="240"/>
      <c r="R23" s="332"/>
    </row>
    <row r="24" spans="1:18" ht="42.75">
      <c r="A24" s="217">
        <v>18</v>
      </c>
      <c r="B24" s="218" t="s">
        <v>197</v>
      </c>
      <c r="C24" s="219" t="s">
        <v>32</v>
      </c>
      <c r="D24" s="242">
        <f t="shared" si="0"/>
        <v>4</v>
      </c>
      <c r="E24" s="61"/>
      <c r="F24" s="180"/>
      <c r="G24" s="181"/>
      <c r="H24" s="182">
        <v>4</v>
      </c>
      <c r="I24" s="183"/>
      <c r="J24" s="183"/>
      <c r="K24" s="183"/>
      <c r="L24" s="234"/>
      <c r="M24" s="235"/>
      <c r="N24" s="237">
        <f t="shared" si="1"/>
        <v>0</v>
      </c>
      <c r="O24" s="237">
        <f t="shared" si="2"/>
        <v>0</v>
      </c>
      <c r="P24" s="237">
        <f t="shared" si="3"/>
        <v>0</v>
      </c>
      <c r="Q24" s="240"/>
      <c r="R24" s="332"/>
    </row>
    <row r="25" spans="1:18" ht="42.75">
      <c r="A25" s="217">
        <v>19</v>
      </c>
      <c r="B25" s="218" t="s">
        <v>198</v>
      </c>
      <c r="C25" s="219" t="s">
        <v>33</v>
      </c>
      <c r="D25" s="242">
        <f t="shared" si="0"/>
        <v>2</v>
      </c>
      <c r="E25" s="61"/>
      <c r="F25" s="180"/>
      <c r="G25" s="181"/>
      <c r="H25" s="182">
        <v>2</v>
      </c>
      <c r="I25" s="183"/>
      <c r="J25" s="183"/>
      <c r="K25" s="183"/>
      <c r="L25" s="234"/>
      <c r="M25" s="235"/>
      <c r="N25" s="237">
        <f t="shared" si="1"/>
        <v>0</v>
      </c>
      <c r="O25" s="237">
        <f t="shared" si="2"/>
        <v>0</v>
      </c>
      <c r="P25" s="237">
        <f t="shared" si="3"/>
        <v>0</v>
      </c>
      <c r="Q25" s="240"/>
      <c r="R25" s="332"/>
    </row>
    <row r="26" spans="1:18" ht="42.75">
      <c r="A26" s="217">
        <v>20</v>
      </c>
      <c r="B26" s="218" t="s">
        <v>199</v>
      </c>
      <c r="C26" s="219" t="s">
        <v>34</v>
      </c>
      <c r="D26" s="242">
        <f t="shared" si="0"/>
        <v>2</v>
      </c>
      <c r="E26" s="61"/>
      <c r="F26" s="180"/>
      <c r="G26" s="181"/>
      <c r="H26" s="182">
        <v>2</v>
      </c>
      <c r="I26" s="183"/>
      <c r="J26" s="183"/>
      <c r="K26" s="183"/>
      <c r="L26" s="234"/>
      <c r="M26" s="235"/>
      <c r="N26" s="237">
        <f t="shared" si="1"/>
        <v>0</v>
      </c>
      <c r="O26" s="237">
        <f t="shared" si="2"/>
        <v>0</v>
      </c>
      <c r="P26" s="237">
        <f t="shared" si="3"/>
        <v>0</v>
      </c>
      <c r="Q26" s="240"/>
      <c r="R26" s="332"/>
    </row>
    <row r="27" spans="1:18" ht="28.5">
      <c r="A27" s="217">
        <v>21</v>
      </c>
      <c r="B27" s="218" t="s">
        <v>200</v>
      </c>
      <c r="C27" s="219" t="s">
        <v>2</v>
      </c>
      <c r="D27" s="242">
        <f t="shared" si="0"/>
        <v>4</v>
      </c>
      <c r="E27" s="61"/>
      <c r="F27" s="180"/>
      <c r="G27" s="181"/>
      <c r="H27" s="182">
        <v>4</v>
      </c>
      <c r="I27" s="183"/>
      <c r="J27" s="183"/>
      <c r="K27" s="183"/>
      <c r="L27" s="234"/>
      <c r="M27" s="235"/>
      <c r="N27" s="237">
        <f t="shared" si="1"/>
        <v>0</v>
      </c>
      <c r="O27" s="237">
        <f t="shared" si="2"/>
        <v>0</v>
      </c>
      <c r="P27" s="237">
        <f t="shared" si="3"/>
        <v>0</v>
      </c>
      <c r="Q27" s="240"/>
      <c r="R27" s="332"/>
    </row>
    <row r="28" spans="1:18" ht="85.5">
      <c r="A28" s="217">
        <v>22</v>
      </c>
      <c r="B28" s="218" t="s">
        <v>176</v>
      </c>
      <c r="C28" s="219" t="s">
        <v>2</v>
      </c>
      <c r="D28" s="242">
        <f t="shared" si="0"/>
        <v>400</v>
      </c>
      <c r="E28" s="61"/>
      <c r="F28" s="180"/>
      <c r="G28" s="181"/>
      <c r="H28" s="182"/>
      <c r="I28" s="183"/>
      <c r="J28" s="183"/>
      <c r="K28" s="183">
        <v>400</v>
      </c>
      <c r="L28" s="234"/>
      <c r="M28" s="235"/>
      <c r="N28" s="237">
        <f t="shared" si="1"/>
        <v>0</v>
      </c>
      <c r="O28" s="237">
        <f t="shared" si="2"/>
        <v>0</v>
      </c>
      <c r="P28" s="237">
        <f t="shared" si="3"/>
        <v>0</v>
      </c>
      <c r="Q28" s="240"/>
      <c r="R28" s="332"/>
    </row>
    <row r="29" spans="1:18" ht="36.75" customHeight="1">
      <c r="A29" s="217">
        <v>23</v>
      </c>
      <c r="B29" s="218" t="s">
        <v>68</v>
      </c>
      <c r="C29" s="219" t="s">
        <v>28</v>
      </c>
      <c r="D29" s="242">
        <f t="shared" si="0"/>
        <v>3</v>
      </c>
      <c r="E29" s="92">
        <v>1</v>
      </c>
      <c r="F29" s="180"/>
      <c r="G29" s="181"/>
      <c r="H29" s="182"/>
      <c r="I29" s="183"/>
      <c r="J29" s="183">
        <v>1</v>
      </c>
      <c r="K29" s="183">
        <v>1</v>
      </c>
      <c r="L29" s="234"/>
      <c r="M29" s="235"/>
      <c r="N29" s="237">
        <f t="shared" si="1"/>
        <v>0</v>
      </c>
      <c r="O29" s="237">
        <f t="shared" si="2"/>
        <v>0</v>
      </c>
      <c r="P29" s="237">
        <f t="shared" si="3"/>
        <v>0</v>
      </c>
      <c r="Q29" s="236"/>
      <c r="R29" s="332"/>
    </row>
    <row r="30" spans="1:18" ht="57">
      <c r="A30" s="217">
        <v>24</v>
      </c>
      <c r="B30" s="218" t="s">
        <v>177</v>
      </c>
      <c r="C30" s="219" t="s">
        <v>2</v>
      </c>
      <c r="D30" s="242">
        <f t="shared" si="0"/>
        <v>100</v>
      </c>
      <c r="E30" s="61"/>
      <c r="F30" s="180"/>
      <c r="G30" s="181"/>
      <c r="H30" s="182">
        <v>100</v>
      </c>
      <c r="I30" s="183"/>
      <c r="J30" s="183"/>
      <c r="K30" s="183"/>
      <c r="L30" s="234"/>
      <c r="M30" s="235"/>
      <c r="N30" s="237">
        <f t="shared" si="1"/>
        <v>0</v>
      </c>
      <c r="O30" s="237">
        <f t="shared" si="2"/>
        <v>0</v>
      </c>
      <c r="P30" s="237">
        <f t="shared" si="3"/>
        <v>0</v>
      </c>
      <c r="Q30" s="236"/>
      <c r="R30" s="332"/>
    </row>
    <row r="31" spans="1:18" ht="57">
      <c r="A31" s="217">
        <v>25</v>
      </c>
      <c r="B31" s="218" t="s">
        <v>178</v>
      </c>
      <c r="C31" s="219" t="s">
        <v>77</v>
      </c>
      <c r="D31" s="242">
        <f t="shared" si="0"/>
        <v>30</v>
      </c>
      <c r="E31" s="61"/>
      <c r="F31" s="180"/>
      <c r="G31" s="181"/>
      <c r="H31" s="182">
        <v>30</v>
      </c>
      <c r="I31" s="183"/>
      <c r="J31" s="183"/>
      <c r="K31" s="183"/>
      <c r="L31" s="234"/>
      <c r="M31" s="235"/>
      <c r="N31" s="237">
        <f t="shared" si="1"/>
        <v>0</v>
      </c>
      <c r="O31" s="237">
        <f t="shared" si="2"/>
        <v>0</v>
      </c>
      <c r="P31" s="237">
        <f t="shared" si="3"/>
        <v>0</v>
      </c>
      <c r="Q31" s="236"/>
      <c r="R31" s="332"/>
    </row>
    <row r="32" spans="1:18" ht="57">
      <c r="A32" s="217">
        <v>26</v>
      </c>
      <c r="B32" s="221" t="s">
        <v>179</v>
      </c>
      <c r="C32" s="222" t="s">
        <v>2</v>
      </c>
      <c r="D32" s="242">
        <f t="shared" si="0"/>
        <v>200</v>
      </c>
      <c r="E32" s="61"/>
      <c r="F32" s="180"/>
      <c r="G32" s="181"/>
      <c r="H32" s="182"/>
      <c r="I32" s="183"/>
      <c r="J32" s="183">
        <v>150</v>
      </c>
      <c r="K32" s="183">
        <v>50</v>
      </c>
      <c r="L32" s="234"/>
      <c r="M32" s="241"/>
      <c r="N32" s="237">
        <f t="shared" si="1"/>
        <v>0</v>
      </c>
      <c r="O32" s="237">
        <f t="shared" si="2"/>
        <v>0</v>
      </c>
      <c r="P32" s="237">
        <f t="shared" si="3"/>
        <v>0</v>
      </c>
      <c r="Q32" s="234"/>
      <c r="R32" s="332"/>
    </row>
    <row r="33" spans="1:18" ht="85.5">
      <c r="A33" s="217">
        <v>27</v>
      </c>
      <c r="B33" s="221" t="s">
        <v>180</v>
      </c>
      <c r="C33" s="222" t="s">
        <v>2</v>
      </c>
      <c r="D33" s="242">
        <f t="shared" si="0"/>
        <v>670</v>
      </c>
      <c r="E33" s="61"/>
      <c r="F33" s="180"/>
      <c r="G33" s="181"/>
      <c r="H33" s="182"/>
      <c r="I33" s="183">
        <v>20</v>
      </c>
      <c r="J33" s="183">
        <v>150</v>
      </c>
      <c r="K33" s="183">
        <v>500</v>
      </c>
      <c r="L33" s="234"/>
      <c r="M33" s="241"/>
      <c r="N33" s="237">
        <f t="shared" si="1"/>
        <v>0</v>
      </c>
      <c r="O33" s="237">
        <f t="shared" si="2"/>
        <v>0</v>
      </c>
      <c r="P33" s="237">
        <f t="shared" si="3"/>
        <v>0</v>
      </c>
      <c r="Q33" s="234"/>
      <c r="R33" s="332"/>
    </row>
    <row r="34" spans="1:18" ht="57">
      <c r="A34" s="217">
        <v>28</v>
      </c>
      <c r="B34" s="221" t="s">
        <v>181</v>
      </c>
      <c r="C34" s="222" t="s">
        <v>2</v>
      </c>
      <c r="D34" s="242">
        <f t="shared" si="0"/>
        <v>850</v>
      </c>
      <c r="E34" s="61"/>
      <c r="F34" s="180"/>
      <c r="G34" s="181"/>
      <c r="H34" s="182">
        <v>100</v>
      </c>
      <c r="I34" s="183"/>
      <c r="J34" s="183">
        <v>250</v>
      </c>
      <c r="K34" s="183">
        <v>500</v>
      </c>
      <c r="L34" s="234"/>
      <c r="M34" s="241"/>
      <c r="N34" s="237">
        <f t="shared" si="1"/>
        <v>0</v>
      </c>
      <c r="O34" s="237">
        <f t="shared" si="2"/>
        <v>0</v>
      </c>
      <c r="P34" s="237">
        <f t="shared" si="3"/>
        <v>0</v>
      </c>
      <c r="Q34" s="234"/>
      <c r="R34" s="332"/>
    </row>
    <row r="35" spans="1:18" ht="57">
      <c r="A35" s="217">
        <v>29</v>
      </c>
      <c r="B35" s="218" t="s">
        <v>201</v>
      </c>
      <c r="C35" s="219" t="s">
        <v>24</v>
      </c>
      <c r="D35" s="242">
        <f t="shared" si="0"/>
        <v>2</v>
      </c>
      <c r="E35" s="61"/>
      <c r="F35" s="180"/>
      <c r="G35" s="181"/>
      <c r="H35" s="182"/>
      <c r="I35" s="183"/>
      <c r="J35" s="183"/>
      <c r="K35" s="183">
        <v>2</v>
      </c>
      <c r="L35" s="234"/>
      <c r="M35" s="235"/>
      <c r="N35" s="237">
        <f t="shared" si="1"/>
        <v>0</v>
      </c>
      <c r="O35" s="237">
        <f t="shared" si="2"/>
        <v>0</v>
      </c>
      <c r="P35" s="237">
        <f t="shared" si="3"/>
        <v>0</v>
      </c>
      <c r="Q35" s="236"/>
      <c r="R35" s="332"/>
    </row>
    <row r="36" spans="1:18" ht="28.5">
      <c r="A36" s="217">
        <v>30</v>
      </c>
      <c r="B36" s="218" t="s">
        <v>202</v>
      </c>
      <c r="C36" s="219" t="s">
        <v>1</v>
      </c>
      <c r="D36" s="242">
        <f t="shared" si="0"/>
        <v>1</v>
      </c>
      <c r="E36" s="61"/>
      <c r="F36" s="180"/>
      <c r="G36" s="181"/>
      <c r="H36" s="182"/>
      <c r="I36" s="183"/>
      <c r="J36" s="183"/>
      <c r="K36" s="183">
        <v>1</v>
      </c>
      <c r="L36" s="234"/>
      <c r="M36" s="235"/>
      <c r="N36" s="237">
        <f t="shared" si="1"/>
        <v>0</v>
      </c>
      <c r="O36" s="237">
        <f t="shared" si="2"/>
        <v>0</v>
      </c>
      <c r="P36" s="237">
        <f t="shared" si="3"/>
        <v>0</v>
      </c>
      <c r="Q36" s="236"/>
      <c r="R36" s="332"/>
    </row>
    <row r="37" spans="1:18" ht="42.75">
      <c r="A37" s="217">
        <v>31</v>
      </c>
      <c r="B37" s="223" t="s">
        <v>203</v>
      </c>
      <c r="C37" s="219" t="s">
        <v>70</v>
      </c>
      <c r="D37" s="242">
        <f t="shared" si="0"/>
        <v>1</v>
      </c>
      <c r="E37" s="61"/>
      <c r="F37" s="180">
        <v>1</v>
      </c>
      <c r="G37" s="181"/>
      <c r="H37" s="182"/>
      <c r="I37" s="183"/>
      <c r="J37" s="183"/>
      <c r="K37" s="183"/>
      <c r="L37" s="234"/>
      <c r="M37" s="235"/>
      <c r="N37" s="237">
        <f t="shared" si="1"/>
        <v>0</v>
      </c>
      <c r="O37" s="237">
        <f t="shared" si="2"/>
        <v>0</v>
      </c>
      <c r="P37" s="237">
        <f t="shared" si="3"/>
        <v>0</v>
      </c>
      <c r="Q37" s="236"/>
      <c r="R37" s="332"/>
    </row>
    <row r="38" spans="1:18" ht="42.75">
      <c r="A38" s="217">
        <v>32</v>
      </c>
      <c r="B38" s="223" t="s">
        <v>182</v>
      </c>
      <c r="C38" s="219" t="s">
        <v>71</v>
      </c>
      <c r="D38" s="242">
        <f t="shared" si="0"/>
        <v>2</v>
      </c>
      <c r="E38" s="61"/>
      <c r="F38" s="180">
        <v>2</v>
      </c>
      <c r="G38" s="181"/>
      <c r="H38" s="182"/>
      <c r="I38" s="183"/>
      <c r="J38" s="183"/>
      <c r="K38" s="183"/>
      <c r="L38" s="234"/>
      <c r="M38" s="235"/>
      <c r="N38" s="237">
        <f t="shared" si="1"/>
        <v>0</v>
      </c>
      <c r="O38" s="237">
        <f t="shared" si="2"/>
        <v>0</v>
      </c>
      <c r="P38" s="237">
        <f t="shared" si="3"/>
        <v>0</v>
      </c>
      <c r="Q38" s="236"/>
      <c r="R38" s="332"/>
    </row>
    <row r="39" spans="1:18" ht="42.75">
      <c r="A39" s="217">
        <v>33</v>
      </c>
      <c r="B39" s="223" t="s">
        <v>183</v>
      </c>
      <c r="C39" s="219" t="s">
        <v>95</v>
      </c>
      <c r="D39" s="242">
        <f t="shared" si="0"/>
        <v>5</v>
      </c>
      <c r="E39" s="61"/>
      <c r="F39" s="180">
        <v>5</v>
      </c>
      <c r="G39" s="181"/>
      <c r="H39" s="182"/>
      <c r="I39" s="183"/>
      <c r="J39" s="183"/>
      <c r="K39" s="183"/>
      <c r="L39" s="234"/>
      <c r="M39" s="235"/>
      <c r="N39" s="237">
        <f t="shared" si="1"/>
        <v>0</v>
      </c>
      <c r="O39" s="237">
        <f t="shared" si="2"/>
        <v>0</v>
      </c>
      <c r="P39" s="237">
        <f t="shared" si="3"/>
        <v>0</v>
      </c>
      <c r="Q39" s="236"/>
      <c r="R39" s="332"/>
    </row>
    <row r="40" spans="1:18" ht="42.75">
      <c r="A40" s="217">
        <v>34</v>
      </c>
      <c r="B40" s="223" t="s">
        <v>184</v>
      </c>
      <c r="C40" s="219" t="s">
        <v>96</v>
      </c>
      <c r="D40" s="242">
        <f t="shared" si="0"/>
        <v>2</v>
      </c>
      <c r="E40" s="61"/>
      <c r="F40" s="180">
        <v>2</v>
      </c>
      <c r="G40" s="181"/>
      <c r="H40" s="182"/>
      <c r="I40" s="183"/>
      <c r="J40" s="183"/>
      <c r="K40" s="183"/>
      <c r="L40" s="234"/>
      <c r="M40" s="235"/>
      <c r="N40" s="237">
        <f t="shared" si="1"/>
        <v>0</v>
      </c>
      <c r="O40" s="237">
        <f t="shared" si="2"/>
        <v>0</v>
      </c>
      <c r="P40" s="237">
        <f t="shared" si="3"/>
        <v>0</v>
      </c>
      <c r="Q40" s="236"/>
      <c r="R40" s="332"/>
    </row>
    <row r="41" spans="1:18" ht="28.5">
      <c r="A41" s="307">
        <v>35</v>
      </c>
      <c r="B41" s="221" t="s">
        <v>312</v>
      </c>
      <c r="C41" s="220" t="s">
        <v>50</v>
      </c>
      <c r="D41" s="242">
        <f t="shared" si="0"/>
        <v>100</v>
      </c>
      <c r="E41" s="297">
        <v>100</v>
      </c>
      <c r="F41" s="180"/>
      <c r="G41" s="181"/>
      <c r="H41" s="182"/>
      <c r="I41" s="183"/>
      <c r="J41" s="183"/>
      <c r="K41" s="183"/>
      <c r="L41" s="234"/>
      <c r="M41" s="235"/>
      <c r="N41" s="237">
        <f t="shared" si="1"/>
        <v>0</v>
      </c>
      <c r="O41" s="237">
        <f t="shared" si="2"/>
        <v>0</v>
      </c>
      <c r="P41" s="237">
        <f t="shared" si="3"/>
        <v>0</v>
      </c>
      <c r="Q41" s="236"/>
      <c r="R41" s="332"/>
    </row>
    <row r="42" spans="1:18" ht="42.75">
      <c r="A42" s="307">
        <v>36</v>
      </c>
      <c r="B42" s="76" t="s">
        <v>316</v>
      </c>
      <c r="C42" s="36" t="s">
        <v>261</v>
      </c>
      <c r="D42" s="242">
        <f t="shared" si="0"/>
        <v>2</v>
      </c>
      <c r="E42" s="297"/>
      <c r="F42" s="180"/>
      <c r="G42" s="181">
        <v>2</v>
      </c>
      <c r="H42" s="182"/>
      <c r="I42" s="183"/>
      <c r="J42" s="183"/>
      <c r="K42" s="183"/>
      <c r="L42" s="234"/>
      <c r="M42" s="235"/>
      <c r="N42" s="237">
        <f t="shared" si="1"/>
        <v>0</v>
      </c>
      <c r="O42" s="237">
        <f t="shared" si="2"/>
        <v>0</v>
      </c>
      <c r="P42" s="237">
        <f t="shared" si="3"/>
        <v>0</v>
      </c>
      <c r="Q42" s="236"/>
      <c r="R42" s="332"/>
    </row>
    <row r="43" spans="1:18" ht="15.75">
      <c r="A43" s="208"/>
      <c r="B43" s="224" t="s">
        <v>17</v>
      </c>
      <c r="C43" s="225"/>
      <c r="D43" s="226"/>
      <c r="E43" s="227"/>
      <c r="F43" s="227"/>
      <c r="G43" s="227"/>
      <c r="H43" s="227"/>
      <c r="I43" s="227"/>
      <c r="J43" s="227"/>
      <c r="K43" s="227"/>
      <c r="L43" s="228"/>
      <c r="M43" s="229"/>
      <c r="N43" s="237"/>
      <c r="O43" s="230">
        <f>SUM(O7:O42)</f>
        <v>0</v>
      </c>
      <c r="P43" s="230">
        <f>SUM(P7:P42)</f>
        <v>0</v>
      </c>
      <c r="Q43" s="231"/>
      <c r="R43" s="332"/>
    </row>
    <row r="46" spans="2:17" s="190" customFormat="1" ht="14.25">
      <c r="B46" s="367" t="s">
        <v>166</v>
      </c>
      <c r="C46" s="368"/>
      <c r="D46" s="368"/>
      <c r="E46" s="348"/>
      <c r="F46" s="348"/>
      <c r="G46" s="348"/>
      <c r="H46" s="348"/>
      <c r="I46" s="348"/>
      <c r="J46" s="348"/>
      <c r="K46" s="348"/>
      <c r="L46" s="349"/>
      <c r="M46" s="350"/>
      <c r="N46" s="351"/>
      <c r="O46" s="351"/>
      <c r="P46" s="351"/>
      <c r="Q46" s="352"/>
    </row>
    <row r="47" spans="2:17" s="190" customFormat="1" ht="14.25">
      <c r="B47" s="367" t="s">
        <v>317</v>
      </c>
      <c r="C47" s="369"/>
      <c r="D47" s="369"/>
      <c r="E47" s="353"/>
      <c r="F47" s="353"/>
      <c r="G47" s="353"/>
      <c r="H47" s="353"/>
      <c r="I47" s="353"/>
      <c r="J47" s="353"/>
      <c r="K47" s="353"/>
      <c r="L47" s="349"/>
      <c r="M47" s="350"/>
      <c r="N47" s="351"/>
      <c r="O47" s="351"/>
      <c r="P47" s="351"/>
      <c r="Q47" s="352"/>
    </row>
    <row r="48" spans="2:17" s="190" customFormat="1" ht="12.75">
      <c r="B48" s="367" t="s">
        <v>260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</row>
    <row r="49" spans="2:17" s="190" customFormat="1" ht="15.75">
      <c r="B49" s="195" t="s">
        <v>13</v>
      </c>
      <c r="C49" s="195"/>
      <c r="D49" s="189"/>
      <c r="E49" s="195"/>
      <c r="F49" s="195"/>
      <c r="G49" s="195"/>
      <c r="H49" s="195"/>
      <c r="I49" s="195"/>
      <c r="J49" s="195"/>
      <c r="K49" s="195"/>
      <c r="L49" s="196"/>
      <c r="M49" s="370"/>
      <c r="N49" s="370"/>
      <c r="O49" s="370"/>
      <c r="P49" s="370"/>
      <c r="Q49" s="370"/>
    </row>
    <row r="50" spans="2:17" s="190" customFormat="1" ht="15.75">
      <c r="B50" s="195" t="s">
        <v>14</v>
      </c>
      <c r="C50" s="195"/>
      <c r="D50" s="189"/>
      <c r="E50" s="195"/>
      <c r="F50" s="195"/>
      <c r="G50" s="195"/>
      <c r="H50" s="195"/>
      <c r="I50" s="195"/>
      <c r="J50" s="195"/>
      <c r="K50" s="195"/>
      <c r="L50" s="196"/>
      <c r="M50" s="354"/>
      <c r="N50" s="355"/>
      <c r="O50" s="356"/>
      <c r="P50" s="356"/>
      <c r="Q50" s="298"/>
    </row>
    <row r="51" spans="2:17" s="190" customFormat="1" ht="15.75">
      <c r="B51" s="195" t="s">
        <v>15</v>
      </c>
      <c r="C51" s="195"/>
      <c r="D51" s="189"/>
      <c r="E51" s="195"/>
      <c r="F51" s="195"/>
      <c r="G51" s="195"/>
      <c r="H51" s="195"/>
      <c r="I51" s="195"/>
      <c r="J51" s="195"/>
      <c r="K51" s="195"/>
      <c r="L51" s="196"/>
      <c r="M51" s="354"/>
      <c r="N51" s="355"/>
      <c r="O51" s="355"/>
      <c r="P51" s="355"/>
      <c r="Q51" s="357"/>
    </row>
    <row r="52" spans="2:17" s="190" customFormat="1" ht="15.75">
      <c r="B52" s="195" t="s">
        <v>16</v>
      </c>
      <c r="C52" s="195"/>
      <c r="D52" s="189"/>
      <c r="E52" s="195"/>
      <c r="F52" s="195"/>
      <c r="G52" s="195"/>
      <c r="H52" s="195"/>
      <c r="I52" s="195"/>
      <c r="J52" s="195"/>
      <c r="K52" s="195"/>
      <c r="L52" s="196"/>
      <c r="M52" s="354"/>
      <c r="N52" s="355"/>
      <c r="O52" s="355"/>
      <c r="P52" s="355"/>
      <c r="Q52" s="357"/>
    </row>
    <row r="53" spans="15:17" ht="52.5" customHeight="1">
      <c r="O53" s="358" t="s">
        <v>185</v>
      </c>
      <c r="P53" s="359"/>
      <c r="Q53" s="359"/>
    </row>
  </sheetData>
  <sheetProtection/>
  <mergeCells count="11">
    <mergeCell ref="P1:Q1"/>
    <mergeCell ref="B46:D46"/>
    <mergeCell ref="B47:D47"/>
    <mergeCell ref="B48:Q48"/>
    <mergeCell ref="M49:Q49"/>
    <mergeCell ref="O53:Q53"/>
    <mergeCell ref="P2:Q2"/>
    <mergeCell ref="C3:P3"/>
    <mergeCell ref="C4:P4"/>
    <mergeCell ref="E5:H5"/>
    <mergeCell ref="I5:K5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9">
      <selection activeCell="C32" sqref="C32"/>
    </sheetView>
  </sheetViews>
  <sheetFormatPr defaultColWidth="9.140625" defaultRowHeight="12.75"/>
  <cols>
    <col min="1" max="1" width="5.140625" style="0" customWidth="1"/>
    <col min="2" max="2" width="47.00390625" style="78" customWidth="1"/>
    <col min="3" max="4" width="10.28125" style="66" customWidth="1"/>
    <col min="5" max="9" width="10.28125" style="37" hidden="1" customWidth="1"/>
    <col min="10" max="10" width="11.57421875" style="37" hidden="1" customWidth="1"/>
    <col min="11" max="12" width="10.00390625" style="0" hidden="1" customWidth="1"/>
    <col min="13" max="13" width="12.140625" style="26" customWidth="1"/>
    <col min="14" max="14" width="7.7109375" style="19" customWidth="1"/>
    <col min="15" max="15" width="12.28125" style="26" customWidth="1"/>
    <col min="16" max="16" width="12.421875" style="26" customWidth="1"/>
    <col min="17" max="17" width="11.8515625" style="26" customWidth="1"/>
    <col min="18" max="18" width="15.421875" style="171" customWidth="1"/>
    <col min="19" max="19" width="34.8515625" style="0" customWidth="1"/>
  </cols>
  <sheetData>
    <row r="1" spans="17:18" ht="12.75" customHeight="1">
      <c r="Q1" s="365" t="s">
        <v>170</v>
      </c>
      <c r="R1" s="366"/>
    </row>
    <row r="2" spans="1:18" ht="14.25">
      <c r="A2" s="10"/>
      <c r="B2" s="244" t="s">
        <v>321</v>
      </c>
      <c r="C2" s="46"/>
      <c r="D2" s="46"/>
      <c r="E2" s="46"/>
      <c r="F2" s="46"/>
      <c r="G2" s="46"/>
      <c r="H2" s="46"/>
      <c r="I2" s="46"/>
      <c r="J2" s="46"/>
      <c r="K2" s="2"/>
      <c r="L2" s="2"/>
      <c r="M2" s="22"/>
      <c r="N2" s="15"/>
      <c r="O2" s="22"/>
      <c r="P2" s="22"/>
      <c r="Q2" s="374" t="s">
        <v>18</v>
      </c>
      <c r="R2" s="374"/>
    </row>
    <row r="3" spans="1:18" ht="14.25">
      <c r="A3" s="10"/>
      <c r="B3" s="44"/>
      <c r="C3" s="46"/>
      <c r="D3" s="46"/>
      <c r="E3" s="46"/>
      <c r="F3" s="46"/>
      <c r="G3" s="46"/>
      <c r="H3" s="46"/>
      <c r="I3" s="46"/>
      <c r="J3" s="46"/>
      <c r="K3" s="2"/>
      <c r="L3" s="2"/>
      <c r="M3" s="22"/>
      <c r="N3" s="15"/>
      <c r="O3" s="22"/>
      <c r="P3" s="22"/>
      <c r="Q3" s="22"/>
      <c r="R3" s="170"/>
    </row>
    <row r="4" spans="1:18" ht="14.25">
      <c r="A4" s="10"/>
      <c r="B4" s="44"/>
      <c r="C4" s="375" t="s">
        <v>12</v>
      </c>
      <c r="D4" s="375"/>
      <c r="E4" s="375"/>
      <c r="F4" s="375"/>
      <c r="G4" s="375"/>
      <c r="H4" s="375"/>
      <c r="I4" s="375"/>
      <c r="J4" s="376"/>
      <c r="K4" s="376"/>
      <c r="L4" s="376"/>
      <c r="M4" s="376"/>
      <c r="N4" s="376"/>
      <c r="O4" s="376"/>
      <c r="P4" s="376"/>
      <c r="Q4" s="376"/>
      <c r="R4" s="170"/>
    </row>
    <row r="5" spans="1:18" ht="15.75">
      <c r="A5" s="11"/>
      <c r="B5" s="3" t="s">
        <v>45</v>
      </c>
      <c r="C5" s="4"/>
      <c r="D5" s="4"/>
      <c r="E5" s="378" t="s">
        <v>86</v>
      </c>
      <c r="F5" s="379"/>
      <c r="G5" s="379"/>
      <c r="H5" s="379"/>
      <c r="I5" s="380" t="s">
        <v>85</v>
      </c>
      <c r="J5" s="381"/>
      <c r="K5" s="381"/>
      <c r="L5" s="95" t="s">
        <v>99</v>
      </c>
      <c r="M5" s="4"/>
      <c r="N5" s="16"/>
      <c r="O5" s="23"/>
      <c r="P5" s="23"/>
      <c r="Q5" s="23"/>
      <c r="R5" s="7"/>
    </row>
    <row r="6" spans="1:19" ht="85.5" customHeight="1">
      <c r="A6" s="12" t="s">
        <v>19</v>
      </c>
      <c r="B6" s="207" t="s">
        <v>187</v>
      </c>
      <c r="C6" s="63" t="s">
        <v>11</v>
      </c>
      <c r="D6" s="65" t="s">
        <v>64</v>
      </c>
      <c r="E6" s="51" t="s">
        <v>49</v>
      </c>
      <c r="F6" s="52" t="s">
        <v>48</v>
      </c>
      <c r="G6" s="53" t="s">
        <v>46</v>
      </c>
      <c r="H6" s="54" t="s">
        <v>47</v>
      </c>
      <c r="I6" s="55" t="s">
        <v>61</v>
      </c>
      <c r="J6" s="55" t="s">
        <v>62</v>
      </c>
      <c r="K6" s="55" t="s">
        <v>63</v>
      </c>
      <c r="L6" s="55" t="s">
        <v>101</v>
      </c>
      <c r="M6" s="24" t="s">
        <v>65</v>
      </c>
      <c r="N6" s="17" t="s">
        <v>8</v>
      </c>
      <c r="O6" s="24" t="s">
        <v>56</v>
      </c>
      <c r="P6" s="24" t="s">
        <v>9</v>
      </c>
      <c r="Q6" s="24" t="s">
        <v>10</v>
      </c>
      <c r="R6" s="5" t="s">
        <v>37</v>
      </c>
      <c r="S6" s="315" t="s">
        <v>278</v>
      </c>
    </row>
    <row r="7" spans="1:20" ht="29.25">
      <c r="A7" s="6">
        <v>1</v>
      </c>
      <c r="B7" s="75" t="s">
        <v>204</v>
      </c>
      <c r="C7" s="8" t="s">
        <v>2</v>
      </c>
      <c r="D7" s="63">
        <f>SUM(E7:L7)</f>
        <v>2</v>
      </c>
      <c r="E7" s="51"/>
      <c r="F7" s="52"/>
      <c r="G7" s="53"/>
      <c r="H7" s="54"/>
      <c r="I7" s="55">
        <v>2</v>
      </c>
      <c r="J7" s="55"/>
      <c r="K7" s="55"/>
      <c r="L7" s="96"/>
      <c r="M7" s="84"/>
      <c r="N7" s="30"/>
      <c r="O7" s="49">
        <f>ROUND(M7*(1+N7),2)</f>
        <v>0</v>
      </c>
      <c r="P7" s="25">
        <f>M7*D7</f>
        <v>0</v>
      </c>
      <c r="Q7" s="25">
        <f>O7*D7</f>
        <v>0</v>
      </c>
      <c r="R7" s="6"/>
      <c r="S7" s="316"/>
      <c r="T7" s="245"/>
    </row>
    <row r="8" spans="1:19" ht="42.75">
      <c r="A8" s="6">
        <v>2</v>
      </c>
      <c r="B8" s="75" t="s">
        <v>205</v>
      </c>
      <c r="C8" s="8" t="s">
        <v>52</v>
      </c>
      <c r="D8" s="63">
        <f aca="true" t="shared" si="0" ref="D8:D20">SUM(E8:L8)</f>
        <v>1</v>
      </c>
      <c r="E8" s="51"/>
      <c r="F8" s="52"/>
      <c r="G8" s="53"/>
      <c r="H8" s="54"/>
      <c r="I8" s="55">
        <v>1</v>
      </c>
      <c r="J8" s="55"/>
      <c r="K8" s="55"/>
      <c r="L8" s="96"/>
      <c r="M8" s="84"/>
      <c r="N8" s="30"/>
      <c r="O8" s="49">
        <f aca="true" t="shared" si="1" ref="O8:O20">ROUND(M8*(1+N8),2)</f>
        <v>0</v>
      </c>
      <c r="P8" s="25">
        <f aca="true" t="shared" si="2" ref="P8:P20">M8*D8</f>
        <v>0</v>
      </c>
      <c r="Q8" s="25">
        <f aca="true" t="shared" si="3" ref="Q8:Q20">O8*D8</f>
        <v>0</v>
      </c>
      <c r="R8" s="6"/>
      <c r="S8" s="316"/>
    </row>
    <row r="9" spans="1:19" ht="42.75">
      <c r="A9" s="6">
        <v>3</v>
      </c>
      <c r="B9" s="76" t="s">
        <v>40</v>
      </c>
      <c r="C9" s="64" t="s">
        <v>2</v>
      </c>
      <c r="D9" s="63">
        <f t="shared" si="0"/>
        <v>100</v>
      </c>
      <c r="E9" s="51"/>
      <c r="F9" s="52"/>
      <c r="G9" s="53"/>
      <c r="H9" s="54"/>
      <c r="I9" s="55">
        <v>100</v>
      </c>
      <c r="J9" s="55"/>
      <c r="K9" s="55"/>
      <c r="L9" s="96"/>
      <c r="M9" s="84"/>
      <c r="N9" s="30"/>
      <c r="O9" s="49">
        <f t="shared" si="1"/>
        <v>0</v>
      </c>
      <c r="P9" s="25">
        <f t="shared" si="2"/>
        <v>0</v>
      </c>
      <c r="Q9" s="25">
        <f t="shared" si="3"/>
        <v>0</v>
      </c>
      <c r="R9" s="6"/>
      <c r="S9" s="316"/>
    </row>
    <row r="10" spans="1:19" ht="28.5">
      <c r="A10" s="6">
        <v>4</v>
      </c>
      <c r="B10" s="77" t="s">
        <v>20</v>
      </c>
      <c r="C10" s="35" t="s">
        <v>30</v>
      </c>
      <c r="D10" s="63">
        <f t="shared" si="0"/>
        <v>5</v>
      </c>
      <c r="E10" s="51"/>
      <c r="F10" s="52"/>
      <c r="G10" s="53"/>
      <c r="H10" s="54">
        <v>5</v>
      </c>
      <c r="I10" s="55"/>
      <c r="J10" s="55"/>
      <c r="K10" s="55"/>
      <c r="L10" s="96"/>
      <c r="M10" s="84"/>
      <c r="N10" s="30"/>
      <c r="O10" s="49">
        <f t="shared" si="1"/>
        <v>0</v>
      </c>
      <c r="P10" s="25">
        <f t="shared" si="2"/>
        <v>0</v>
      </c>
      <c r="Q10" s="25">
        <f t="shared" si="3"/>
        <v>0</v>
      </c>
      <c r="R10" s="36"/>
      <c r="S10" s="316"/>
    </row>
    <row r="11" spans="1:19" ht="28.5">
      <c r="A11" s="6">
        <v>5</v>
      </c>
      <c r="B11" s="77" t="s">
        <v>44</v>
      </c>
      <c r="C11" s="35" t="s">
        <v>24</v>
      </c>
      <c r="D11" s="63">
        <f t="shared" si="0"/>
        <v>2</v>
      </c>
      <c r="E11" s="51"/>
      <c r="F11" s="52"/>
      <c r="G11" s="53"/>
      <c r="H11" s="54">
        <v>2</v>
      </c>
      <c r="I11" s="55"/>
      <c r="J11" s="55"/>
      <c r="K11" s="55"/>
      <c r="L11" s="96"/>
      <c r="M11" s="84"/>
      <c r="N11" s="30"/>
      <c r="O11" s="49">
        <f t="shared" si="1"/>
        <v>0</v>
      </c>
      <c r="P11" s="25">
        <f t="shared" si="2"/>
        <v>0</v>
      </c>
      <c r="Q11" s="25">
        <f t="shared" si="3"/>
        <v>0</v>
      </c>
      <c r="R11" s="35"/>
      <c r="S11" s="316"/>
    </row>
    <row r="12" spans="1:19" ht="57">
      <c r="A12" s="6">
        <v>6</v>
      </c>
      <c r="B12" s="76" t="s">
        <v>57</v>
      </c>
      <c r="C12" s="87" t="s">
        <v>24</v>
      </c>
      <c r="D12" s="63">
        <f t="shared" si="0"/>
        <v>20</v>
      </c>
      <c r="E12" s="51"/>
      <c r="F12" s="52"/>
      <c r="G12" s="53"/>
      <c r="H12" s="54">
        <v>20</v>
      </c>
      <c r="I12" s="55"/>
      <c r="J12" s="55"/>
      <c r="K12" s="55"/>
      <c r="L12" s="55"/>
      <c r="M12" s="85"/>
      <c r="N12" s="83"/>
      <c r="O12" s="49">
        <f t="shared" si="1"/>
        <v>0</v>
      </c>
      <c r="P12" s="25">
        <f t="shared" si="2"/>
        <v>0</v>
      </c>
      <c r="Q12" s="25">
        <f t="shared" si="3"/>
        <v>0</v>
      </c>
      <c r="R12" s="36"/>
      <c r="S12" s="316"/>
    </row>
    <row r="13" spans="1:19" ht="71.25">
      <c r="A13" s="6">
        <v>7</v>
      </c>
      <c r="B13" s="76" t="s">
        <v>58</v>
      </c>
      <c r="C13" s="87" t="s">
        <v>24</v>
      </c>
      <c r="D13" s="63">
        <f t="shared" si="0"/>
        <v>150</v>
      </c>
      <c r="E13" s="51"/>
      <c r="F13" s="52"/>
      <c r="G13" s="53"/>
      <c r="H13" s="54">
        <v>150</v>
      </c>
      <c r="I13" s="55"/>
      <c r="J13" s="55"/>
      <c r="K13" s="55"/>
      <c r="L13" s="55"/>
      <c r="M13" s="85"/>
      <c r="N13" s="83"/>
      <c r="O13" s="49">
        <f t="shared" si="1"/>
        <v>0</v>
      </c>
      <c r="P13" s="25">
        <f t="shared" si="2"/>
        <v>0</v>
      </c>
      <c r="Q13" s="25">
        <f t="shared" si="3"/>
        <v>0</v>
      </c>
      <c r="R13" s="36"/>
      <c r="S13" s="316"/>
    </row>
    <row r="14" spans="1:19" ht="57">
      <c r="A14" s="6">
        <v>8</v>
      </c>
      <c r="B14" s="77" t="s">
        <v>53</v>
      </c>
      <c r="C14" s="88" t="s">
        <v>69</v>
      </c>
      <c r="D14" s="63">
        <f t="shared" si="0"/>
        <v>300</v>
      </c>
      <c r="E14" s="51"/>
      <c r="F14" s="52"/>
      <c r="G14" s="53"/>
      <c r="H14" s="54"/>
      <c r="I14" s="55"/>
      <c r="J14" s="55">
        <v>300</v>
      </c>
      <c r="K14" s="55"/>
      <c r="L14" s="96"/>
      <c r="M14" s="84"/>
      <c r="N14" s="86"/>
      <c r="O14" s="49">
        <f t="shared" si="1"/>
        <v>0</v>
      </c>
      <c r="P14" s="25">
        <f t="shared" si="2"/>
        <v>0</v>
      </c>
      <c r="Q14" s="25">
        <f t="shared" si="3"/>
        <v>0</v>
      </c>
      <c r="R14" s="35"/>
      <c r="S14" s="316"/>
    </row>
    <row r="15" spans="1:19" ht="42.75">
      <c r="A15" s="6">
        <v>9</v>
      </c>
      <c r="B15" s="77" t="s">
        <v>26</v>
      </c>
      <c r="C15" s="35" t="s">
        <v>24</v>
      </c>
      <c r="D15" s="63">
        <f t="shared" si="0"/>
        <v>27</v>
      </c>
      <c r="E15" s="51"/>
      <c r="F15" s="52"/>
      <c r="G15" s="53"/>
      <c r="H15" s="54"/>
      <c r="I15" s="55">
        <v>2</v>
      </c>
      <c r="J15" s="55">
        <v>25</v>
      </c>
      <c r="K15" s="55"/>
      <c r="L15" s="96"/>
      <c r="M15" s="84"/>
      <c r="N15" s="86"/>
      <c r="O15" s="49">
        <f t="shared" si="1"/>
        <v>0</v>
      </c>
      <c r="P15" s="25">
        <f t="shared" si="2"/>
        <v>0</v>
      </c>
      <c r="Q15" s="25">
        <f t="shared" si="3"/>
        <v>0</v>
      </c>
      <c r="R15" s="35"/>
      <c r="S15" s="316"/>
    </row>
    <row r="16" spans="1:19" ht="28.5">
      <c r="A16" s="6">
        <v>10</v>
      </c>
      <c r="B16" s="77" t="s">
        <v>21</v>
      </c>
      <c r="C16" s="35" t="s">
        <v>1</v>
      </c>
      <c r="D16" s="63">
        <f t="shared" si="0"/>
        <v>3</v>
      </c>
      <c r="E16" s="51"/>
      <c r="F16" s="52"/>
      <c r="G16" s="53"/>
      <c r="H16" s="54"/>
      <c r="I16" s="55"/>
      <c r="J16" s="55">
        <v>3</v>
      </c>
      <c r="K16" s="55"/>
      <c r="L16" s="96"/>
      <c r="M16" s="84"/>
      <c r="N16" s="86"/>
      <c r="O16" s="49">
        <f t="shared" si="1"/>
        <v>0</v>
      </c>
      <c r="P16" s="25">
        <f t="shared" si="2"/>
        <v>0</v>
      </c>
      <c r="Q16" s="25">
        <f t="shared" si="3"/>
        <v>0</v>
      </c>
      <c r="R16" s="35"/>
      <c r="S16" s="316"/>
    </row>
    <row r="17" spans="1:19" ht="28.5">
      <c r="A17" s="6">
        <v>11</v>
      </c>
      <c r="B17" s="76" t="s">
        <v>91</v>
      </c>
      <c r="C17" s="36" t="s">
        <v>1</v>
      </c>
      <c r="D17" s="63">
        <f t="shared" si="0"/>
        <v>5</v>
      </c>
      <c r="E17" s="51"/>
      <c r="F17" s="52"/>
      <c r="G17" s="53"/>
      <c r="H17" s="54"/>
      <c r="I17" s="55"/>
      <c r="J17" s="55">
        <v>5</v>
      </c>
      <c r="K17" s="55"/>
      <c r="L17" s="96"/>
      <c r="M17" s="84"/>
      <c r="N17" s="86"/>
      <c r="O17" s="49">
        <f t="shared" si="1"/>
        <v>0</v>
      </c>
      <c r="P17" s="25">
        <f t="shared" si="2"/>
        <v>0</v>
      </c>
      <c r="Q17" s="25">
        <f t="shared" si="3"/>
        <v>0</v>
      </c>
      <c r="R17" s="36"/>
      <c r="S17" s="316"/>
    </row>
    <row r="18" spans="1:19" s="37" customFormat="1" ht="111.75" customHeight="1">
      <c r="A18" s="6">
        <v>12</v>
      </c>
      <c r="B18" s="76" t="s">
        <v>103</v>
      </c>
      <c r="C18" s="36" t="s">
        <v>50</v>
      </c>
      <c r="D18" s="63">
        <f t="shared" si="0"/>
        <v>1</v>
      </c>
      <c r="E18" s="51">
        <v>1</v>
      </c>
      <c r="F18" s="52"/>
      <c r="G18" s="53"/>
      <c r="H18" s="54"/>
      <c r="I18" s="55"/>
      <c r="J18" s="55"/>
      <c r="K18" s="55"/>
      <c r="L18" s="96"/>
      <c r="M18" s="84"/>
      <c r="N18" s="86"/>
      <c r="O18" s="49">
        <f t="shared" si="1"/>
        <v>0</v>
      </c>
      <c r="P18" s="25">
        <f t="shared" si="2"/>
        <v>0</v>
      </c>
      <c r="Q18" s="25">
        <f t="shared" si="3"/>
        <v>0</v>
      </c>
      <c r="R18" s="36"/>
      <c r="S18" s="329"/>
    </row>
    <row r="19" spans="1:19" s="37" customFormat="1" ht="45" customHeight="1">
      <c r="A19" s="6">
        <v>13</v>
      </c>
      <c r="B19" s="76" t="s">
        <v>97</v>
      </c>
      <c r="C19" s="36" t="s">
        <v>50</v>
      </c>
      <c r="D19" s="63">
        <f t="shared" si="0"/>
        <v>2</v>
      </c>
      <c r="E19" s="93">
        <v>2</v>
      </c>
      <c r="F19" s="52"/>
      <c r="G19" s="53"/>
      <c r="H19" s="54"/>
      <c r="I19" s="55"/>
      <c r="J19" s="55"/>
      <c r="K19" s="55"/>
      <c r="L19" s="55"/>
      <c r="M19" s="82"/>
      <c r="N19" s="167"/>
      <c r="O19" s="49">
        <f t="shared" si="1"/>
        <v>0</v>
      </c>
      <c r="P19" s="25">
        <f t="shared" si="2"/>
        <v>0</v>
      </c>
      <c r="Q19" s="25">
        <f t="shared" si="3"/>
        <v>0</v>
      </c>
      <c r="R19" s="36"/>
      <c r="S19" s="329"/>
    </row>
    <row r="20" spans="1:19" s="37" customFormat="1" ht="123" customHeight="1">
      <c r="A20" s="6">
        <v>14</v>
      </c>
      <c r="B20" s="111" t="s">
        <v>249</v>
      </c>
      <c r="C20" s="111" t="s">
        <v>50</v>
      </c>
      <c r="D20" s="63">
        <f t="shared" si="0"/>
        <v>1</v>
      </c>
      <c r="E20" s="93">
        <v>1</v>
      </c>
      <c r="F20" s="52"/>
      <c r="G20" s="53"/>
      <c r="H20" s="54"/>
      <c r="I20" s="55"/>
      <c r="J20" s="55"/>
      <c r="K20" s="55"/>
      <c r="L20" s="55"/>
      <c r="M20" s="82"/>
      <c r="N20" s="167"/>
      <c r="O20" s="49">
        <f t="shared" si="1"/>
        <v>0</v>
      </c>
      <c r="P20" s="25">
        <f t="shared" si="2"/>
        <v>0</v>
      </c>
      <c r="Q20" s="25">
        <f t="shared" si="3"/>
        <v>0</v>
      </c>
      <c r="R20" s="36"/>
      <c r="S20" s="329"/>
    </row>
    <row r="21" spans="1:19" ht="27.75" customHeight="1">
      <c r="A21" s="67"/>
      <c r="B21" s="62" t="s">
        <v>17</v>
      </c>
      <c r="C21" s="36"/>
      <c r="D21" s="36"/>
      <c r="E21" s="36"/>
      <c r="F21" s="36"/>
      <c r="G21" s="36"/>
      <c r="H21" s="36"/>
      <c r="I21" s="36"/>
      <c r="J21" s="36"/>
      <c r="K21" s="38"/>
      <c r="L21" s="38"/>
      <c r="M21" s="42"/>
      <c r="N21" s="39"/>
      <c r="O21" s="42"/>
      <c r="P21" s="68">
        <f>SUM(P7:P20)</f>
        <v>0</v>
      </c>
      <c r="Q21" s="68">
        <f>SUM(Q7:Q20)</f>
        <v>0</v>
      </c>
      <c r="R21" s="36"/>
      <c r="S21" s="316"/>
    </row>
    <row r="22" spans="1:18" ht="18" customHeight="1">
      <c r="A22" s="13"/>
      <c r="B22" s="377"/>
      <c r="C22" s="375"/>
      <c r="D22" s="375"/>
      <c r="E22" s="375"/>
      <c r="F22" s="375"/>
      <c r="G22" s="375"/>
      <c r="H22" s="375"/>
      <c r="I22" s="375"/>
      <c r="J22" s="375"/>
      <c r="K22" s="376"/>
      <c r="L22" s="94"/>
      <c r="M22" s="57"/>
      <c r="N22" s="31"/>
      <c r="O22" s="29"/>
      <c r="P22" s="29"/>
      <c r="Q22" s="32"/>
      <c r="R22" s="14"/>
    </row>
    <row r="23" spans="1:18" s="37" customFormat="1" ht="15.75">
      <c r="A23" s="43"/>
      <c r="B23" s="20" t="s">
        <v>258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4"/>
      <c r="N23" s="445"/>
      <c r="O23" s="444"/>
      <c r="P23" s="444"/>
      <c r="Q23" s="444"/>
      <c r="R23" s="344"/>
    </row>
    <row r="24" spans="1:18" s="37" customFormat="1" ht="14.25">
      <c r="A24" s="43"/>
      <c r="B24" s="20" t="s">
        <v>78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4"/>
      <c r="N24" s="445"/>
      <c r="O24" s="444"/>
      <c r="P24" s="444"/>
      <c r="Q24" s="444"/>
      <c r="R24" s="344"/>
    </row>
    <row r="25" spans="1:18" s="37" customFormat="1" ht="14.25">
      <c r="A25" s="43"/>
      <c r="B25" s="20" t="s">
        <v>264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4"/>
      <c r="N25" s="445"/>
      <c r="O25" s="444"/>
      <c r="P25" s="444"/>
      <c r="Q25" s="444"/>
      <c r="R25" s="344"/>
    </row>
    <row r="26" spans="1:18" s="37" customFormat="1" ht="34.5" customHeight="1">
      <c r="A26" s="43"/>
      <c r="B26" s="441" t="s">
        <v>82</v>
      </c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</row>
    <row r="27" spans="1:18" s="37" customFormat="1" ht="21" customHeight="1">
      <c r="A27" s="43"/>
      <c r="B27" s="44" t="s">
        <v>13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42"/>
      <c r="N27" s="383"/>
      <c r="O27" s="383"/>
      <c r="P27" s="393"/>
      <c r="Q27" s="383"/>
      <c r="R27" s="383"/>
    </row>
    <row r="28" spans="1:18" s="37" customFormat="1" ht="21" customHeight="1">
      <c r="A28" s="43"/>
      <c r="B28" s="44" t="s">
        <v>14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342"/>
      <c r="N28" s="341"/>
      <c r="O28" s="342"/>
      <c r="P28" s="342"/>
      <c r="Q28" s="342"/>
      <c r="R28" s="446"/>
    </row>
    <row r="29" spans="1:18" s="37" customFormat="1" ht="17.25" customHeight="1">
      <c r="A29" s="43"/>
      <c r="B29" s="44" t="s">
        <v>15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42"/>
      <c r="N29" s="341"/>
      <c r="O29" s="342"/>
      <c r="P29" s="342"/>
      <c r="Q29" s="342"/>
      <c r="R29" s="446"/>
    </row>
    <row r="30" spans="1:18" s="37" customFormat="1" ht="21" customHeight="1">
      <c r="A30" s="43"/>
      <c r="B30" s="44" t="s">
        <v>16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42"/>
      <c r="N30" s="341"/>
      <c r="O30" s="342"/>
      <c r="P30" s="342"/>
      <c r="Q30" s="342"/>
      <c r="R30" s="446"/>
    </row>
    <row r="31" spans="1:19" ht="23.25" customHeight="1">
      <c r="A31" s="1"/>
      <c r="P31" s="371" t="s">
        <v>185</v>
      </c>
      <c r="Q31" s="372"/>
      <c r="R31" s="372"/>
      <c r="S31" s="373"/>
    </row>
    <row r="32" ht="48" customHeight="1"/>
  </sheetData>
  <sheetProtection/>
  <mergeCells count="9">
    <mergeCell ref="P31:S31"/>
    <mergeCell ref="Q1:R1"/>
    <mergeCell ref="B26:R26"/>
    <mergeCell ref="N27:R27"/>
    <mergeCell ref="Q2:R2"/>
    <mergeCell ref="C4:Q4"/>
    <mergeCell ref="B22:K22"/>
    <mergeCell ref="E5:H5"/>
    <mergeCell ref="I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1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workbookViewId="0" topLeftCell="A25">
      <selection activeCell="A26" sqref="A26:IV26"/>
    </sheetView>
  </sheetViews>
  <sheetFormatPr defaultColWidth="9.140625" defaultRowHeight="12.75"/>
  <cols>
    <col min="1" max="1" width="5.28125" style="0" customWidth="1"/>
    <col min="2" max="2" width="50.00390625" style="66" customWidth="1"/>
    <col min="3" max="4" width="10.421875" style="66" customWidth="1"/>
    <col min="5" max="8" width="10.421875" style="66" hidden="1" customWidth="1"/>
    <col min="9" max="9" width="8.7109375" style="66" hidden="1" customWidth="1"/>
    <col min="10" max="10" width="10.28125" style="66" hidden="1" customWidth="1"/>
    <col min="11" max="11" width="8.7109375" style="66" hidden="1" customWidth="1"/>
    <col min="12" max="12" width="12.28125" style="41" customWidth="1"/>
    <col min="13" max="13" width="7.28125" style="33" customWidth="1"/>
    <col min="14" max="14" width="11.7109375" style="41" customWidth="1"/>
    <col min="15" max="15" width="13.140625" style="41" customWidth="1"/>
    <col min="16" max="16" width="13.7109375" style="41" customWidth="1"/>
    <col min="17" max="17" width="19.7109375" style="251" customWidth="1"/>
    <col min="18" max="18" width="25.00390625" style="37" customWidth="1"/>
  </cols>
  <sheetData>
    <row r="1" spans="16:17" ht="12.75">
      <c r="P1" s="365" t="s">
        <v>170</v>
      </c>
      <c r="Q1" s="366"/>
    </row>
    <row r="2" spans="1:17" ht="14.25">
      <c r="A2" s="2"/>
      <c r="B2" s="46" t="s">
        <v>318</v>
      </c>
      <c r="C2" s="46"/>
      <c r="D2" s="46"/>
      <c r="E2" s="46"/>
      <c r="F2" s="46"/>
      <c r="G2" s="46"/>
      <c r="H2" s="46"/>
      <c r="I2" s="46"/>
      <c r="J2" s="46"/>
      <c r="K2" s="46"/>
      <c r="L2" s="22"/>
      <c r="M2" s="15"/>
      <c r="N2" s="22"/>
      <c r="O2" s="22"/>
      <c r="P2" s="382" t="s">
        <v>18</v>
      </c>
      <c r="Q2" s="382"/>
    </row>
    <row r="3" spans="1:17" ht="14.25">
      <c r="A3" s="2"/>
      <c r="B3" s="46"/>
      <c r="C3" s="375" t="s">
        <v>12</v>
      </c>
      <c r="D3" s="375"/>
      <c r="E3" s="375"/>
      <c r="F3" s="375"/>
      <c r="G3" s="375"/>
      <c r="H3" s="375"/>
      <c r="I3" s="376"/>
      <c r="J3" s="376"/>
      <c r="K3" s="376"/>
      <c r="L3" s="376"/>
      <c r="M3" s="376"/>
      <c r="N3" s="376"/>
      <c r="O3" s="376"/>
      <c r="P3" s="376"/>
      <c r="Q3" s="128"/>
    </row>
    <row r="4" spans="1:17" ht="18">
      <c r="A4" s="3"/>
      <c r="B4" s="40" t="s">
        <v>76</v>
      </c>
      <c r="C4" s="70"/>
      <c r="D4" s="47"/>
      <c r="E4" s="386" t="s">
        <v>86</v>
      </c>
      <c r="F4" s="387"/>
      <c r="G4" s="387"/>
      <c r="H4" s="387"/>
      <c r="I4" s="384" t="s">
        <v>85</v>
      </c>
      <c r="J4" s="385"/>
      <c r="K4" s="385"/>
      <c r="L4" s="23"/>
      <c r="M4" s="16"/>
      <c r="N4" s="23"/>
      <c r="O4" s="23"/>
      <c r="P4" s="23"/>
      <c r="Q4" s="149"/>
    </row>
    <row r="5" spans="1:18" ht="117" customHeight="1">
      <c r="A5" s="5" t="s">
        <v>3</v>
      </c>
      <c r="B5" s="207" t="s">
        <v>187</v>
      </c>
      <c r="C5" s="63" t="s">
        <v>11</v>
      </c>
      <c r="D5" s="65" t="s">
        <v>64</v>
      </c>
      <c r="E5" s="51" t="s">
        <v>49</v>
      </c>
      <c r="F5" s="52" t="s">
        <v>48</v>
      </c>
      <c r="G5" s="53" t="s">
        <v>46</v>
      </c>
      <c r="H5" s="54" t="s">
        <v>47</v>
      </c>
      <c r="I5" s="55" t="s">
        <v>61</v>
      </c>
      <c r="J5" s="55" t="s">
        <v>62</v>
      </c>
      <c r="K5" s="55" t="s">
        <v>63</v>
      </c>
      <c r="L5" s="24" t="s">
        <v>7</v>
      </c>
      <c r="M5" s="17" t="s">
        <v>8</v>
      </c>
      <c r="N5" s="24" t="s">
        <v>56</v>
      </c>
      <c r="O5" s="24" t="s">
        <v>9</v>
      </c>
      <c r="P5" s="24" t="s">
        <v>10</v>
      </c>
      <c r="Q5" s="5" t="s">
        <v>38</v>
      </c>
      <c r="R5" s="315" t="s">
        <v>278</v>
      </c>
    </row>
    <row r="6" spans="1:19" ht="25.5">
      <c r="A6" s="6">
        <v>1</v>
      </c>
      <c r="B6" s="322" t="s">
        <v>302</v>
      </c>
      <c r="C6" s="36" t="s">
        <v>22</v>
      </c>
      <c r="D6" s="63">
        <f aca="true" t="shared" si="0" ref="D6:D23">SUM(E6:K6)</f>
        <v>1</v>
      </c>
      <c r="E6" s="51">
        <v>1</v>
      </c>
      <c r="F6" s="52"/>
      <c r="G6" s="53"/>
      <c r="H6" s="54"/>
      <c r="I6" s="60"/>
      <c r="J6" s="55"/>
      <c r="K6" s="55"/>
      <c r="L6" s="247"/>
      <c r="M6" s="27"/>
      <c r="N6" s="25">
        <f>ROUND(L6*(1+M6),2)</f>
        <v>0</v>
      </c>
      <c r="O6" s="25">
        <f>L6*D6</f>
        <v>0</v>
      </c>
      <c r="P6" s="25">
        <f>N6*D6</f>
        <v>0</v>
      </c>
      <c r="Q6" s="81"/>
      <c r="R6" s="329"/>
      <c r="S6" s="245"/>
    </row>
    <row r="7" spans="1:18" ht="25.5">
      <c r="A7" s="6">
        <v>2</v>
      </c>
      <c r="B7" s="322" t="s">
        <v>303</v>
      </c>
      <c r="C7" s="36" t="s">
        <v>23</v>
      </c>
      <c r="D7" s="63">
        <f t="shared" si="0"/>
        <v>5</v>
      </c>
      <c r="E7" s="51">
        <v>5</v>
      </c>
      <c r="F7" s="52"/>
      <c r="G7" s="53"/>
      <c r="H7" s="54"/>
      <c r="I7" s="60"/>
      <c r="J7" s="55"/>
      <c r="K7" s="55"/>
      <c r="L7" s="247"/>
      <c r="M7" s="27"/>
      <c r="N7" s="25">
        <f aca="true" t="shared" si="1" ref="N7:N23">ROUND(L7*(1+M7),2)</f>
        <v>0</v>
      </c>
      <c r="O7" s="25">
        <f aca="true" t="shared" si="2" ref="O7:O23">L7*D7</f>
        <v>0</v>
      </c>
      <c r="P7" s="25">
        <f aca="true" t="shared" si="3" ref="P7:P23">N7*D7</f>
        <v>0</v>
      </c>
      <c r="Q7" s="81"/>
      <c r="R7" s="329"/>
    </row>
    <row r="8" spans="1:18" ht="25.5">
      <c r="A8" s="6">
        <v>3</v>
      </c>
      <c r="B8" s="322" t="s">
        <v>304</v>
      </c>
      <c r="C8" s="36" t="s">
        <v>22</v>
      </c>
      <c r="D8" s="63">
        <f t="shared" si="0"/>
        <v>6</v>
      </c>
      <c r="E8" s="51">
        <v>6</v>
      </c>
      <c r="F8" s="52"/>
      <c r="G8" s="53"/>
      <c r="H8" s="54"/>
      <c r="I8" s="60"/>
      <c r="J8" s="55"/>
      <c r="K8" s="55"/>
      <c r="L8" s="247"/>
      <c r="M8" s="27"/>
      <c r="N8" s="25">
        <f t="shared" si="1"/>
        <v>0</v>
      </c>
      <c r="O8" s="25">
        <f t="shared" si="2"/>
        <v>0</v>
      </c>
      <c r="P8" s="25">
        <f t="shared" si="3"/>
        <v>0</v>
      </c>
      <c r="Q8" s="81"/>
      <c r="R8" s="329"/>
    </row>
    <row r="9" spans="1:18" ht="25.5">
      <c r="A9" s="6">
        <v>4</v>
      </c>
      <c r="B9" s="322" t="s">
        <v>305</v>
      </c>
      <c r="C9" s="36" t="s">
        <v>25</v>
      </c>
      <c r="D9" s="63">
        <f t="shared" si="0"/>
        <v>8</v>
      </c>
      <c r="E9" s="51">
        <v>8</v>
      </c>
      <c r="F9" s="52"/>
      <c r="G9" s="53"/>
      <c r="H9" s="54"/>
      <c r="I9" s="60"/>
      <c r="J9" s="55"/>
      <c r="K9" s="55"/>
      <c r="L9" s="247"/>
      <c r="M9" s="27"/>
      <c r="N9" s="25">
        <f t="shared" si="1"/>
        <v>0</v>
      </c>
      <c r="O9" s="25">
        <f t="shared" si="2"/>
        <v>0</v>
      </c>
      <c r="P9" s="25">
        <f t="shared" si="3"/>
        <v>0</v>
      </c>
      <c r="Q9" s="81"/>
      <c r="R9" s="329"/>
    </row>
    <row r="10" spans="1:18" ht="38.25">
      <c r="A10" s="6">
        <v>5</v>
      </c>
      <c r="B10" s="322" t="s">
        <v>66</v>
      </c>
      <c r="C10" s="36" t="s">
        <v>50</v>
      </c>
      <c r="D10" s="63">
        <f t="shared" si="0"/>
        <v>2</v>
      </c>
      <c r="E10" s="51">
        <v>2</v>
      </c>
      <c r="F10" s="52"/>
      <c r="G10" s="53"/>
      <c r="H10" s="54"/>
      <c r="I10" s="55"/>
      <c r="J10" s="55"/>
      <c r="K10" s="55"/>
      <c r="L10" s="247"/>
      <c r="M10" s="28"/>
      <c r="N10" s="25">
        <f t="shared" si="1"/>
        <v>0</v>
      </c>
      <c r="O10" s="25">
        <f t="shared" si="2"/>
        <v>0</v>
      </c>
      <c r="P10" s="25">
        <f t="shared" si="3"/>
        <v>0</v>
      </c>
      <c r="Q10" s="81"/>
      <c r="R10" s="329"/>
    </row>
    <row r="11" spans="1:18" ht="25.5">
      <c r="A11" s="6">
        <v>6</v>
      </c>
      <c r="B11" s="322" t="s">
        <v>306</v>
      </c>
      <c r="C11" s="36" t="s">
        <v>67</v>
      </c>
      <c r="D11" s="63">
        <f t="shared" si="0"/>
        <v>1</v>
      </c>
      <c r="E11" s="51"/>
      <c r="F11" s="52"/>
      <c r="G11" s="53"/>
      <c r="H11" s="54">
        <v>1</v>
      </c>
      <c r="I11" s="55"/>
      <c r="J11" s="55"/>
      <c r="K11" s="55"/>
      <c r="L11" s="247"/>
      <c r="M11" s="28"/>
      <c r="N11" s="25">
        <f t="shared" si="1"/>
        <v>0</v>
      </c>
      <c r="O11" s="25">
        <f t="shared" si="2"/>
        <v>0</v>
      </c>
      <c r="P11" s="25">
        <f t="shared" si="3"/>
        <v>0</v>
      </c>
      <c r="Q11" s="81"/>
      <c r="R11" s="329"/>
    </row>
    <row r="12" spans="1:18" ht="25.5">
      <c r="A12" s="6">
        <v>7</v>
      </c>
      <c r="B12" s="322" t="s">
        <v>307</v>
      </c>
      <c r="C12" s="36" t="s">
        <v>67</v>
      </c>
      <c r="D12" s="63">
        <f t="shared" si="0"/>
        <v>3</v>
      </c>
      <c r="E12" s="51"/>
      <c r="F12" s="52"/>
      <c r="G12" s="53"/>
      <c r="H12" s="54">
        <v>3</v>
      </c>
      <c r="I12" s="55"/>
      <c r="J12" s="55"/>
      <c r="K12" s="55"/>
      <c r="L12" s="247"/>
      <c r="M12" s="28"/>
      <c r="N12" s="25">
        <f t="shared" si="1"/>
        <v>0</v>
      </c>
      <c r="O12" s="25">
        <f t="shared" si="2"/>
        <v>0</v>
      </c>
      <c r="P12" s="25">
        <f t="shared" si="3"/>
        <v>0</v>
      </c>
      <c r="Q12" s="81"/>
      <c r="R12" s="329"/>
    </row>
    <row r="13" spans="1:18" ht="50.25" customHeight="1">
      <c r="A13" s="6">
        <v>8</v>
      </c>
      <c r="B13" s="330" t="s">
        <v>80</v>
      </c>
      <c r="C13" s="36" t="s">
        <v>81</v>
      </c>
      <c r="D13" s="63">
        <f t="shared" si="0"/>
        <v>5</v>
      </c>
      <c r="E13" s="51"/>
      <c r="F13" s="52"/>
      <c r="G13" s="53"/>
      <c r="H13" s="54">
        <v>5</v>
      </c>
      <c r="I13" s="55"/>
      <c r="J13" s="55"/>
      <c r="K13" s="55"/>
      <c r="L13" s="56"/>
      <c r="M13" s="250"/>
      <c r="N13" s="25">
        <f t="shared" si="1"/>
        <v>0</v>
      </c>
      <c r="O13" s="25">
        <f t="shared" si="2"/>
        <v>0</v>
      </c>
      <c r="P13" s="25">
        <f t="shared" si="3"/>
        <v>0</v>
      </c>
      <c r="Q13" s="81"/>
      <c r="R13" s="329"/>
    </row>
    <row r="14" spans="1:18" ht="103.5" customHeight="1">
      <c r="A14" s="6">
        <v>9</v>
      </c>
      <c r="B14" s="158" t="s">
        <v>162</v>
      </c>
      <c r="C14" s="159" t="s">
        <v>2</v>
      </c>
      <c r="D14" s="63">
        <f t="shared" si="0"/>
        <v>1</v>
      </c>
      <c r="E14" s="51"/>
      <c r="F14" s="52">
        <v>1</v>
      </c>
      <c r="G14" s="53"/>
      <c r="H14" s="54"/>
      <c r="I14" s="55"/>
      <c r="J14" s="55"/>
      <c r="K14" s="55"/>
      <c r="L14" s="248"/>
      <c r="M14" s="250"/>
      <c r="N14" s="25">
        <f t="shared" si="1"/>
        <v>0</v>
      </c>
      <c r="O14" s="25">
        <f t="shared" si="2"/>
        <v>0</v>
      </c>
      <c r="P14" s="25">
        <f t="shared" si="3"/>
        <v>0</v>
      </c>
      <c r="Q14" s="81"/>
      <c r="R14" s="329"/>
    </row>
    <row r="15" spans="1:18" ht="87.75" customHeight="1">
      <c r="A15" s="6">
        <v>10</v>
      </c>
      <c r="B15" s="160" t="s">
        <v>163</v>
      </c>
      <c r="C15" s="36" t="s">
        <v>2</v>
      </c>
      <c r="D15" s="63">
        <f t="shared" si="0"/>
        <v>1</v>
      </c>
      <c r="E15" s="51"/>
      <c r="F15" s="52">
        <v>1</v>
      </c>
      <c r="G15" s="53"/>
      <c r="H15" s="54"/>
      <c r="I15" s="55"/>
      <c r="J15" s="55"/>
      <c r="K15" s="55"/>
      <c r="L15" s="248"/>
      <c r="M15" s="250"/>
      <c r="N15" s="25">
        <f t="shared" si="1"/>
        <v>0</v>
      </c>
      <c r="O15" s="25">
        <f t="shared" si="2"/>
        <v>0</v>
      </c>
      <c r="P15" s="25">
        <f t="shared" si="3"/>
        <v>0</v>
      </c>
      <c r="Q15" s="81"/>
      <c r="R15" s="329"/>
    </row>
    <row r="16" spans="1:18" ht="86.25" customHeight="1">
      <c r="A16" s="6">
        <v>11</v>
      </c>
      <c r="B16" s="161" t="s">
        <v>164</v>
      </c>
      <c r="C16" s="36" t="s">
        <v>2</v>
      </c>
      <c r="D16" s="63">
        <f t="shared" si="0"/>
        <v>1</v>
      </c>
      <c r="E16" s="51"/>
      <c r="F16" s="52">
        <v>1</v>
      </c>
      <c r="G16" s="53"/>
      <c r="H16" s="54"/>
      <c r="I16" s="55"/>
      <c r="J16" s="55"/>
      <c r="K16" s="55"/>
      <c r="L16" s="248"/>
      <c r="M16" s="250"/>
      <c r="N16" s="25">
        <f t="shared" si="1"/>
        <v>0</v>
      </c>
      <c r="O16" s="25">
        <f t="shared" si="2"/>
        <v>0</v>
      </c>
      <c r="P16" s="25">
        <f t="shared" si="3"/>
        <v>0</v>
      </c>
      <c r="Q16" s="81"/>
      <c r="R16" s="329"/>
    </row>
    <row r="17" spans="1:18" ht="78" customHeight="1">
      <c r="A17" s="6">
        <v>12</v>
      </c>
      <c r="B17" s="161" t="s">
        <v>165</v>
      </c>
      <c r="C17" s="159" t="s">
        <v>2</v>
      </c>
      <c r="D17" s="63">
        <f t="shared" si="0"/>
        <v>1</v>
      </c>
      <c r="E17" s="51"/>
      <c r="F17" s="52">
        <v>1</v>
      </c>
      <c r="G17" s="53"/>
      <c r="H17" s="54"/>
      <c r="I17" s="55"/>
      <c r="J17" s="55"/>
      <c r="K17" s="55"/>
      <c r="L17" s="248"/>
      <c r="M17" s="250"/>
      <c r="N17" s="25">
        <f t="shared" si="1"/>
        <v>0</v>
      </c>
      <c r="O17" s="25">
        <f t="shared" si="2"/>
        <v>0</v>
      </c>
      <c r="P17" s="25">
        <f t="shared" si="3"/>
        <v>0</v>
      </c>
      <c r="Q17" s="81"/>
      <c r="R17" s="329"/>
    </row>
    <row r="18" spans="1:18" ht="50.25" customHeight="1">
      <c r="A18" s="6">
        <v>13</v>
      </c>
      <c r="B18" s="331" t="s">
        <v>308</v>
      </c>
      <c r="C18" s="159" t="s">
        <v>2</v>
      </c>
      <c r="D18" s="63">
        <f t="shared" si="0"/>
        <v>2</v>
      </c>
      <c r="E18" s="51">
        <v>2</v>
      </c>
      <c r="F18" s="52"/>
      <c r="G18" s="53"/>
      <c r="H18" s="54"/>
      <c r="I18" s="55"/>
      <c r="J18" s="55"/>
      <c r="K18" s="55"/>
      <c r="L18" s="248"/>
      <c r="M18" s="250"/>
      <c r="N18" s="25">
        <f t="shared" si="1"/>
        <v>0</v>
      </c>
      <c r="O18" s="25">
        <f t="shared" si="2"/>
        <v>0</v>
      </c>
      <c r="P18" s="25">
        <f t="shared" si="3"/>
        <v>0</v>
      </c>
      <c r="Q18" s="81"/>
      <c r="R18" s="329"/>
    </row>
    <row r="19" spans="1:18" ht="56.25" customHeight="1">
      <c r="A19" s="6">
        <v>14</v>
      </c>
      <c r="B19" s="331" t="s">
        <v>309</v>
      </c>
      <c r="C19" s="159" t="s">
        <v>2</v>
      </c>
      <c r="D19" s="63">
        <f t="shared" si="0"/>
        <v>3</v>
      </c>
      <c r="E19" s="51">
        <v>3</v>
      </c>
      <c r="F19" s="52"/>
      <c r="G19" s="53"/>
      <c r="H19" s="54"/>
      <c r="I19" s="55"/>
      <c r="J19" s="55"/>
      <c r="K19" s="55"/>
      <c r="L19" s="248"/>
      <c r="M19" s="250"/>
      <c r="N19" s="25">
        <f t="shared" si="1"/>
        <v>0</v>
      </c>
      <c r="O19" s="25">
        <f t="shared" si="2"/>
        <v>0</v>
      </c>
      <c r="P19" s="25">
        <f t="shared" si="3"/>
        <v>0</v>
      </c>
      <c r="Q19" s="81"/>
      <c r="R19" s="329"/>
    </row>
    <row r="20" spans="1:18" ht="61.5" customHeight="1">
      <c r="A20" s="6">
        <v>15</v>
      </c>
      <c r="B20" s="322" t="s">
        <v>104</v>
      </c>
      <c r="C20" s="36" t="s">
        <v>50</v>
      </c>
      <c r="D20" s="63">
        <f t="shared" si="0"/>
        <v>2</v>
      </c>
      <c r="E20" s="51">
        <v>2</v>
      </c>
      <c r="F20" s="52"/>
      <c r="G20" s="53"/>
      <c r="H20" s="54"/>
      <c r="I20" s="55"/>
      <c r="J20" s="55"/>
      <c r="K20" s="55"/>
      <c r="L20" s="248"/>
      <c r="M20" s="250"/>
      <c r="N20" s="25">
        <f t="shared" si="1"/>
        <v>0</v>
      </c>
      <c r="O20" s="25">
        <f t="shared" si="2"/>
        <v>0</v>
      </c>
      <c r="P20" s="25">
        <f t="shared" si="3"/>
        <v>0</v>
      </c>
      <c r="Q20" s="81"/>
      <c r="R20" s="329"/>
    </row>
    <row r="21" spans="1:18" ht="107.25" customHeight="1">
      <c r="A21" s="6">
        <v>16</v>
      </c>
      <c r="B21" s="322" t="s">
        <v>105</v>
      </c>
      <c r="C21" s="36" t="s">
        <v>50</v>
      </c>
      <c r="D21" s="63">
        <f t="shared" si="0"/>
        <v>1</v>
      </c>
      <c r="E21" s="51">
        <v>1</v>
      </c>
      <c r="F21" s="52"/>
      <c r="G21" s="53"/>
      <c r="H21" s="54"/>
      <c r="I21" s="55"/>
      <c r="J21" s="55"/>
      <c r="K21" s="55"/>
      <c r="L21" s="248"/>
      <c r="M21" s="250"/>
      <c r="N21" s="25">
        <f t="shared" si="1"/>
        <v>0</v>
      </c>
      <c r="O21" s="25">
        <f t="shared" si="2"/>
        <v>0</v>
      </c>
      <c r="P21" s="25">
        <f t="shared" si="3"/>
        <v>0</v>
      </c>
      <c r="Q21" s="81"/>
      <c r="R21" s="329"/>
    </row>
    <row r="22" spans="1:18" ht="156.75" customHeight="1">
      <c r="A22" s="6">
        <v>17</v>
      </c>
      <c r="B22" s="246" t="s">
        <v>310</v>
      </c>
      <c r="C22" s="36" t="s">
        <v>2</v>
      </c>
      <c r="D22" s="63">
        <f t="shared" si="0"/>
        <v>6</v>
      </c>
      <c r="E22" s="51"/>
      <c r="F22" s="52"/>
      <c r="G22" s="53"/>
      <c r="H22" s="54">
        <v>6</v>
      </c>
      <c r="I22" s="55"/>
      <c r="J22" s="55"/>
      <c r="K22" s="55"/>
      <c r="L22" s="248"/>
      <c r="M22" s="250"/>
      <c r="N22" s="25">
        <f t="shared" si="1"/>
        <v>0</v>
      </c>
      <c r="O22" s="25">
        <f t="shared" si="2"/>
        <v>0</v>
      </c>
      <c r="P22" s="25">
        <f t="shared" si="3"/>
        <v>0</v>
      </c>
      <c r="Q22" s="81"/>
      <c r="R22" s="329"/>
    </row>
    <row r="23" spans="1:18" ht="151.5" customHeight="1">
      <c r="A23" s="6">
        <v>18</v>
      </c>
      <c r="B23" s="246" t="s">
        <v>311</v>
      </c>
      <c r="C23" s="36" t="s">
        <v>2</v>
      </c>
      <c r="D23" s="63">
        <f t="shared" si="0"/>
        <v>1</v>
      </c>
      <c r="E23" s="162"/>
      <c r="F23" s="163"/>
      <c r="G23" s="164"/>
      <c r="H23" s="165">
        <v>1</v>
      </c>
      <c r="I23" s="166"/>
      <c r="J23" s="166"/>
      <c r="K23" s="166"/>
      <c r="L23" s="249"/>
      <c r="M23" s="168"/>
      <c r="N23" s="25">
        <f t="shared" si="1"/>
        <v>0</v>
      </c>
      <c r="O23" s="25">
        <f t="shared" si="2"/>
        <v>0</v>
      </c>
      <c r="P23" s="25">
        <f t="shared" si="3"/>
        <v>0</v>
      </c>
      <c r="Q23" s="8"/>
      <c r="R23" s="329"/>
    </row>
    <row r="24" spans="1:18" ht="21.75" customHeight="1">
      <c r="A24" s="9"/>
      <c r="B24" s="388" t="s">
        <v>17</v>
      </c>
      <c r="C24" s="389"/>
      <c r="D24" s="389"/>
      <c r="E24" s="50"/>
      <c r="F24" s="50"/>
      <c r="G24" s="50"/>
      <c r="H24" s="50"/>
      <c r="I24" s="50"/>
      <c r="J24" s="50"/>
      <c r="K24" s="50"/>
      <c r="L24" s="50"/>
      <c r="M24" s="73"/>
      <c r="N24" s="74"/>
      <c r="O24" s="169">
        <f>SUM(O6:O23)</f>
        <v>0</v>
      </c>
      <c r="P24" s="169">
        <f>SUM(P6:P23)</f>
        <v>0</v>
      </c>
      <c r="Q24" s="72"/>
      <c r="R24" s="316"/>
    </row>
    <row r="25" ht="12.75">
      <c r="R25"/>
    </row>
    <row r="26" spans="1:17" s="37" customFormat="1" ht="14.25">
      <c r="A26" s="447" t="s">
        <v>84</v>
      </c>
      <c r="B26" s="448"/>
      <c r="C26" s="46"/>
      <c r="D26" s="46"/>
      <c r="E26" s="46"/>
      <c r="F26" s="46"/>
      <c r="G26" s="46"/>
      <c r="H26" s="46"/>
      <c r="I26" s="46"/>
      <c r="J26" s="46"/>
      <c r="K26" s="342"/>
      <c r="L26" s="341"/>
      <c r="M26" s="341"/>
      <c r="N26" s="342"/>
      <c r="O26" s="342"/>
      <c r="P26" s="342"/>
      <c r="Q26" s="347"/>
    </row>
    <row r="27" spans="1:17" s="37" customFormat="1" ht="14.25">
      <c r="A27" s="46" t="s">
        <v>13</v>
      </c>
      <c r="B27" s="346"/>
      <c r="C27" s="46"/>
      <c r="D27" s="46"/>
      <c r="E27" s="46"/>
      <c r="F27" s="46"/>
      <c r="G27" s="46"/>
      <c r="H27" s="46"/>
      <c r="I27" s="46"/>
      <c r="J27" s="46"/>
      <c r="K27" s="342"/>
      <c r="L27" s="383"/>
      <c r="M27" s="383"/>
      <c r="N27" s="383"/>
      <c r="O27" s="383"/>
      <c r="P27" s="383"/>
      <c r="Q27" s="347"/>
    </row>
    <row r="28" spans="1:17" s="37" customFormat="1" ht="14.25">
      <c r="A28" s="46" t="s">
        <v>14</v>
      </c>
      <c r="B28" s="46"/>
      <c r="C28" s="46"/>
      <c r="D28" s="46"/>
      <c r="E28" s="46"/>
      <c r="F28" s="46"/>
      <c r="G28" s="46"/>
      <c r="H28" s="46"/>
      <c r="I28" s="46"/>
      <c r="J28" s="46"/>
      <c r="K28" s="342"/>
      <c r="L28" s="341"/>
      <c r="M28" s="341"/>
      <c r="N28" s="342"/>
      <c r="O28" s="342"/>
      <c r="P28" s="342"/>
      <c r="Q28" s="347"/>
    </row>
    <row r="29" spans="1:17" s="37" customFormat="1" ht="14.25">
      <c r="A29" s="46" t="s">
        <v>15</v>
      </c>
      <c r="B29" s="46"/>
      <c r="C29" s="46"/>
      <c r="D29" s="46"/>
      <c r="E29" s="46"/>
      <c r="F29" s="46"/>
      <c r="G29" s="46"/>
      <c r="H29" s="46"/>
      <c r="I29" s="46"/>
      <c r="J29" s="46"/>
      <c r="K29" s="342"/>
      <c r="L29" s="341"/>
      <c r="M29" s="341"/>
      <c r="N29" s="342"/>
      <c r="O29" s="342"/>
      <c r="P29" s="342"/>
      <c r="Q29" s="347"/>
    </row>
    <row r="30" spans="1:17" s="37" customFormat="1" ht="14.25">
      <c r="A30" s="46" t="s">
        <v>16</v>
      </c>
      <c r="B30" s="46"/>
      <c r="C30" s="46"/>
      <c r="D30" s="46"/>
      <c r="E30" s="46"/>
      <c r="F30" s="46"/>
      <c r="G30" s="46"/>
      <c r="H30" s="46"/>
      <c r="I30" s="46"/>
      <c r="J30" s="46"/>
      <c r="K30" s="342"/>
      <c r="L30" s="341"/>
      <c r="M30" s="341"/>
      <c r="N30" s="342"/>
      <c r="O30" s="342"/>
      <c r="P30" s="342"/>
      <c r="Q30" s="347"/>
    </row>
    <row r="31" spans="16:18" ht="50.25" customHeight="1">
      <c r="P31" s="358" t="s">
        <v>185</v>
      </c>
      <c r="Q31" s="359"/>
      <c r="R31" s="243"/>
    </row>
  </sheetData>
  <sheetProtection/>
  <mergeCells count="8">
    <mergeCell ref="P1:Q1"/>
    <mergeCell ref="P31:Q31"/>
    <mergeCell ref="P2:Q2"/>
    <mergeCell ref="C3:P3"/>
    <mergeCell ref="L27:P27"/>
    <mergeCell ref="I4:K4"/>
    <mergeCell ref="E4:H4"/>
    <mergeCell ref="B24:D24"/>
  </mergeCells>
  <printOptions/>
  <pageMargins left="0.25" right="0.25" top="0.75" bottom="0.75" header="0.3" footer="0.3"/>
  <pageSetup fitToHeight="0" fitToWidth="1" horizontalDpi="600" verticalDpi="600" orientation="landscape" paperSize="9" scale="81" r:id="rId1"/>
  <rowBreaks count="2" manualBreakCount="2">
    <brk id="15" max="17" man="1"/>
    <brk id="2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6">
      <selection activeCell="Z7" sqref="Z7"/>
    </sheetView>
  </sheetViews>
  <sheetFormatPr defaultColWidth="9.140625" defaultRowHeight="12.75"/>
  <cols>
    <col min="1" max="1" width="4.57421875" style="0" customWidth="1"/>
    <col min="2" max="2" width="68.7109375" style="78" customWidth="1"/>
    <col min="3" max="4" width="10.140625" style="66" customWidth="1"/>
    <col min="5" max="5" width="12.140625" style="37" hidden="1" customWidth="1"/>
    <col min="6" max="12" width="10.00390625" style="37" hidden="1" customWidth="1"/>
    <col min="13" max="13" width="11.28125" style="26" customWidth="1"/>
    <col min="14" max="14" width="7.28125" style="33" customWidth="1"/>
    <col min="15" max="15" width="10.00390625" style="41" customWidth="1"/>
    <col min="16" max="16" width="11.57421875" style="26" customWidth="1"/>
    <col min="17" max="17" width="13.28125" style="26" customWidth="1"/>
    <col min="18" max="18" width="15.57421875" style="0" customWidth="1"/>
    <col min="19" max="19" width="24.00390625" style="0" customWidth="1"/>
  </cols>
  <sheetData>
    <row r="1" spans="17:18" ht="12.75">
      <c r="Q1" s="365" t="s">
        <v>170</v>
      </c>
      <c r="R1" s="366"/>
    </row>
    <row r="2" spans="1:18" ht="14.25">
      <c r="A2" s="2"/>
      <c r="B2" s="44" t="s">
        <v>320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22"/>
      <c r="N2" s="15"/>
      <c r="O2" s="22"/>
      <c r="P2" s="22"/>
      <c r="Q2" s="382" t="s">
        <v>18</v>
      </c>
      <c r="R2" s="382"/>
    </row>
    <row r="3" spans="1:18" ht="14.25">
      <c r="A3" s="2"/>
      <c r="B3" s="44"/>
      <c r="C3" s="46"/>
      <c r="D3" s="46"/>
      <c r="E3" s="46"/>
      <c r="F3" s="46"/>
      <c r="G3" s="46"/>
      <c r="H3" s="46"/>
      <c r="I3" s="46"/>
      <c r="J3" s="46"/>
      <c r="K3" s="46"/>
      <c r="L3" s="46"/>
      <c r="M3" s="22"/>
      <c r="N3" s="15"/>
      <c r="O3" s="22"/>
      <c r="P3" s="22"/>
      <c r="Q3" s="22"/>
      <c r="R3" s="2"/>
    </row>
    <row r="4" spans="1:18" ht="14.25">
      <c r="A4" s="2"/>
      <c r="B4" s="44"/>
      <c r="C4" s="375" t="s">
        <v>12</v>
      </c>
      <c r="D4" s="375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2"/>
    </row>
    <row r="5" spans="1:18" ht="13.5" customHeight="1">
      <c r="A5" s="3"/>
      <c r="B5" s="20" t="s">
        <v>75</v>
      </c>
      <c r="C5" s="70"/>
      <c r="D5" s="47"/>
      <c r="E5" s="394" t="s">
        <v>86</v>
      </c>
      <c r="F5" s="395"/>
      <c r="G5" s="91" t="s">
        <v>93</v>
      </c>
      <c r="H5" s="89" t="s">
        <v>89</v>
      </c>
      <c r="I5" s="89" t="s">
        <v>89</v>
      </c>
      <c r="J5" s="48" t="s">
        <v>85</v>
      </c>
      <c r="K5" s="48" t="s">
        <v>88</v>
      </c>
      <c r="L5" s="48" t="s">
        <v>99</v>
      </c>
      <c r="M5" s="23"/>
      <c r="N5" s="16"/>
      <c r="O5" s="23"/>
      <c r="P5" s="23"/>
      <c r="Q5" s="23"/>
      <c r="R5" s="4"/>
    </row>
    <row r="6" spans="1:19" ht="118.5" customHeight="1">
      <c r="A6" s="5" t="s">
        <v>3</v>
      </c>
      <c r="B6" s="207" t="s">
        <v>187</v>
      </c>
      <c r="C6" s="63" t="s">
        <v>11</v>
      </c>
      <c r="D6" s="65" t="s">
        <v>64</v>
      </c>
      <c r="E6" s="52" t="s">
        <v>48</v>
      </c>
      <c r="F6" s="51" t="s">
        <v>49</v>
      </c>
      <c r="G6" s="92" t="s">
        <v>94</v>
      </c>
      <c r="H6" s="51" t="s">
        <v>92</v>
      </c>
      <c r="I6" s="90" t="s">
        <v>90</v>
      </c>
      <c r="J6" s="55" t="s">
        <v>61</v>
      </c>
      <c r="K6" s="58" t="s">
        <v>51</v>
      </c>
      <c r="L6" s="58" t="s">
        <v>100</v>
      </c>
      <c r="M6" s="24" t="s">
        <v>7</v>
      </c>
      <c r="N6" s="17" t="s">
        <v>8</v>
      </c>
      <c r="O6" s="24" t="s">
        <v>56</v>
      </c>
      <c r="P6" s="24" t="s">
        <v>9</v>
      </c>
      <c r="Q6" s="24" t="s">
        <v>10</v>
      </c>
      <c r="R6" s="5" t="s">
        <v>39</v>
      </c>
      <c r="S6" s="315" t="s">
        <v>278</v>
      </c>
    </row>
    <row r="7" spans="1:21" ht="128.25">
      <c r="A7" s="5">
        <v>1</v>
      </c>
      <c r="B7" s="71" t="s">
        <v>313</v>
      </c>
      <c r="C7" s="8" t="s">
        <v>50</v>
      </c>
      <c r="D7" s="63">
        <f>SUM(E7:L7)</f>
        <v>1</v>
      </c>
      <c r="E7" s="52"/>
      <c r="F7" s="51">
        <v>1</v>
      </c>
      <c r="G7" s="93"/>
      <c r="H7" s="51"/>
      <c r="I7" s="51"/>
      <c r="J7" s="55"/>
      <c r="K7" s="59"/>
      <c r="L7" s="59"/>
      <c r="M7" s="25"/>
      <c r="N7" s="18"/>
      <c r="O7" s="25">
        <f>ROUND(M7*(1+N7),2)</f>
        <v>0</v>
      </c>
      <c r="P7" s="25">
        <f>M7*D7</f>
        <v>0</v>
      </c>
      <c r="Q7" s="25">
        <f>O7*D7</f>
        <v>0</v>
      </c>
      <c r="R7" s="5"/>
      <c r="S7" s="316"/>
      <c r="U7" s="245"/>
    </row>
    <row r="8" spans="1:19" ht="114">
      <c r="A8" s="5">
        <v>2</v>
      </c>
      <c r="B8" s="71" t="s">
        <v>167</v>
      </c>
      <c r="C8" s="8" t="s">
        <v>50</v>
      </c>
      <c r="D8" s="63">
        <f aca="true" t="shared" si="0" ref="D8:D15">SUM(E8:L8)</f>
        <v>8</v>
      </c>
      <c r="E8" s="52"/>
      <c r="F8" s="51"/>
      <c r="G8" s="93"/>
      <c r="H8" s="51">
        <v>8</v>
      </c>
      <c r="I8" s="51"/>
      <c r="J8" s="55"/>
      <c r="K8" s="59"/>
      <c r="L8" s="59"/>
      <c r="M8" s="25"/>
      <c r="N8" s="18"/>
      <c r="O8" s="25">
        <f aca="true" t="shared" si="1" ref="O8:O15">ROUND(M8*(1+N8),2)</f>
        <v>0</v>
      </c>
      <c r="P8" s="25">
        <f aca="true" t="shared" si="2" ref="P8:P15">M8*D8</f>
        <v>0</v>
      </c>
      <c r="Q8" s="25">
        <f aca="true" t="shared" si="3" ref="Q8:Q15">O8*D8</f>
        <v>0</v>
      </c>
      <c r="R8" s="6"/>
      <c r="S8" s="316"/>
    </row>
    <row r="9" spans="1:19" ht="57.75">
      <c r="A9" s="5">
        <v>3</v>
      </c>
      <c r="B9" s="71" t="s">
        <v>168</v>
      </c>
      <c r="C9" s="8" t="s">
        <v>50</v>
      </c>
      <c r="D9" s="63">
        <f t="shared" si="0"/>
        <v>2</v>
      </c>
      <c r="E9" s="52"/>
      <c r="F9" s="51"/>
      <c r="G9" s="93"/>
      <c r="H9" s="51"/>
      <c r="I9" s="51">
        <v>2</v>
      </c>
      <c r="J9" s="55"/>
      <c r="K9" s="59"/>
      <c r="L9" s="59"/>
      <c r="M9" s="25"/>
      <c r="N9" s="18"/>
      <c r="O9" s="25">
        <f t="shared" si="1"/>
        <v>0</v>
      </c>
      <c r="P9" s="25">
        <f t="shared" si="2"/>
        <v>0</v>
      </c>
      <c r="Q9" s="25">
        <f t="shared" si="3"/>
        <v>0</v>
      </c>
      <c r="R9" s="6"/>
      <c r="S9" s="316"/>
    </row>
    <row r="10" spans="1:19" ht="57">
      <c r="A10" s="5">
        <v>4</v>
      </c>
      <c r="B10" s="71" t="s">
        <v>169</v>
      </c>
      <c r="C10" s="8" t="s">
        <v>50</v>
      </c>
      <c r="D10" s="63">
        <f t="shared" si="0"/>
        <v>1</v>
      </c>
      <c r="E10" s="52"/>
      <c r="F10" s="51"/>
      <c r="G10" s="93"/>
      <c r="H10" s="51"/>
      <c r="I10" s="51">
        <v>1</v>
      </c>
      <c r="J10" s="55"/>
      <c r="K10" s="59"/>
      <c r="L10" s="59"/>
      <c r="M10" s="25"/>
      <c r="N10" s="18"/>
      <c r="O10" s="25">
        <f t="shared" si="1"/>
        <v>0</v>
      </c>
      <c r="P10" s="25">
        <f t="shared" si="2"/>
        <v>0</v>
      </c>
      <c r="Q10" s="25">
        <f t="shared" si="3"/>
        <v>0</v>
      </c>
      <c r="R10" s="6"/>
      <c r="S10" s="316"/>
    </row>
    <row r="11" spans="1:19" ht="128.25">
      <c r="A11" s="5">
        <v>5</v>
      </c>
      <c r="B11" s="71" t="s">
        <v>206</v>
      </c>
      <c r="C11" s="8" t="s">
        <v>50</v>
      </c>
      <c r="D11" s="63">
        <f t="shared" si="0"/>
        <v>1</v>
      </c>
      <c r="E11" s="180"/>
      <c r="F11" s="61"/>
      <c r="G11" s="92">
        <v>1</v>
      </c>
      <c r="H11" s="61"/>
      <c r="I11" s="61"/>
      <c r="J11" s="183"/>
      <c r="K11" s="185"/>
      <c r="L11" s="185"/>
      <c r="M11" s="184"/>
      <c r="N11" s="186"/>
      <c r="O11" s="25">
        <f t="shared" si="1"/>
        <v>0</v>
      </c>
      <c r="P11" s="25">
        <f t="shared" si="2"/>
        <v>0</v>
      </c>
      <c r="Q11" s="25">
        <f t="shared" si="3"/>
        <v>0</v>
      </c>
      <c r="R11" s="34"/>
      <c r="S11" s="316"/>
    </row>
    <row r="12" spans="1:19" ht="144.75" customHeight="1">
      <c r="A12" s="5">
        <v>6</v>
      </c>
      <c r="B12" s="252" t="s">
        <v>207</v>
      </c>
      <c r="C12" s="8" t="s">
        <v>50</v>
      </c>
      <c r="D12" s="63">
        <f t="shared" si="0"/>
        <v>1</v>
      </c>
      <c r="E12" s="52"/>
      <c r="F12" s="51"/>
      <c r="G12" s="93">
        <v>1</v>
      </c>
      <c r="H12" s="51"/>
      <c r="I12" s="51"/>
      <c r="J12" s="55"/>
      <c r="K12" s="59"/>
      <c r="L12" s="59"/>
      <c r="M12" s="25"/>
      <c r="N12" s="18"/>
      <c r="O12" s="25">
        <f t="shared" si="1"/>
        <v>0</v>
      </c>
      <c r="P12" s="25">
        <f t="shared" si="2"/>
        <v>0</v>
      </c>
      <c r="Q12" s="25">
        <f t="shared" si="3"/>
        <v>0</v>
      </c>
      <c r="R12" s="6"/>
      <c r="S12" s="316"/>
    </row>
    <row r="13" spans="1:20" ht="57.75">
      <c r="A13" s="5">
        <v>7</v>
      </c>
      <c r="B13" s="71" t="s">
        <v>208</v>
      </c>
      <c r="C13" s="8" t="s">
        <v>50</v>
      </c>
      <c r="D13" s="63">
        <f t="shared" si="0"/>
        <v>3</v>
      </c>
      <c r="E13" s="180"/>
      <c r="F13" s="61">
        <v>3</v>
      </c>
      <c r="G13" s="92"/>
      <c r="H13" s="61"/>
      <c r="I13" s="61"/>
      <c r="J13" s="183"/>
      <c r="K13" s="185"/>
      <c r="L13" s="185"/>
      <c r="M13" s="184"/>
      <c r="N13" s="186"/>
      <c r="O13" s="25">
        <f t="shared" si="1"/>
        <v>0</v>
      </c>
      <c r="P13" s="25">
        <f t="shared" si="2"/>
        <v>0</v>
      </c>
      <c r="Q13" s="25">
        <f t="shared" si="3"/>
        <v>0</v>
      </c>
      <c r="R13" s="34"/>
      <c r="S13" s="316"/>
      <c r="T13" s="66"/>
    </row>
    <row r="14" spans="1:19" ht="99.75">
      <c r="A14" s="5">
        <v>8</v>
      </c>
      <c r="B14" s="71" t="s">
        <v>102</v>
      </c>
      <c r="C14" s="8" t="s">
        <v>50</v>
      </c>
      <c r="D14" s="63">
        <f t="shared" si="0"/>
        <v>1</v>
      </c>
      <c r="E14" s="52"/>
      <c r="F14" s="51"/>
      <c r="G14" s="93"/>
      <c r="H14" s="51"/>
      <c r="I14" s="51"/>
      <c r="J14" s="55"/>
      <c r="K14" s="59"/>
      <c r="L14" s="59">
        <v>1</v>
      </c>
      <c r="M14" s="25"/>
      <c r="N14" s="18"/>
      <c r="O14" s="25">
        <f t="shared" si="1"/>
        <v>0</v>
      </c>
      <c r="P14" s="25">
        <f t="shared" si="2"/>
        <v>0</v>
      </c>
      <c r="Q14" s="25">
        <f t="shared" si="3"/>
        <v>0</v>
      </c>
      <c r="R14" s="6"/>
      <c r="S14" s="316"/>
    </row>
    <row r="15" spans="1:19" ht="57">
      <c r="A15" s="5">
        <v>9</v>
      </c>
      <c r="B15" s="71" t="s">
        <v>209</v>
      </c>
      <c r="C15" s="8" t="s">
        <v>98</v>
      </c>
      <c r="D15" s="63">
        <f t="shared" si="0"/>
        <v>2</v>
      </c>
      <c r="E15" s="52"/>
      <c r="F15" s="51">
        <v>2</v>
      </c>
      <c r="G15" s="93"/>
      <c r="H15" s="51"/>
      <c r="I15" s="51"/>
      <c r="J15" s="55"/>
      <c r="K15" s="59"/>
      <c r="L15" s="59"/>
      <c r="M15" s="25"/>
      <c r="N15" s="18"/>
      <c r="O15" s="25">
        <f t="shared" si="1"/>
        <v>0</v>
      </c>
      <c r="P15" s="25">
        <f t="shared" si="2"/>
        <v>0</v>
      </c>
      <c r="Q15" s="25">
        <f t="shared" si="3"/>
        <v>0</v>
      </c>
      <c r="R15" s="6"/>
      <c r="S15" s="316"/>
    </row>
    <row r="16" spans="1:19" ht="29.25" customHeight="1">
      <c r="A16" s="9"/>
      <c r="B16" s="388" t="s">
        <v>17</v>
      </c>
      <c r="C16" s="389"/>
      <c r="D16" s="389"/>
      <c r="E16" s="50"/>
      <c r="F16" s="50"/>
      <c r="G16" s="50"/>
      <c r="H16" s="50"/>
      <c r="I16" s="50"/>
      <c r="J16" s="50"/>
      <c r="K16" s="50"/>
      <c r="L16" s="50"/>
      <c r="M16" s="69"/>
      <c r="N16" s="73"/>
      <c r="O16" s="74"/>
      <c r="P16" s="72">
        <f>SUM(P7:P15)</f>
        <v>0</v>
      </c>
      <c r="Q16" s="72">
        <f>SUM(Q7:Q15)</f>
        <v>0</v>
      </c>
      <c r="R16" s="9"/>
      <c r="S16" s="316"/>
    </row>
    <row r="17" spans="1:18" ht="10.5" customHeight="1">
      <c r="A17" s="2"/>
      <c r="B17" s="44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22"/>
      <c r="N17" s="15"/>
      <c r="O17" s="22"/>
      <c r="P17" s="22"/>
      <c r="Q17" s="22"/>
      <c r="R17" s="2"/>
    </row>
    <row r="18" spans="1:18" s="37" customFormat="1" ht="14.25">
      <c r="A18" s="46"/>
      <c r="B18" s="343" t="s">
        <v>257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42"/>
      <c r="N18" s="341"/>
      <c r="O18" s="342"/>
      <c r="P18" s="342"/>
      <c r="Q18" s="342"/>
      <c r="R18" s="46"/>
    </row>
    <row r="19" spans="1:18" s="37" customFormat="1" ht="14.25">
      <c r="A19" s="46"/>
      <c r="B19" s="343" t="s">
        <v>79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42"/>
      <c r="N19" s="341"/>
      <c r="O19" s="342"/>
      <c r="P19" s="342"/>
      <c r="Q19" s="342"/>
      <c r="R19" s="46"/>
    </row>
    <row r="20" spans="1:18" s="37" customFormat="1" ht="10.5" customHeight="1">
      <c r="A20" s="46"/>
      <c r="B20" s="44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342"/>
      <c r="N20" s="341"/>
      <c r="O20" s="342"/>
      <c r="P20" s="342"/>
      <c r="Q20" s="342"/>
      <c r="R20" s="46"/>
    </row>
    <row r="21" spans="1:18" s="37" customFormat="1" ht="14.25">
      <c r="A21" s="344"/>
      <c r="B21" s="44" t="s">
        <v>13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342"/>
      <c r="N21" s="383"/>
      <c r="O21" s="383"/>
      <c r="P21" s="393"/>
      <c r="Q21" s="383"/>
      <c r="R21" s="383"/>
    </row>
    <row r="22" spans="1:18" s="37" customFormat="1" ht="14.25">
      <c r="A22" s="344"/>
      <c r="B22" s="44" t="s">
        <v>14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342"/>
      <c r="N22" s="341"/>
      <c r="O22" s="342"/>
      <c r="P22" s="342"/>
      <c r="Q22" s="342"/>
      <c r="R22" s="46"/>
    </row>
    <row r="23" spans="1:18" s="37" customFormat="1" ht="14.25">
      <c r="A23" s="344"/>
      <c r="B23" s="44" t="s">
        <v>15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342"/>
      <c r="N23" s="341"/>
      <c r="O23" s="342"/>
      <c r="P23" s="342"/>
      <c r="Q23" s="342"/>
      <c r="R23" s="46"/>
    </row>
    <row r="24" spans="1:18" s="37" customFormat="1" ht="14.25">
      <c r="A24" s="344"/>
      <c r="B24" s="44" t="s">
        <v>16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342"/>
      <c r="N24" s="341"/>
      <c r="O24" s="342"/>
      <c r="P24" s="342"/>
      <c r="Q24" s="342"/>
      <c r="R24" s="46"/>
    </row>
    <row r="25" spans="2:17" s="37" customFormat="1" ht="51.75" customHeight="1">
      <c r="B25" s="78"/>
      <c r="C25" s="66"/>
      <c r="D25" s="66"/>
      <c r="M25" s="340"/>
      <c r="N25" s="345"/>
      <c r="O25" s="390" t="s">
        <v>185</v>
      </c>
      <c r="P25" s="391"/>
      <c r="Q25" s="392"/>
    </row>
  </sheetData>
  <sheetProtection/>
  <mergeCells count="7">
    <mergeCell ref="O25:Q25"/>
    <mergeCell ref="Q1:R1"/>
    <mergeCell ref="Q2:R2"/>
    <mergeCell ref="C4:Q4"/>
    <mergeCell ref="N21:R21"/>
    <mergeCell ref="B16:D16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7">
      <selection activeCell="A12" sqref="A12:IV12"/>
    </sheetView>
  </sheetViews>
  <sheetFormatPr defaultColWidth="9.140625" defaultRowHeight="12.75"/>
  <cols>
    <col min="1" max="1" width="4.7109375" style="0" customWidth="1"/>
    <col min="2" max="2" width="52.28125" style="79" customWidth="1"/>
    <col min="3" max="3" width="14.8515625" style="0" customWidth="1"/>
    <col min="4" max="4" width="9.57421875" style="37" customWidth="1"/>
    <col min="5" max="5" width="11.57421875" style="37" hidden="1" customWidth="1"/>
    <col min="6" max="6" width="12.8515625" style="0" customWidth="1"/>
    <col min="7" max="7" width="7.8515625" style="19" customWidth="1"/>
    <col min="8" max="8" width="14.421875" style="26" customWidth="1"/>
    <col min="9" max="9" width="13.140625" style="26" customWidth="1"/>
    <col min="10" max="10" width="14.8515625" style="26" customWidth="1"/>
    <col min="11" max="11" width="14.8515625" style="0" customWidth="1"/>
    <col min="12" max="12" width="24.28125" style="0" customWidth="1"/>
  </cols>
  <sheetData>
    <row r="1" spans="10:11" ht="12.75">
      <c r="J1" s="365" t="s">
        <v>170</v>
      </c>
      <c r="K1" s="366"/>
    </row>
    <row r="2" spans="1:11" ht="14.25">
      <c r="A2" s="2"/>
      <c r="B2" s="21" t="s">
        <v>319</v>
      </c>
      <c r="C2" s="2"/>
      <c r="D2" s="46"/>
      <c r="E2" s="46"/>
      <c r="F2" s="2"/>
      <c r="G2" s="15"/>
      <c r="H2" s="22"/>
      <c r="I2" s="22"/>
      <c r="J2" s="382" t="s">
        <v>18</v>
      </c>
      <c r="K2" s="382"/>
    </row>
    <row r="3" spans="1:11" ht="14.25">
      <c r="A3" s="2"/>
      <c r="B3" s="21"/>
      <c r="C3" s="375" t="s">
        <v>12</v>
      </c>
      <c r="D3" s="375"/>
      <c r="E3" s="376"/>
      <c r="F3" s="376"/>
      <c r="G3" s="376"/>
      <c r="H3" s="376"/>
      <c r="I3" s="376"/>
      <c r="J3" s="376"/>
      <c r="K3" s="2"/>
    </row>
    <row r="4" spans="1:11" ht="28.5">
      <c r="A4" s="3"/>
      <c r="B4" s="80" t="s">
        <v>74</v>
      </c>
      <c r="C4" s="4"/>
      <c r="D4" s="47"/>
      <c r="E4" s="62" t="s">
        <v>87</v>
      </c>
      <c r="F4" s="4"/>
      <c r="G4" s="16"/>
      <c r="H4" s="23"/>
      <c r="I4" s="23"/>
      <c r="J4" s="23"/>
      <c r="K4" s="4"/>
    </row>
    <row r="5" spans="1:12" ht="117.75" customHeight="1">
      <c r="A5" s="5" t="s">
        <v>3</v>
      </c>
      <c r="B5" s="207" t="s">
        <v>187</v>
      </c>
      <c r="C5" s="5" t="s">
        <v>11</v>
      </c>
      <c r="D5" s="175" t="s">
        <v>64</v>
      </c>
      <c r="E5" s="173" t="s">
        <v>47</v>
      </c>
      <c r="F5" s="5" t="s">
        <v>7</v>
      </c>
      <c r="G5" s="17" t="s">
        <v>8</v>
      </c>
      <c r="H5" s="24" t="s">
        <v>55</v>
      </c>
      <c r="I5" s="24" t="s">
        <v>9</v>
      </c>
      <c r="J5" s="24" t="s">
        <v>10</v>
      </c>
      <c r="K5" s="5" t="s">
        <v>39</v>
      </c>
      <c r="L5" s="315" t="s">
        <v>278</v>
      </c>
    </row>
    <row r="6" spans="1:12" ht="94.5">
      <c r="A6" s="6">
        <v>1</v>
      </c>
      <c r="B6" s="187" t="s">
        <v>210</v>
      </c>
      <c r="C6" s="6" t="s">
        <v>72</v>
      </c>
      <c r="D6" s="63">
        <f>E6</f>
        <v>5</v>
      </c>
      <c r="E6" s="174">
        <v>5</v>
      </c>
      <c r="F6" s="25"/>
      <c r="G6" s="18"/>
      <c r="H6" s="25">
        <f>ROUND(F6*(1+G6),2)</f>
        <v>0</v>
      </c>
      <c r="I6" s="25">
        <f>F6*D6</f>
        <v>0</v>
      </c>
      <c r="J6" s="25">
        <f>H6*D6</f>
        <v>0</v>
      </c>
      <c r="K6" s="6"/>
      <c r="L6" s="326"/>
    </row>
    <row r="7" spans="1:12" ht="126">
      <c r="A7" s="6">
        <v>2</v>
      </c>
      <c r="B7" s="187" t="s">
        <v>211</v>
      </c>
      <c r="C7" s="6" t="s">
        <v>72</v>
      </c>
      <c r="D7" s="63">
        <f>E7</f>
        <v>3</v>
      </c>
      <c r="E7" s="174">
        <v>3</v>
      </c>
      <c r="F7" s="25"/>
      <c r="G7" s="18"/>
      <c r="H7" s="25">
        <f>ROUND(F7*(1+G7),2)</f>
        <v>0</v>
      </c>
      <c r="I7" s="25">
        <f>F7*D7</f>
        <v>0</v>
      </c>
      <c r="J7" s="25">
        <f>H7*D7</f>
        <v>0</v>
      </c>
      <c r="K7" s="6"/>
      <c r="L7" s="327"/>
    </row>
    <row r="8" spans="1:12" ht="94.5">
      <c r="A8" s="6">
        <v>3</v>
      </c>
      <c r="B8" s="187" t="s">
        <v>212</v>
      </c>
      <c r="C8" s="6" t="s">
        <v>73</v>
      </c>
      <c r="D8" s="63">
        <f>E8</f>
        <v>5</v>
      </c>
      <c r="E8" s="174">
        <v>5</v>
      </c>
      <c r="F8" s="25"/>
      <c r="G8" s="18"/>
      <c r="H8" s="25">
        <f>ROUND(F8*(1+G8),2)</f>
        <v>0</v>
      </c>
      <c r="I8" s="25">
        <f>F8*D8</f>
        <v>0</v>
      </c>
      <c r="J8" s="25">
        <f>H8*D8</f>
        <v>0</v>
      </c>
      <c r="K8" s="6"/>
      <c r="L8" s="326"/>
    </row>
    <row r="9" spans="1:12" ht="27" customHeight="1">
      <c r="A9" s="177"/>
      <c r="B9" s="178" t="s">
        <v>17</v>
      </c>
      <c r="C9" s="179"/>
      <c r="D9" s="172"/>
      <c r="E9" s="172"/>
      <c r="F9" s="177"/>
      <c r="G9" s="253"/>
      <c r="H9" s="254"/>
      <c r="I9" s="176">
        <f>SUM(I6:I8)</f>
        <v>0</v>
      </c>
      <c r="J9" s="176">
        <f>SUM(J6:J8)</f>
        <v>0</v>
      </c>
      <c r="K9" s="177"/>
      <c r="L9" s="328"/>
    </row>
    <row r="11" spans="2:10" s="37" customFormat="1" ht="24" customHeight="1">
      <c r="B11" s="399" t="s">
        <v>60</v>
      </c>
      <c r="C11" s="400"/>
      <c r="D11" s="400"/>
      <c r="E11" s="400"/>
      <c r="F11" s="400"/>
      <c r="G11" s="339"/>
      <c r="H11" s="340"/>
      <c r="I11" s="340"/>
      <c r="J11" s="340"/>
    </row>
    <row r="12" spans="2:11" s="37" customFormat="1" ht="16.5" customHeight="1">
      <c r="B12" s="449" t="s">
        <v>83</v>
      </c>
      <c r="C12" s="436"/>
      <c r="D12" s="436"/>
      <c r="E12" s="436"/>
      <c r="F12" s="436"/>
      <c r="G12" s="436"/>
      <c r="H12" s="436"/>
      <c r="I12" s="436"/>
      <c r="J12" s="436"/>
      <c r="K12" s="436"/>
    </row>
    <row r="13" spans="1:10" s="37" customFormat="1" ht="21" customHeight="1">
      <c r="A13" s="46" t="s">
        <v>13</v>
      </c>
      <c r="B13" s="44"/>
      <c r="C13" s="46"/>
      <c r="D13" s="46"/>
      <c r="E13" s="46"/>
      <c r="F13" s="383"/>
      <c r="G13" s="393"/>
      <c r="H13" s="393"/>
      <c r="I13" s="383"/>
      <c r="J13" s="383"/>
    </row>
    <row r="14" spans="1:10" s="37" customFormat="1" ht="14.25">
      <c r="A14" s="46" t="s">
        <v>14</v>
      </c>
      <c r="B14" s="44"/>
      <c r="C14" s="46"/>
      <c r="D14" s="46"/>
      <c r="E14" s="46"/>
      <c r="F14" s="46"/>
      <c r="G14" s="341"/>
      <c r="H14" s="342"/>
      <c r="I14" s="342"/>
      <c r="J14" s="342"/>
    </row>
    <row r="15" spans="1:10" s="37" customFormat="1" ht="14.25">
      <c r="A15" s="46" t="s">
        <v>15</v>
      </c>
      <c r="B15" s="44"/>
      <c r="C15" s="46"/>
      <c r="D15" s="46"/>
      <c r="E15" s="46"/>
      <c r="F15" s="46"/>
      <c r="G15" s="341"/>
      <c r="H15" s="342"/>
      <c r="I15" s="342"/>
      <c r="J15" s="342"/>
    </row>
    <row r="16" spans="1:10" s="37" customFormat="1" ht="14.25">
      <c r="A16" s="46" t="s">
        <v>16</v>
      </c>
      <c r="B16" s="44"/>
      <c r="C16" s="46"/>
      <c r="D16" s="46"/>
      <c r="E16" s="46"/>
      <c r="F16" s="46"/>
      <c r="G16" s="341"/>
      <c r="H16" s="342"/>
      <c r="I16" s="342"/>
      <c r="J16" s="342"/>
    </row>
    <row r="17" spans="8:10" ht="42" customHeight="1">
      <c r="H17" s="396" t="s">
        <v>185</v>
      </c>
      <c r="I17" s="397"/>
      <c r="J17" s="398"/>
    </row>
  </sheetData>
  <sheetProtection/>
  <mergeCells count="7">
    <mergeCell ref="J1:K1"/>
    <mergeCell ref="H17:J17"/>
    <mergeCell ref="J2:K2"/>
    <mergeCell ref="C3:J3"/>
    <mergeCell ref="F13:J13"/>
    <mergeCell ref="B11:F11"/>
    <mergeCell ref="B12:K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40">
      <selection activeCell="V8" sqref="V8"/>
    </sheetView>
  </sheetViews>
  <sheetFormatPr defaultColWidth="9.140625" defaultRowHeight="12.75"/>
  <cols>
    <col min="1" max="1" width="4.8515625" style="298" customWidth="1"/>
    <col min="2" max="2" width="24.7109375" style="120" customWidth="1"/>
    <col min="3" max="3" width="32.7109375" style="120" customWidth="1"/>
    <col min="4" max="4" width="9.140625" style="120" customWidth="1"/>
    <col min="5" max="5" width="10.57421875" style="120" customWidth="1"/>
    <col min="6" max="6" width="9.140625" style="120" customWidth="1"/>
    <col min="7" max="8" width="9.140625" style="120" hidden="1" customWidth="1"/>
    <col min="9" max="9" width="13.140625" style="120" hidden="1" customWidth="1"/>
    <col min="10" max="14" width="9.140625" style="120" hidden="1" customWidth="1"/>
    <col min="15" max="15" width="13.28125" style="120" customWidth="1"/>
    <col min="16" max="16" width="8.8515625" style="255" customWidth="1"/>
    <col min="17" max="17" width="13.8515625" style="120" customWidth="1"/>
    <col min="18" max="18" width="12.7109375" style="120" customWidth="1"/>
    <col min="19" max="19" width="11.8515625" style="120" customWidth="1"/>
    <col min="20" max="20" width="16.28125" style="120" customWidth="1"/>
    <col min="21" max="21" width="28.140625" style="0" customWidth="1"/>
  </cols>
  <sheetData>
    <row r="1" spans="19:20" ht="12.75">
      <c r="S1" s="365" t="s">
        <v>170</v>
      </c>
      <c r="T1" s="366"/>
    </row>
    <row r="2" spans="1:20" ht="14.25">
      <c r="A2" s="299"/>
      <c r="B2" s="102" t="s">
        <v>318</v>
      </c>
      <c r="C2" s="128"/>
      <c r="D2" s="128"/>
      <c r="E2" s="128"/>
      <c r="F2" s="127"/>
      <c r="G2" s="127"/>
      <c r="H2" s="127"/>
      <c r="I2" s="127"/>
      <c r="J2" s="127"/>
      <c r="K2" s="127"/>
      <c r="L2" s="127"/>
      <c r="M2" s="127"/>
      <c r="N2" s="127"/>
      <c r="O2" s="150"/>
      <c r="P2" s="157"/>
      <c r="Q2" s="150"/>
      <c r="R2" s="150"/>
      <c r="S2" s="401" t="s">
        <v>140</v>
      </c>
      <c r="T2" s="402"/>
    </row>
    <row r="3" spans="1:20" ht="14.25">
      <c r="A3" s="299"/>
      <c r="B3" s="151"/>
      <c r="C3" s="128"/>
      <c r="D3" s="153" t="s">
        <v>12</v>
      </c>
      <c r="E3" s="128"/>
      <c r="F3" s="127"/>
      <c r="G3" s="127"/>
      <c r="H3" s="127"/>
      <c r="I3" s="127"/>
      <c r="J3" s="127"/>
      <c r="K3" s="127"/>
      <c r="L3" s="127"/>
      <c r="M3" s="127"/>
      <c r="N3" s="127"/>
      <c r="O3" s="150"/>
      <c r="P3" s="157"/>
      <c r="Q3" s="150"/>
      <c r="R3" s="150"/>
      <c r="S3" s="152"/>
      <c r="T3" s="128"/>
    </row>
    <row r="4" spans="1:20" ht="18">
      <c r="A4" s="299"/>
      <c r="B4" s="126" t="s">
        <v>141</v>
      </c>
      <c r="C4" s="149"/>
      <c r="D4" s="149"/>
      <c r="E4" s="149"/>
      <c r="F4" s="154"/>
      <c r="G4" s="386" t="s">
        <v>86</v>
      </c>
      <c r="H4" s="406"/>
      <c r="I4" s="406"/>
      <c r="J4" s="406"/>
      <c r="K4" s="406"/>
      <c r="L4" s="407" t="s">
        <v>85</v>
      </c>
      <c r="M4" s="408"/>
      <c r="N4" s="409"/>
      <c r="O4" s="155"/>
      <c r="P4" s="256"/>
      <c r="Q4" s="155"/>
      <c r="R4" s="155"/>
      <c r="S4" s="156"/>
      <c r="T4" s="149"/>
    </row>
    <row r="5" spans="1:21" ht="103.5" customHeight="1">
      <c r="A5" s="300" t="s">
        <v>3</v>
      </c>
      <c r="B5" s="62" t="s">
        <v>4</v>
      </c>
      <c r="C5" s="207" t="s">
        <v>213</v>
      </c>
      <c r="D5" s="143" t="s">
        <v>106</v>
      </c>
      <c r="E5" s="62" t="s">
        <v>107</v>
      </c>
      <c r="F5" s="62" t="s">
        <v>108</v>
      </c>
      <c r="G5" s="145" t="s">
        <v>49</v>
      </c>
      <c r="H5" s="146" t="s">
        <v>48</v>
      </c>
      <c r="I5" s="296" t="s">
        <v>230</v>
      </c>
      <c r="J5" s="147" t="s">
        <v>46</v>
      </c>
      <c r="K5" s="148" t="s">
        <v>47</v>
      </c>
      <c r="L5" s="55" t="s">
        <v>61</v>
      </c>
      <c r="M5" s="55" t="s">
        <v>62</v>
      </c>
      <c r="N5" s="55" t="s">
        <v>63</v>
      </c>
      <c r="O5" s="68" t="s">
        <v>109</v>
      </c>
      <c r="P5" s="144" t="s">
        <v>111</v>
      </c>
      <c r="Q5" s="68" t="s">
        <v>110</v>
      </c>
      <c r="R5" s="68" t="s">
        <v>112</v>
      </c>
      <c r="S5" s="68" t="s">
        <v>113</v>
      </c>
      <c r="T5" s="62" t="s">
        <v>114</v>
      </c>
      <c r="U5" s="315" t="s">
        <v>278</v>
      </c>
    </row>
    <row r="6" spans="1:21" s="66" customFormat="1" ht="51">
      <c r="A6" s="301">
        <v>1</v>
      </c>
      <c r="B6" s="404" t="s">
        <v>215</v>
      </c>
      <c r="C6" s="111" t="s">
        <v>279</v>
      </c>
      <c r="D6" s="111" t="s">
        <v>115</v>
      </c>
      <c r="E6" s="111" t="s">
        <v>2</v>
      </c>
      <c r="F6" s="48">
        <f>SUM(G6:N6)</f>
        <v>4</v>
      </c>
      <c r="G6" s="111">
        <v>2</v>
      </c>
      <c r="H6" s="111"/>
      <c r="I6" s="111"/>
      <c r="J6" s="111"/>
      <c r="K6" s="111">
        <v>2</v>
      </c>
      <c r="L6" s="111"/>
      <c r="M6" s="111"/>
      <c r="N6" s="111"/>
      <c r="O6" s="114"/>
      <c r="P6" s="257"/>
      <c r="Q6" s="112">
        <f>ROUND(O6*(1+P6),2)</f>
        <v>0</v>
      </c>
      <c r="R6" s="112">
        <f>O6*F6</f>
        <v>0</v>
      </c>
      <c r="S6" s="112">
        <f>Q6*F6</f>
        <v>0</v>
      </c>
      <c r="T6" s="48"/>
      <c r="U6" s="321"/>
    </row>
    <row r="7" spans="1:21" s="66" customFormat="1" ht="51">
      <c r="A7" s="301">
        <v>2</v>
      </c>
      <c r="B7" s="404"/>
      <c r="C7" s="111" t="s">
        <v>280</v>
      </c>
      <c r="D7" s="111" t="s">
        <v>115</v>
      </c>
      <c r="E7" s="111" t="s">
        <v>2</v>
      </c>
      <c r="F7" s="48">
        <f aca="true" t="shared" si="0" ref="F7:F51">SUM(G7:N7)</f>
        <v>24</v>
      </c>
      <c r="G7" s="111">
        <v>22</v>
      </c>
      <c r="H7" s="111"/>
      <c r="I7" s="111"/>
      <c r="J7" s="111"/>
      <c r="K7" s="111">
        <v>2</v>
      </c>
      <c r="L7" s="111"/>
      <c r="M7" s="111"/>
      <c r="N7" s="111"/>
      <c r="O7" s="114"/>
      <c r="P7" s="257"/>
      <c r="Q7" s="112">
        <f aca="true" t="shared" si="1" ref="Q7:Q51">ROUND(O7*(1+P7),2)</f>
        <v>0</v>
      </c>
      <c r="R7" s="112">
        <f aca="true" t="shared" si="2" ref="R7:R51">O7*F7</f>
        <v>0</v>
      </c>
      <c r="S7" s="112">
        <f aca="true" t="shared" si="3" ref="S7:S51">Q7*F7</f>
        <v>0</v>
      </c>
      <c r="T7" s="48"/>
      <c r="U7" s="321"/>
    </row>
    <row r="8" spans="1:21" s="66" customFormat="1" ht="66" customHeight="1">
      <c r="A8" s="301">
        <v>3</v>
      </c>
      <c r="B8" s="404"/>
      <c r="C8" s="48" t="s">
        <v>232</v>
      </c>
      <c r="D8" s="111" t="s">
        <v>115</v>
      </c>
      <c r="E8" s="111" t="s">
        <v>2</v>
      </c>
      <c r="F8" s="48">
        <f t="shared" si="0"/>
        <v>2</v>
      </c>
      <c r="G8" s="111">
        <v>2</v>
      </c>
      <c r="H8" s="111"/>
      <c r="I8" s="111"/>
      <c r="J8" s="111"/>
      <c r="K8" s="111"/>
      <c r="L8" s="111"/>
      <c r="M8" s="111"/>
      <c r="N8" s="111"/>
      <c r="O8" s="114"/>
      <c r="P8" s="257"/>
      <c r="Q8" s="112">
        <f t="shared" si="1"/>
        <v>0</v>
      </c>
      <c r="R8" s="112">
        <f t="shared" si="2"/>
        <v>0</v>
      </c>
      <c r="S8" s="112">
        <f t="shared" si="3"/>
        <v>0</v>
      </c>
      <c r="T8" s="48"/>
      <c r="U8" s="321"/>
    </row>
    <row r="9" spans="1:21" s="66" customFormat="1" ht="51">
      <c r="A9" s="301">
        <v>4</v>
      </c>
      <c r="B9" s="404"/>
      <c r="C9" s="48" t="s">
        <v>233</v>
      </c>
      <c r="D9" s="111" t="s">
        <v>115</v>
      </c>
      <c r="E9" s="111" t="s">
        <v>2</v>
      </c>
      <c r="F9" s="48">
        <f t="shared" si="0"/>
        <v>2</v>
      </c>
      <c r="G9" s="111">
        <v>2</v>
      </c>
      <c r="H9" s="111"/>
      <c r="I9" s="111"/>
      <c r="J9" s="111"/>
      <c r="K9" s="111"/>
      <c r="L9" s="111"/>
      <c r="M9" s="111"/>
      <c r="N9" s="111"/>
      <c r="O9" s="114"/>
      <c r="P9" s="257"/>
      <c r="Q9" s="112">
        <f t="shared" si="1"/>
        <v>0</v>
      </c>
      <c r="R9" s="112">
        <f t="shared" si="2"/>
        <v>0</v>
      </c>
      <c r="S9" s="112">
        <f t="shared" si="3"/>
        <v>0</v>
      </c>
      <c r="T9" s="48"/>
      <c r="U9" s="321"/>
    </row>
    <row r="10" spans="1:21" s="66" customFormat="1" ht="25.5">
      <c r="A10" s="301">
        <v>5</v>
      </c>
      <c r="B10" s="404"/>
      <c r="C10" s="48" t="s">
        <v>234</v>
      </c>
      <c r="D10" s="111" t="s">
        <v>115</v>
      </c>
      <c r="E10" s="111" t="s">
        <v>2</v>
      </c>
      <c r="F10" s="48">
        <f t="shared" si="0"/>
        <v>12</v>
      </c>
      <c r="G10" s="111">
        <v>12</v>
      </c>
      <c r="H10" s="111"/>
      <c r="I10" s="111"/>
      <c r="J10" s="111"/>
      <c r="K10" s="111"/>
      <c r="L10" s="111"/>
      <c r="M10" s="111"/>
      <c r="N10" s="111"/>
      <c r="O10" s="114"/>
      <c r="P10" s="257"/>
      <c r="Q10" s="112">
        <f t="shared" si="1"/>
        <v>0</v>
      </c>
      <c r="R10" s="112">
        <f t="shared" si="2"/>
        <v>0</v>
      </c>
      <c r="S10" s="112">
        <f t="shared" si="3"/>
        <v>0</v>
      </c>
      <c r="T10" s="48"/>
      <c r="U10" s="321"/>
    </row>
    <row r="11" spans="1:21" s="66" customFormat="1" ht="51">
      <c r="A11" s="301">
        <v>6</v>
      </c>
      <c r="B11" s="404"/>
      <c r="C11" s="111" t="s">
        <v>281</v>
      </c>
      <c r="D11" s="111" t="s">
        <v>115</v>
      </c>
      <c r="E11" s="111" t="s">
        <v>2</v>
      </c>
      <c r="F11" s="48">
        <f t="shared" si="0"/>
        <v>3</v>
      </c>
      <c r="G11" s="111">
        <v>1</v>
      </c>
      <c r="H11" s="111"/>
      <c r="I11" s="111"/>
      <c r="J11" s="111"/>
      <c r="K11" s="111">
        <v>2</v>
      </c>
      <c r="L11" s="111"/>
      <c r="M11" s="111"/>
      <c r="N11" s="111"/>
      <c r="O11" s="114"/>
      <c r="P11" s="257"/>
      <c r="Q11" s="112">
        <f t="shared" si="1"/>
        <v>0</v>
      </c>
      <c r="R11" s="112">
        <f t="shared" si="2"/>
        <v>0</v>
      </c>
      <c r="S11" s="112">
        <f t="shared" si="3"/>
        <v>0</v>
      </c>
      <c r="T11" s="48"/>
      <c r="U11" s="321"/>
    </row>
    <row r="12" spans="1:21" s="66" customFormat="1" ht="51">
      <c r="A12" s="301">
        <v>7</v>
      </c>
      <c r="B12" s="62" t="s">
        <v>235</v>
      </c>
      <c r="C12" s="111" t="s">
        <v>282</v>
      </c>
      <c r="D12" s="111" t="s">
        <v>115</v>
      </c>
      <c r="E12" s="111" t="s">
        <v>50</v>
      </c>
      <c r="F12" s="48">
        <f t="shared" si="0"/>
        <v>20</v>
      </c>
      <c r="G12" s="111">
        <v>20</v>
      </c>
      <c r="H12" s="111"/>
      <c r="I12" s="111"/>
      <c r="J12" s="111"/>
      <c r="K12" s="111"/>
      <c r="L12" s="111"/>
      <c r="M12" s="111"/>
      <c r="N12" s="111"/>
      <c r="O12" s="114"/>
      <c r="P12" s="257"/>
      <c r="Q12" s="112">
        <f t="shared" si="1"/>
        <v>0</v>
      </c>
      <c r="R12" s="112">
        <f t="shared" si="2"/>
        <v>0</v>
      </c>
      <c r="S12" s="112">
        <f t="shared" si="3"/>
        <v>0</v>
      </c>
      <c r="T12" s="48"/>
      <c r="U12" s="321"/>
    </row>
    <row r="13" spans="1:21" s="66" customFormat="1" ht="42.75">
      <c r="A13" s="301">
        <v>8</v>
      </c>
      <c r="B13" s="62" t="s">
        <v>236</v>
      </c>
      <c r="C13" s="111" t="s">
        <v>283</v>
      </c>
      <c r="D13" s="111"/>
      <c r="E13" s="111" t="s">
        <v>50</v>
      </c>
      <c r="F13" s="48">
        <f t="shared" si="0"/>
        <v>4</v>
      </c>
      <c r="G13" s="111">
        <v>4</v>
      </c>
      <c r="H13" s="111"/>
      <c r="I13" s="111"/>
      <c r="J13" s="111"/>
      <c r="K13" s="111"/>
      <c r="L13" s="111"/>
      <c r="M13" s="111"/>
      <c r="N13" s="111"/>
      <c r="O13" s="114"/>
      <c r="P13" s="257"/>
      <c r="Q13" s="112">
        <f t="shared" si="1"/>
        <v>0</v>
      </c>
      <c r="R13" s="112">
        <f t="shared" si="2"/>
        <v>0</v>
      </c>
      <c r="S13" s="112">
        <f t="shared" si="3"/>
        <v>0</v>
      </c>
      <c r="T13" s="48"/>
      <c r="U13" s="321"/>
    </row>
    <row r="14" spans="1:21" s="66" customFormat="1" ht="51">
      <c r="A14" s="301">
        <v>9</v>
      </c>
      <c r="B14" s="143" t="s">
        <v>237</v>
      </c>
      <c r="C14" s="111" t="s">
        <v>284</v>
      </c>
      <c r="D14" s="111"/>
      <c r="E14" s="111" t="s">
        <v>50</v>
      </c>
      <c r="F14" s="48">
        <f t="shared" si="0"/>
        <v>12</v>
      </c>
      <c r="G14" s="111">
        <v>12</v>
      </c>
      <c r="H14" s="111"/>
      <c r="I14" s="111"/>
      <c r="J14" s="111"/>
      <c r="K14" s="111"/>
      <c r="L14" s="111"/>
      <c r="M14" s="111"/>
      <c r="N14" s="111"/>
      <c r="O14" s="114"/>
      <c r="P14" s="257"/>
      <c r="Q14" s="112">
        <f t="shared" si="1"/>
        <v>0</v>
      </c>
      <c r="R14" s="112">
        <f t="shared" si="2"/>
        <v>0</v>
      </c>
      <c r="S14" s="112">
        <f t="shared" si="3"/>
        <v>0</v>
      </c>
      <c r="T14" s="48"/>
      <c r="U14" s="321"/>
    </row>
    <row r="15" spans="1:21" s="66" customFormat="1" ht="38.25">
      <c r="A15" s="301">
        <v>10</v>
      </c>
      <c r="B15" s="62" t="s">
        <v>158</v>
      </c>
      <c r="C15" s="111" t="s">
        <v>159</v>
      </c>
      <c r="D15" s="111"/>
      <c r="E15" s="111" t="s">
        <v>2</v>
      </c>
      <c r="F15" s="48">
        <f t="shared" si="0"/>
        <v>10</v>
      </c>
      <c r="G15" s="111"/>
      <c r="H15" s="111"/>
      <c r="I15" s="111"/>
      <c r="J15" s="111"/>
      <c r="K15" s="111"/>
      <c r="L15" s="111">
        <v>10</v>
      </c>
      <c r="M15" s="111"/>
      <c r="N15" s="111"/>
      <c r="O15" s="114"/>
      <c r="P15" s="257"/>
      <c r="Q15" s="112">
        <f t="shared" si="1"/>
        <v>0</v>
      </c>
      <c r="R15" s="112">
        <f t="shared" si="2"/>
        <v>0</v>
      </c>
      <c r="S15" s="112">
        <f t="shared" si="3"/>
        <v>0</v>
      </c>
      <c r="T15" s="110"/>
      <c r="U15" s="321"/>
    </row>
    <row r="16" spans="1:21" s="66" customFormat="1" ht="38.25">
      <c r="A16" s="301">
        <v>11</v>
      </c>
      <c r="B16" s="62" t="s">
        <v>238</v>
      </c>
      <c r="C16" s="111" t="s">
        <v>285</v>
      </c>
      <c r="D16" s="111"/>
      <c r="E16" s="111" t="s">
        <v>239</v>
      </c>
      <c r="F16" s="48">
        <f t="shared" si="0"/>
        <v>20</v>
      </c>
      <c r="G16" s="111">
        <v>20</v>
      </c>
      <c r="H16" s="111"/>
      <c r="I16" s="111"/>
      <c r="J16" s="111"/>
      <c r="K16" s="111"/>
      <c r="L16" s="111"/>
      <c r="M16" s="111"/>
      <c r="N16" s="111"/>
      <c r="O16" s="114"/>
      <c r="P16" s="257"/>
      <c r="Q16" s="112">
        <f t="shared" si="1"/>
        <v>0</v>
      </c>
      <c r="R16" s="112">
        <f t="shared" si="2"/>
        <v>0</v>
      </c>
      <c r="S16" s="112">
        <f t="shared" si="3"/>
        <v>0</v>
      </c>
      <c r="T16" s="110"/>
      <c r="U16" s="321"/>
    </row>
    <row r="17" spans="1:21" s="66" customFormat="1" ht="41.25" customHeight="1">
      <c r="A17" s="301">
        <v>12</v>
      </c>
      <c r="B17" s="62" t="s">
        <v>116</v>
      </c>
      <c r="C17" s="48" t="s">
        <v>117</v>
      </c>
      <c r="D17" s="111"/>
      <c r="E17" s="111" t="s">
        <v>2</v>
      </c>
      <c r="F17" s="48">
        <f t="shared" si="0"/>
        <v>2</v>
      </c>
      <c r="G17" s="111"/>
      <c r="H17" s="111"/>
      <c r="I17" s="111"/>
      <c r="J17" s="111"/>
      <c r="K17" s="111">
        <v>2</v>
      </c>
      <c r="L17" s="111"/>
      <c r="M17" s="111"/>
      <c r="N17" s="111"/>
      <c r="O17" s="114"/>
      <c r="P17" s="257"/>
      <c r="Q17" s="112">
        <f t="shared" si="1"/>
        <v>0</v>
      </c>
      <c r="R17" s="112">
        <f t="shared" si="2"/>
        <v>0</v>
      </c>
      <c r="S17" s="112">
        <f t="shared" si="3"/>
        <v>0</v>
      </c>
      <c r="T17" s="110"/>
      <c r="U17" s="321"/>
    </row>
    <row r="18" spans="1:21" s="66" customFormat="1" ht="20.25" customHeight="1">
      <c r="A18" s="413">
        <v>13</v>
      </c>
      <c r="B18" s="410" t="s">
        <v>118</v>
      </c>
      <c r="C18" s="111" t="s">
        <v>119</v>
      </c>
      <c r="D18" s="111"/>
      <c r="E18" s="111" t="s">
        <v>2</v>
      </c>
      <c r="F18" s="48">
        <f t="shared" si="0"/>
        <v>200</v>
      </c>
      <c r="G18" s="111"/>
      <c r="H18" s="111"/>
      <c r="I18" s="111"/>
      <c r="J18" s="111"/>
      <c r="K18" s="111">
        <v>200</v>
      </c>
      <c r="L18" s="111"/>
      <c r="M18" s="111"/>
      <c r="N18" s="111"/>
      <c r="O18" s="114"/>
      <c r="P18" s="257"/>
      <c r="Q18" s="112">
        <f t="shared" si="1"/>
        <v>0</v>
      </c>
      <c r="R18" s="112">
        <f t="shared" si="2"/>
        <v>0</v>
      </c>
      <c r="S18" s="112">
        <f t="shared" si="3"/>
        <v>0</v>
      </c>
      <c r="T18" s="110"/>
      <c r="U18" s="321"/>
    </row>
    <row r="19" spans="1:21" s="66" customFormat="1" ht="58.5" customHeight="1">
      <c r="A19" s="418"/>
      <c r="B19" s="417"/>
      <c r="C19" s="111" t="s">
        <v>157</v>
      </c>
      <c r="D19" s="111"/>
      <c r="E19" s="111" t="s">
        <v>2</v>
      </c>
      <c r="F19" s="48">
        <f t="shared" si="0"/>
        <v>1500</v>
      </c>
      <c r="G19" s="111"/>
      <c r="H19" s="111"/>
      <c r="I19" s="111"/>
      <c r="J19" s="111"/>
      <c r="K19" s="111"/>
      <c r="L19" s="111">
        <v>1500</v>
      </c>
      <c r="M19" s="111"/>
      <c r="N19" s="111"/>
      <c r="O19" s="114"/>
      <c r="P19" s="257"/>
      <c r="Q19" s="112">
        <f t="shared" si="1"/>
        <v>0</v>
      </c>
      <c r="R19" s="112">
        <f t="shared" si="2"/>
        <v>0</v>
      </c>
      <c r="S19" s="112">
        <f t="shared" si="3"/>
        <v>0</v>
      </c>
      <c r="T19" s="110"/>
      <c r="U19" s="321"/>
    </row>
    <row r="20" spans="1:21" s="66" customFormat="1" ht="16.5" customHeight="1">
      <c r="A20" s="414"/>
      <c r="B20" s="416"/>
      <c r="C20" s="111" t="s">
        <v>153</v>
      </c>
      <c r="D20" s="111"/>
      <c r="E20" s="111" t="s">
        <v>2</v>
      </c>
      <c r="F20" s="48">
        <f t="shared" si="0"/>
        <v>100</v>
      </c>
      <c r="G20" s="111"/>
      <c r="H20" s="111"/>
      <c r="I20" s="111"/>
      <c r="J20" s="111"/>
      <c r="K20" s="111">
        <v>100</v>
      </c>
      <c r="L20" s="111"/>
      <c r="M20" s="111"/>
      <c r="N20" s="111"/>
      <c r="O20" s="114"/>
      <c r="P20" s="257"/>
      <c r="Q20" s="112">
        <f t="shared" si="1"/>
        <v>0</v>
      </c>
      <c r="R20" s="112">
        <f t="shared" si="2"/>
        <v>0</v>
      </c>
      <c r="S20" s="112">
        <f t="shared" si="3"/>
        <v>0</v>
      </c>
      <c r="T20" s="110"/>
      <c r="U20" s="321"/>
    </row>
    <row r="21" spans="1:21" s="66" customFormat="1" ht="33.75" customHeight="1">
      <c r="A21" s="301">
        <v>14</v>
      </c>
      <c r="B21" s="62" t="s">
        <v>120</v>
      </c>
      <c r="C21" s="111" t="s">
        <v>214</v>
      </c>
      <c r="D21" s="111"/>
      <c r="E21" s="111" t="s">
        <v>2</v>
      </c>
      <c r="F21" s="48">
        <f t="shared" si="0"/>
        <v>800</v>
      </c>
      <c r="G21" s="111"/>
      <c r="H21" s="111"/>
      <c r="I21" s="111"/>
      <c r="J21" s="111"/>
      <c r="K21" s="111">
        <v>300</v>
      </c>
      <c r="L21" s="111">
        <v>500</v>
      </c>
      <c r="M21" s="111"/>
      <c r="N21" s="111"/>
      <c r="O21" s="114"/>
      <c r="P21" s="257"/>
      <c r="Q21" s="112">
        <f t="shared" si="1"/>
        <v>0</v>
      </c>
      <c r="R21" s="112">
        <f t="shared" si="2"/>
        <v>0</v>
      </c>
      <c r="S21" s="112">
        <f t="shared" si="3"/>
        <v>0</v>
      </c>
      <c r="T21" s="110"/>
      <c r="U21" s="321"/>
    </row>
    <row r="22" spans="1:21" s="66" customFormat="1" ht="81.75" customHeight="1">
      <c r="A22" s="309">
        <v>15</v>
      </c>
      <c r="B22" s="62" t="s">
        <v>240</v>
      </c>
      <c r="C22" s="111" t="s">
        <v>286</v>
      </c>
      <c r="D22" s="111"/>
      <c r="E22" s="111" t="s">
        <v>2</v>
      </c>
      <c r="F22" s="48">
        <f t="shared" si="0"/>
        <v>6</v>
      </c>
      <c r="G22" s="111">
        <v>6</v>
      </c>
      <c r="H22" s="111"/>
      <c r="I22" s="111"/>
      <c r="J22" s="111"/>
      <c r="K22" s="111"/>
      <c r="L22" s="111"/>
      <c r="M22" s="111"/>
      <c r="N22" s="111"/>
      <c r="O22" s="114"/>
      <c r="P22" s="257"/>
      <c r="Q22" s="112">
        <f t="shared" si="1"/>
        <v>0</v>
      </c>
      <c r="R22" s="112">
        <f t="shared" si="2"/>
        <v>0</v>
      </c>
      <c r="S22" s="112">
        <f t="shared" si="3"/>
        <v>0</v>
      </c>
      <c r="T22" s="110"/>
      <c r="U22" s="321"/>
    </row>
    <row r="23" spans="1:21" s="66" customFormat="1" ht="12.75">
      <c r="A23" s="419">
        <v>16</v>
      </c>
      <c r="B23" s="404" t="s">
        <v>121</v>
      </c>
      <c r="C23" s="111" t="s">
        <v>122</v>
      </c>
      <c r="D23" s="111"/>
      <c r="E23" s="111" t="s">
        <v>2</v>
      </c>
      <c r="F23" s="48">
        <f t="shared" si="0"/>
        <v>1000</v>
      </c>
      <c r="G23" s="111"/>
      <c r="H23" s="111"/>
      <c r="I23" s="111"/>
      <c r="J23" s="111"/>
      <c r="K23" s="111">
        <v>1000</v>
      </c>
      <c r="L23" s="111"/>
      <c r="M23" s="111"/>
      <c r="N23" s="111"/>
      <c r="O23" s="114"/>
      <c r="P23" s="257"/>
      <c r="Q23" s="112">
        <f t="shared" si="1"/>
        <v>0</v>
      </c>
      <c r="R23" s="112">
        <f t="shared" si="2"/>
        <v>0</v>
      </c>
      <c r="S23" s="112">
        <f t="shared" si="3"/>
        <v>0</v>
      </c>
      <c r="T23" s="110"/>
      <c r="U23" s="321"/>
    </row>
    <row r="24" spans="1:21" s="66" customFormat="1" ht="12.75">
      <c r="A24" s="420"/>
      <c r="B24" s="404"/>
      <c r="C24" s="111" t="s">
        <v>123</v>
      </c>
      <c r="D24" s="111"/>
      <c r="E24" s="111"/>
      <c r="F24" s="48">
        <f t="shared" si="0"/>
        <v>100</v>
      </c>
      <c r="G24" s="111"/>
      <c r="H24" s="111"/>
      <c r="I24" s="111"/>
      <c r="J24" s="111"/>
      <c r="K24" s="111">
        <v>100</v>
      </c>
      <c r="L24" s="111"/>
      <c r="M24" s="111"/>
      <c r="N24" s="111"/>
      <c r="O24" s="114"/>
      <c r="P24" s="257"/>
      <c r="Q24" s="112">
        <f t="shared" si="1"/>
        <v>0</v>
      </c>
      <c r="R24" s="112">
        <f t="shared" si="2"/>
        <v>0</v>
      </c>
      <c r="S24" s="112">
        <f t="shared" si="3"/>
        <v>0</v>
      </c>
      <c r="T24" s="110"/>
      <c r="U24" s="321"/>
    </row>
    <row r="25" spans="1:21" s="66" customFormat="1" ht="12.75">
      <c r="A25" s="421"/>
      <c r="B25" s="405"/>
      <c r="C25" s="111" t="s">
        <v>152</v>
      </c>
      <c r="D25" s="111"/>
      <c r="E25" s="111" t="s">
        <v>2</v>
      </c>
      <c r="F25" s="48">
        <f t="shared" si="0"/>
        <v>20</v>
      </c>
      <c r="G25" s="111"/>
      <c r="H25" s="111"/>
      <c r="I25" s="111"/>
      <c r="J25" s="111"/>
      <c r="K25" s="111">
        <v>20</v>
      </c>
      <c r="L25" s="111"/>
      <c r="M25" s="111"/>
      <c r="N25" s="111"/>
      <c r="O25" s="114"/>
      <c r="P25" s="257"/>
      <c r="Q25" s="112">
        <f t="shared" si="1"/>
        <v>0</v>
      </c>
      <c r="R25" s="112">
        <f t="shared" si="2"/>
        <v>0</v>
      </c>
      <c r="S25" s="112">
        <f t="shared" si="3"/>
        <v>0</v>
      </c>
      <c r="T25" s="110"/>
      <c r="U25" s="321"/>
    </row>
    <row r="26" spans="1:21" s="66" customFormat="1" ht="25.5">
      <c r="A26" s="313">
        <v>17</v>
      </c>
      <c r="B26" s="62" t="s">
        <v>241</v>
      </c>
      <c r="C26" s="48" t="s">
        <v>253</v>
      </c>
      <c r="D26" s="48"/>
      <c r="E26" s="48" t="s">
        <v>2</v>
      </c>
      <c r="F26" s="48">
        <f t="shared" si="0"/>
        <v>100</v>
      </c>
      <c r="G26" s="111">
        <v>100</v>
      </c>
      <c r="H26" s="111"/>
      <c r="I26" s="111"/>
      <c r="J26" s="111"/>
      <c r="K26" s="111"/>
      <c r="L26" s="111"/>
      <c r="M26" s="111"/>
      <c r="N26" s="111"/>
      <c r="O26" s="114"/>
      <c r="P26" s="257"/>
      <c r="Q26" s="112">
        <f t="shared" si="1"/>
        <v>0</v>
      </c>
      <c r="R26" s="112">
        <f t="shared" si="2"/>
        <v>0</v>
      </c>
      <c r="S26" s="112">
        <f t="shared" si="3"/>
        <v>0</v>
      </c>
      <c r="T26" s="110"/>
      <c r="U26" s="321"/>
    </row>
    <row r="27" spans="1:21" s="66" customFormat="1" ht="25.5">
      <c r="A27" s="312">
        <v>18</v>
      </c>
      <c r="B27" s="410" t="s">
        <v>124</v>
      </c>
      <c r="C27" s="111" t="s">
        <v>287</v>
      </c>
      <c r="D27" s="48"/>
      <c r="E27" s="48" t="s">
        <v>50</v>
      </c>
      <c r="F27" s="48">
        <f t="shared" si="0"/>
        <v>10</v>
      </c>
      <c r="G27" s="111">
        <v>10</v>
      </c>
      <c r="H27" s="111"/>
      <c r="I27" s="111"/>
      <c r="J27" s="111"/>
      <c r="K27" s="111"/>
      <c r="L27" s="111"/>
      <c r="M27" s="111"/>
      <c r="N27" s="111"/>
      <c r="O27" s="114"/>
      <c r="P27" s="257"/>
      <c r="Q27" s="112">
        <f t="shared" si="1"/>
        <v>0</v>
      </c>
      <c r="R27" s="112">
        <f t="shared" si="2"/>
        <v>0</v>
      </c>
      <c r="S27" s="112">
        <f t="shared" si="3"/>
        <v>0</v>
      </c>
      <c r="T27" s="110"/>
      <c r="U27" s="321"/>
    </row>
    <row r="28" spans="1:21" s="66" customFormat="1" ht="25.5">
      <c r="A28" s="311">
        <v>19</v>
      </c>
      <c r="B28" s="411"/>
      <c r="C28" s="111" t="s">
        <v>288</v>
      </c>
      <c r="D28" s="48"/>
      <c r="E28" s="48" t="s">
        <v>50</v>
      </c>
      <c r="F28" s="48">
        <f t="shared" si="0"/>
        <v>30</v>
      </c>
      <c r="G28" s="111">
        <v>30</v>
      </c>
      <c r="H28" s="111"/>
      <c r="I28" s="111"/>
      <c r="J28" s="111"/>
      <c r="K28" s="111"/>
      <c r="L28" s="111"/>
      <c r="M28" s="111"/>
      <c r="N28" s="111"/>
      <c r="O28" s="114"/>
      <c r="P28" s="257"/>
      <c r="Q28" s="112">
        <f t="shared" si="1"/>
        <v>0</v>
      </c>
      <c r="R28" s="112">
        <f t="shared" si="2"/>
        <v>0</v>
      </c>
      <c r="S28" s="112">
        <f t="shared" si="3"/>
        <v>0</v>
      </c>
      <c r="T28" s="110"/>
      <c r="U28" s="321"/>
    </row>
    <row r="29" spans="1:21" s="66" customFormat="1" ht="25.5">
      <c r="A29" s="311">
        <v>20</v>
      </c>
      <c r="B29" s="411"/>
      <c r="C29" s="111" t="s">
        <v>289</v>
      </c>
      <c r="D29" s="48"/>
      <c r="E29" s="48" t="s">
        <v>50</v>
      </c>
      <c r="F29" s="48">
        <f t="shared" si="0"/>
        <v>16</v>
      </c>
      <c r="G29" s="111">
        <v>16</v>
      </c>
      <c r="H29" s="111"/>
      <c r="I29" s="111"/>
      <c r="J29" s="111"/>
      <c r="K29" s="111"/>
      <c r="L29" s="111"/>
      <c r="M29" s="111"/>
      <c r="N29" s="111"/>
      <c r="O29" s="114"/>
      <c r="P29" s="257"/>
      <c r="Q29" s="112">
        <f t="shared" si="1"/>
        <v>0</v>
      </c>
      <c r="R29" s="112">
        <f t="shared" si="2"/>
        <v>0</v>
      </c>
      <c r="S29" s="112">
        <f t="shared" si="3"/>
        <v>0</v>
      </c>
      <c r="T29" s="110"/>
      <c r="U29" s="321"/>
    </row>
    <row r="30" spans="1:21" s="66" customFormat="1" ht="25.5">
      <c r="A30" s="311">
        <v>21</v>
      </c>
      <c r="B30" s="411"/>
      <c r="C30" s="111" t="s">
        <v>290</v>
      </c>
      <c r="D30" s="48"/>
      <c r="E30" s="48" t="s">
        <v>50</v>
      </c>
      <c r="F30" s="48">
        <f t="shared" si="0"/>
        <v>10</v>
      </c>
      <c r="G30" s="111">
        <v>10</v>
      </c>
      <c r="H30" s="111"/>
      <c r="I30" s="111"/>
      <c r="J30" s="111"/>
      <c r="K30" s="111"/>
      <c r="L30" s="111"/>
      <c r="M30" s="111"/>
      <c r="N30" s="111"/>
      <c r="O30" s="114"/>
      <c r="P30" s="257"/>
      <c r="Q30" s="112">
        <f t="shared" si="1"/>
        <v>0</v>
      </c>
      <c r="R30" s="112">
        <f t="shared" si="2"/>
        <v>0</v>
      </c>
      <c r="S30" s="112">
        <f t="shared" si="3"/>
        <v>0</v>
      </c>
      <c r="T30" s="110"/>
      <c r="U30" s="321"/>
    </row>
    <row r="31" spans="1:21" s="66" customFormat="1" ht="25.5">
      <c r="A31" s="311">
        <v>22</v>
      </c>
      <c r="B31" s="411"/>
      <c r="C31" s="111" t="s">
        <v>291</v>
      </c>
      <c r="D31" s="48"/>
      <c r="E31" s="48" t="s">
        <v>50</v>
      </c>
      <c r="F31" s="48">
        <f t="shared" si="0"/>
        <v>2</v>
      </c>
      <c r="G31" s="111">
        <v>2</v>
      </c>
      <c r="H31" s="111"/>
      <c r="I31" s="111"/>
      <c r="J31" s="111"/>
      <c r="K31" s="111"/>
      <c r="L31" s="111"/>
      <c r="M31" s="111"/>
      <c r="N31" s="111"/>
      <c r="O31" s="114"/>
      <c r="P31" s="257"/>
      <c r="Q31" s="112">
        <f t="shared" si="1"/>
        <v>0</v>
      </c>
      <c r="R31" s="112">
        <f t="shared" si="2"/>
        <v>0</v>
      </c>
      <c r="S31" s="112">
        <f t="shared" si="3"/>
        <v>0</v>
      </c>
      <c r="T31" s="110"/>
      <c r="U31" s="321"/>
    </row>
    <row r="32" spans="1:21" s="66" customFormat="1" ht="25.5">
      <c r="A32" s="310">
        <v>23</v>
      </c>
      <c r="B32" s="412"/>
      <c r="C32" s="111" t="s">
        <v>292</v>
      </c>
      <c r="D32" s="111"/>
      <c r="E32" s="111" t="s">
        <v>2</v>
      </c>
      <c r="F32" s="48">
        <f t="shared" si="0"/>
        <v>2</v>
      </c>
      <c r="G32" s="111"/>
      <c r="H32" s="111"/>
      <c r="I32" s="111"/>
      <c r="J32" s="111"/>
      <c r="K32" s="111">
        <v>2</v>
      </c>
      <c r="L32" s="111"/>
      <c r="M32" s="111"/>
      <c r="N32" s="111"/>
      <c r="O32" s="114"/>
      <c r="P32" s="257"/>
      <c r="Q32" s="112">
        <f t="shared" si="1"/>
        <v>0</v>
      </c>
      <c r="R32" s="112">
        <f t="shared" si="2"/>
        <v>0</v>
      </c>
      <c r="S32" s="112">
        <f t="shared" si="3"/>
        <v>0</v>
      </c>
      <c r="T32" s="110"/>
      <c r="U32" s="321"/>
    </row>
    <row r="33" spans="1:21" s="66" customFormat="1" ht="28.5">
      <c r="A33" s="310">
        <v>24</v>
      </c>
      <c r="B33" s="317" t="s">
        <v>242</v>
      </c>
      <c r="C33" s="322" t="s">
        <v>293</v>
      </c>
      <c r="D33" s="111"/>
      <c r="E33" s="111" t="s">
        <v>50</v>
      </c>
      <c r="F33" s="48">
        <f t="shared" si="0"/>
        <v>1</v>
      </c>
      <c r="G33" s="111">
        <v>1</v>
      </c>
      <c r="H33" s="111"/>
      <c r="I33" s="111"/>
      <c r="J33" s="111"/>
      <c r="K33" s="111"/>
      <c r="L33" s="111"/>
      <c r="M33" s="111"/>
      <c r="N33" s="111"/>
      <c r="O33" s="114"/>
      <c r="P33" s="257"/>
      <c r="Q33" s="112">
        <f t="shared" si="1"/>
        <v>0</v>
      </c>
      <c r="R33" s="112">
        <f t="shared" si="2"/>
        <v>0</v>
      </c>
      <c r="S33" s="112">
        <f t="shared" si="3"/>
        <v>0</v>
      </c>
      <c r="T33" s="110"/>
      <c r="U33" s="321"/>
    </row>
    <row r="34" spans="1:21" s="66" customFormat="1" ht="25.5">
      <c r="A34" s="413">
        <v>25</v>
      </c>
      <c r="B34" s="410" t="s">
        <v>243</v>
      </c>
      <c r="C34" s="48" t="s">
        <v>250</v>
      </c>
      <c r="D34" s="111"/>
      <c r="E34" s="111" t="s">
        <v>50</v>
      </c>
      <c r="F34" s="48">
        <f t="shared" si="0"/>
        <v>20</v>
      </c>
      <c r="G34" s="111">
        <v>20</v>
      </c>
      <c r="H34" s="111"/>
      <c r="I34" s="111"/>
      <c r="J34" s="111"/>
      <c r="K34" s="111"/>
      <c r="L34" s="111"/>
      <c r="M34" s="111"/>
      <c r="N34" s="111"/>
      <c r="O34" s="114"/>
      <c r="P34" s="257"/>
      <c r="Q34" s="112">
        <f t="shared" si="1"/>
        <v>0</v>
      </c>
      <c r="R34" s="112">
        <f t="shared" si="2"/>
        <v>0</v>
      </c>
      <c r="S34" s="112">
        <f t="shared" si="3"/>
        <v>0</v>
      </c>
      <c r="T34" s="110"/>
      <c r="U34" s="321"/>
    </row>
    <row r="35" spans="1:21" s="66" customFormat="1" ht="25.5">
      <c r="A35" s="414"/>
      <c r="B35" s="412"/>
      <c r="C35" s="48" t="s">
        <v>251</v>
      </c>
      <c r="D35" s="111"/>
      <c r="E35" s="111" t="s">
        <v>50</v>
      </c>
      <c r="F35" s="48">
        <f t="shared" si="0"/>
        <v>10</v>
      </c>
      <c r="G35" s="111">
        <v>10</v>
      </c>
      <c r="H35" s="111"/>
      <c r="I35" s="111"/>
      <c r="J35" s="111"/>
      <c r="K35" s="111"/>
      <c r="L35" s="111"/>
      <c r="M35" s="111"/>
      <c r="N35" s="111"/>
      <c r="O35" s="114"/>
      <c r="P35" s="257"/>
      <c r="Q35" s="112">
        <f t="shared" si="1"/>
        <v>0</v>
      </c>
      <c r="R35" s="112">
        <f t="shared" si="2"/>
        <v>0</v>
      </c>
      <c r="S35" s="112">
        <f t="shared" si="3"/>
        <v>0</v>
      </c>
      <c r="T35" s="110"/>
      <c r="U35" s="321"/>
    </row>
    <row r="36" spans="1:22" s="66" customFormat="1" ht="51">
      <c r="A36" s="301">
        <v>26</v>
      </c>
      <c r="B36" s="62" t="s">
        <v>154</v>
      </c>
      <c r="C36" s="111" t="s">
        <v>294</v>
      </c>
      <c r="D36" s="111"/>
      <c r="E36" s="111" t="s">
        <v>2</v>
      </c>
      <c r="F36" s="48">
        <f t="shared" si="0"/>
        <v>10</v>
      </c>
      <c r="G36" s="111"/>
      <c r="H36" s="111"/>
      <c r="I36" s="111"/>
      <c r="J36" s="111">
        <v>10</v>
      </c>
      <c r="K36" s="111"/>
      <c r="L36" s="111"/>
      <c r="M36" s="111"/>
      <c r="N36" s="111"/>
      <c r="O36" s="114"/>
      <c r="P36" s="257"/>
      <c r="Q36" s="112">
        <f t="shared" si="1"/>
        <v>0</v>
      </c>
      <c r="R36" s="112">
        <f t="shared" si="2"/>
        <v>0</v>
      </c>
      <c r="S36" s="112">
        <f t="shared" si="3"/>
        <v>0</v>
      </c>
      <c r="T36" s="110"/>
      <c r="U36" s="321"/>
      <c r="V36" s="245"/>
    </row>
    <row r="37" spans="1:21" s="66" customFormat="1" ht="38.25">
      <c r="A37" s="301">
        <v>27</v>
      </c>
      <c r="B37" s="62" t="s">
        <v>161</v>
      </c>
      <c r="C37" s="111" t="s">
        <v>295</v>
      </c>
      <c r="D37" s="111"/>
      <c r="E37" s="111" t="s">
        <v>2</v>
      </c>
      <c r="F37" s="48">
        <f t="shared" si="0"/>
        <v>10</v>
      </c>
      <c r="G37" s="111"/>
      <c r="H37" s="111"/>
      <c r="I37" s="111"/>
      <c r="J37" s="111">
        <v>10</v>
      </c>
      <c r="K37" s="111"/>
      <c r="L37" s="111"/>
      <c r="M37" s="111"/>
      <c r="N37" s="111"/>
      <c r="O37" s="114"/>
      <c r="P37" s="257"/>
      <c r="Q37" s="112">
        <f t="shared" si="1"/>
        <v>0</v>
      </c>
      <c r="R37" s="112">
        <f t="shared" si="2"/>
        <v>0</v>
      </c>
      <c r="S37" s="112">
        <f t="shared" si="3"/>
        <v>0</v>
      </c>
      <c r="T37" s="110"/>
      <c r="U37" s="321"/>
    </row>
    <row r="38" spans="1:21" s="66" customFormat="1" ht="38.25">
      <c r="A38" s="301">
        <v>28</v>
      </c>
      <c r="B38" s="62" t="s">
        <v>160</v>
      </c>
      <c r="C38" s="111" t="s">
        <v>155</v>
      </c>
      <c r="D38" s="111"/>
      <c r="E38" s="111" t="s">
        <v>2</v>
      </c>
      <c r="F38" s="48">
        <f t="shared" si="0"/>
        <v>5</v>
      </c>
      <c r="G38" s="111"/>
      <c r="H38" s="111"/>
      <c r="I38" s="111"/>
      <c r="J38" s="111">
        <v>5</v>
      </c>
      <c r="K38" s="111"/>
      <c r="L38" s="111"/>
      <c r="M38" s="111"/>
      <c r="N38" s="111"/>
      <c r="O38" s="114"/>
      <c r="P38" s="257"/>
      <c r="Q38" s="112">
        <f t="shared" si="1"/>
        <v>0</v>
      </c>
      <c r="R38" s="112">
        <f t="shared" si="2"/>
        <v>0</v>
      </c>
      <c r="S38" s="112">
        <f t="shared" si="3"/>
        <v>0</v>
      </c>
      <c r="T38" s="110"/>
      <c r="U38" s="321"/>
    </row>
    <row r="39" spans="1:21" s="66" customFormat="1" ht="38.25">
      <c r="A39" s="301">
        <v>29</v>
      </c>
      <c r="B39" s="62" t="s">
        <v>160</v>
      </c>
      <c r="C39" s="111" t="s">
        <v>156</v>
      </c>
      <c r="D39" s="111"/>
      <c r="E39" s="111" t="s">
        <v>2</v>
      </c>
      <c r="F39" s="48">
        <f t="shared" si="0"/>
        <v>5</v>
      </c>
      <c r="G39" s="111"/>
      <c r="H39" s="111"/>
      <c r="I39" s="111"/>
      <c r="J39" s="111">
        <v>5</v>
      </c>
      <c r="K39" s="111"/>
      <c r="L39" s="111"/>
      <c r="M39" s="111"/>
      <c r="N39" s="111"/>
      <c r="O39" s="114"/>
      <c r="P39" s="257"/>
      <c r="Q39" s="112">
        <f t="shared" si="1"/>
        <v>0</v>
      </c>
      <c r="R39" s="112">
        <f t="shared" si="2"/>
        <v>0</v>
      </c>
      <c r="S39" s="112">
        <f t="shared" si="3"/>
        <v>0</v>
      </c>
      <c r="T39" s="110"/>
      <c r="U39" s="321"/>
    </row>
    <row r="40" spans="1:21" s="66" customFormat="1" ht="33" customHeight="1">
      <c r="A40" s="413">
        <v>30</v>
      </c>
      <c r="B40" s="415" t="s">
        <v>244</v>
      </c>
      <c r="C40" s="323" t="s">
        <v>296</v>
      </c>
      <c r="D40" s="111"/>
      <c r="E40" s="111" t="s">
        <v>50</v>
      </c>
      <c r="F40" s="48">
        <f t="shared" si="0"/>
        <v>20</v>
      </c>
      <c r="G40" s="111">
        <v>20</v>
      </c>
      <c r="H40" s="111"/>
      <c r="I40" s="111"/>
      <c r="J40" s="111"/>
      <c r="K40" s="111"/>
      <c r="L40" s="111"/>
      <c r="M40" s="111"/>
      <c r="N40" s="111"/>
      <c r="O40" s="114"/>
      <c r="P40" s="257"/>
      <c r="Q40" s="112">
        <f t="shared" si="1"/>
        <v>0</v>
      </c>
      <c r="R40" s="112">
        <f t="shared" si="2"/>
        <v>0</v>
      </c>
      <c r="S40" s="112">
        <f t="shared" si="3"/>
        <v>0</v>
      </c>
      <c r="T40" s="110"/>
      <c r="U40" s="321"/>
    </row>
    <row r="41" spans="1:21" s="66" customFormat="1" ht="36" customHeight="1">
      <c r="A41" s="414"/>
      <c r="B41" s="416"/>
      <c r="C41" s="323" t="s">
        <v>297</v>
      </c>
      <c r="D41" s="111"/>
      <c r="E41" s="111" t="s">
        <v>50</v>
      </c>
      <c r="F41" s="48">
        <f t="shared" si="0"/>
        <v>30</v>
      </c>
      <c r="G41" s="111">
        <v>30</v>
      </c>
      <c r="H41" s="111"/>
      <c r="I41" s="111"/>
      <c r="J41" s="111"/>
      <c r="K41" s="111"/>
      <c r="L41" s="111"/>
      <c r="M41" s="111"/>
      <c r="N41" s="111"/>
      <c r="O41" s="114"/>
      <c r="P41" s="257"/>
      <c r="Q41" s="112">
        <f t="shared" si="1"/>
        <v>0</v>
      </c>
      <c r="R41" s="112">
        <f t="shared" si="2"/>
        <v>0</v>
      </c>
      <c r="S41" s="112">
        <f t="shared" si="3"/>
        <v>0</v>
      </c>
      <c r="T41" s="110"/>
      <c r="U41" s="321"/>
    </row>
    <row r="42" spans="1:21" s="66" customFormat="1" ht="46.5" customHeight="1">
      <c r="A42" s="301">
        <v>31</v>
      </c>
      <c r="B42" s="318" t="s">
        <v>245</v>
      </c>
      <c r="C42" s="323" t="s">
        <v>298</v>
      </c>
      <c r="D42" s="111"/>
      <c r="E42" s="111" t="s">
        <v>50</v>
      </c>
      <c r="F42" s="48">
        <f t="shared" si="0"/>
        <v>2</v>
      </c>
      <c r="G42" s="111">
        <v>2</v>
      </c>
      <c r="H42" s="111"/>
      <c r="I42" s="111"/>
      <c r="J42" s="111"/>
      <c r="K42" s="111"/>
      <c r="L42" s="111"/>
      <c r="M42" s="111"/>
      <c r="N42" s="111"/>
      <c r="O42" s="114"/>
      <c r="P42" s="257"/>
      <c r="Q42" s="112">
        <f t="shared" si="1"/>
        <v>0</v>
      </c>
      <c r="R42" s="112">
        <f t="shared" si="2"/>
        <v>0</v>
      </c>
      <c r="S42" s="112">
        <f t="shared" si="3"/>
        <v>0</v>
      </c>
      <c r="T42" s="110"/>
      <c r="U42" s="321"/>
    </row>
    <row r="43" spans="1:21" s="66" customFormat="1" ht="46.5" customHeight="1">
      <c r="A43" s="301">
        <v>32</v>
      </c>
      <c r="B43" s="62" t="s">
        <v>315</v>
      </c>
      <c r="C43" s="324" t="s">
        <v>299</v>
      </c>
      <c r="D43" s="62"/>
      <c r="E43" s="36" t="s">
        <v>50</v>
      </c>
      <c r="F43" s="48">
        <f t="shared" si="0"/>
        <v>7</v>
      </c>
      <c r="G43" s="111">
        <v>7</v>
      </c>
      <c r="H43" s="111"/>
      <c r="I43" s="111"/>
      <c r="J43" s="111"/>
      <c r="K43" s="111"/>
      <c r="L43" s="111"/>
      <c r="M43" s="111"/>
      <c r="N43" s="111"/>
      <c r="O43" s="114"/>
      <c r="P43" s="257"/>
      <c r="Q43" s="112">
        <f t="shared" si="1"/>
        <v>0</v>
      </c>
      <c r="R43" s="112">
        <f t="shared" si="2"/>
        <v>0</v>
      </c>
      <c r="S43" s="112">
        <f t="shared" si="3"/>
        <v>0</v>
      </c>
      <c r="T43" s="110"/>
      <c r="U43" s="321"/>
    </row>
    <row r="44" spans="1:21" s="66" customFormat="1" ht="46.5" customHeight="1">
      <c r="A44" s="301">
        <v>33</v>
      </c>
      <c r="B44" s="62" t="s">
        <v>314</v>
      </c>
      <c r="C44" s="323" t="s">
        <v>300</v>
      </c>
      <c r="D44" s="62"/>
      <c r="E44" s="36" t="s">
        <v>50</v>
      </c>
      <c r="F44" s="48">
        <f t="shared" si="0"/>
        <v>1</v>
      </c>
      <c r="G44" s="111">
        <v>1</v>
      </c>
      <c r="H44" s="111"/>
      <c r="I44" s="111"/>
      <c r="J44" s="111"/>
      <c r="K44" s="111"/>
      <c r="L44" s="111"/>
      <c r="M44" s="111"/>
      <c r="N44" s="111"/>
      <c r="O44" s="114"/>
      <c r="P44" s="257"/>
      <c r="Q44" s="112">
        <f t="shared" si="1"/>
        <v>0</v>
      </c>
      <c r="R44" s="112">
        <f t="shared" si="2"/>
        <v>0</v>
      </c>
      <c r="S44" s="112">
        <f t="shared" si="3"/>
        <v>0</v>
      </c>
      <c r="T44" s="110"/>
      <c r="U44" s="321"/>
    </row>
    <row r="45" spans="1:21" s="66" customFormat="1" ht="46.5" customHeight="1">
      <c r="A45" s="301">
        <v>34</v>
      </c>
      <c r="B45" s="62" t="s">
        <v>246</v>
      </c>
      <c r="C45" s="325" t="s">
        <v>247</v>
      </c>
      <c r="D45" s="319"/>
      <c r="E45" s="36" t="s">
        <v>50</v>
      </c>
      <c r="F45" s="48">
        <f t="shared" si="0"/>
        <v>1</v>
      </c>
      <c r="G45" s="111">
        <v>1</v>
      </c>
      <c r="H45" s="111"/>
      <c r="I45" s="111"/>
      <c r="J45" s="111"/>
      <c r="K45" s="111"/>
      <c r="L45" s="111"/>
      <c r="M45" s="111"/>
      <c r="N45" s="111"/>
      <c r="O45" s="114"/>
      <c r="P45" s="257"/>
      <c r="Q45" s="112">
        <f t="shared" si="1"/>
        <v>0</v>
      </c>
      <c r="R45" s="112">
        <f t="shared" si="2"/>
        <v>0</v>
      </c>
      <c r="S45" s="112">
        <f t="shared" si="3"/>
        <v>0</v>
      </c>
      <c r="T45" s="110"/>
      <c r="U45" s="321"/>
    </row>
    <row r="46" spans="1:21" s="66" customFormat="1" ht="46.5" customHeight="1">
      <c r="A46" s="301">
        <v>35</v>
      </c>
      <c r="B46" s="320" t="s">
        <v>248</v>
      </c>
      <c r="C46" s="325" t="s">
        <v>301</v>
      </c>
      <c r="D46" s="62"/>
      <c r="E46" s="36" t="s">
        <v>50</v>
      </c>
      <c r="F46" s="48">
        <f t="shared" si="0"/>
        <v>10</v>
      </c>
      <c r="G46" s="111">
        <v>10</v>
      </c>
      <c r="H46" s="111"/>
      <c r="I46" s="111"/>
      <c r="J46" s="111"/>
      <c r="K46" s="111"/>
      <c r="L46" s="111"/>
      <c r="M46" s="111"/>
      <c r="N46" s="111"/>
      <c r="O46" s="114"/>
      <c r="P46" s="257"/>
      <c r="Q46" s="112">
        <f t="shared" si="1"/>
        <v>0</v>
      </c>
      <c r="R46" s="112">
        <f t="shared" si="2"/>
        <v>0</v>
      </c>
      <c r="S46" s="112">
        <f t="shared" si="3"/>
        <v>0</v>
      </c>
      <c r="T46" s="110"/>
      <c r="U46" s="321"/>
    </row>
    <row r="47" spans="1:21" s="66" customFormat="1" ht="38.25">
      <c r="A47" s="301">
        <v>36</v>
      </c>
      <c r="B47" s="62" t="s">
        <v>229</v>
      </c>
      <c r="C47" s="111" t="s">
        <v>231</v>
      </c>
      <c r="D47" s="111"/>
      <c r="E47" s="111" t="s">
        <v>2</v>
      </c>
      <c r="F47" s="48">
        <f t="shared" si="0"/>
        <v>3</v>
      </c>
      <c r="G47" s="111"/>
      <c r="H47" s="111"/>
      <c r="I47" s="111">
        <v>3</v>
      </c>
      <c r="J47" s="111"/>
      <c r="K47" s="111"/>
      <c r="L47" s="111"/>
      <c r="M47" s="111"/>
      <c r="N47" s="111"/>
      <c r="O47" s="114"/>
      <c r="P47" s="112"/>
      <c r="Q47" s="112">
        <f t="shared" si="1"/>
        <v>0</v>
      </c>
      <c r="R47" s="112">
        <f t="shared" si="2"/>
        <v>0</v>
      </c>
      <c r="S47" s="112">
        <f t="shared" si="3"/>
        <v>0</v>
      </c>
      <c r="T47" s="110"/>
      <c r="U47" s="321"/>
    </row>
    <row r="48" spans="1:21" s="66" customFormat="1" ht="25.5">
      <c r="A48" s="301">
        <v>37</v>
      </c>
      <c r="B48" s="62" t="s">
        <v>229</v>
      </c>
      <c r="C48" s="111" t="s">
        <v>254</v>
      </c>
      <c r="D48" s="111"/>
      <c r="E48" s="111" t="s">
        <v>2</v>
      </c>
      <c r="F48" s="48">
        <f t="shared" si="0"/>
        <v>1</v>
      </c>
      <c r="G48" s="111">
        <v>1</v>
      </c>
      <c r="H48" s="111"/>
      <c r="I48" s="111"/>
      <c r="J48" s="111"/>
      <c r="K48" s="111"/>
      <c r="L48" s="111"/>
      <c r="M48" s="111"/>
      <c r="N48" s="111"/>
      <c r="O48" s="114"/>
      <c r="P48" s="112"/>
      <c r="Q48" s="112">
        <f t="shared" si="1"/>
        <v>0</v>
      </c>
      <c r="R48" s="112">
        <f t="shared" si="2"/>
        <v>0</v>
      </c>
      <c r="S48" s="112">
        <f t="shared" si="3"/>
        <v>0</v>
      </c>
      <c r="T48" s="110"/>
      <c r="U48" s="321"/>
    </row>
    <row r="49" spans="1:21" s="66" customFormat="1" ht="25.5">
      <c r="A49" s="301">
        <v>38</v>
      </c>
      <c r="B49" s="62" t="s">
        <v>229</v>
      </c>
      <c r="C49" s="111" t="s">
        <v>255</v>
      </c>
      <c r="D49" s="111"/>
      <c r="E49" s="111" t="s">
        <v>2</v>
      </c>
      <c r="F49" s="48">
        <f t="shared" si="0"/>
        <v>1</v>
      </c>
      <c r="G49" s="111">
        <v>1</v>
      </c>
      <c r="H49" s="111"/>
      <c r="I49" s="111"/>
      <c r="J49" s="111"/>
      <c r="K49" s="111"/>
      <c r="L49" s="111"/>
      <c r="M49" s="111"/>
      <c r="N49" s="111"/>
      <c r="O49" s="114"/>
      <c r="P49" s="112"/>
      <c r="Q49" s="112">
        <f t="shared" si="1"/>
        <v>0</v>
      </c>
      <c r="R49" s="112">
        <f t="shared" si="2"/>
        <v>0</v>
      </c>
      <c r="S49" s="112">
        <f t="shared" si="3"/>
        <v>0</v>
      </c>
      <c r="T49" s="110"/>
      <c r="U49" s="321"/>
    </row>
    <row r="50" spans="1:21" s="66" customFormat="1" ht="25.5">
      <c r="A50" s="301">
        <v>39</v>
      </c>
      <c r="B50" s="62" t="s">
        <v>229</v>
      </c>
      <c r="C50" s="111" t="s">
        <v>256</v>
      </c>
      <c r="D50" s="111"/>
      <c r="E50" s="111" t="s">
        <v>2</v>
      </c>
      <c r="F50" s="48">
        <f t="shared" si="0"/>
        <v>1</v>
      </c>
      <c r="G50" s="111">
        <v>1</v>
      </c>
      <c r="H50" s="111"/>
      <c r="I50" s="111"/>
      <c r="J50" s="111"/>
      <c r="K50" s="111"/>
      <c r="L50" s="111"/>
      <c r="M50" s="111"/>
      <c r="N50" s="111"/>
      <c r="O50" s="114"/>
      <c r="P50" s="112"/>
      <c r="Q50" s="112">
        <f t="shared" si="1"/>
        <v>0</v>
      </c>
      <c r="R50" s="112">
        <f t="shared" si="2"/>
        <v>0</v>
      </c>
      <c r="S50" s="112">
        <f t="shared" si="3"/>
        <v>0</v>
      </c>
      <c r="T50" s="110"/>
      <c r="U50" s="321"/>
    </row>
    <row r="51" spans="1:21" s="66" customFormat="1" ht="28.5">
      <c r="A51" s="301">
        <v>40</v>
      </c>
      <c r="B51" s="62" t="s">
        <v>242</v>
      </c>
      <c r="C51" s="111" t="s">
        <v>276</v>
      </c>
      <c r="D51" s="111"/>
      <c r="E51" s="111" t="s">
        <v>2</v>
      </c>
      <c r="F51" s="48">
        <f t="shared" si="0"/>
        <v>3</v>
      </c>
      <c r="G51" s="111"/>
      <c r="H51" s="111"/>
      <c r="I51" s="111">
        <v>3</v>
      </c>
      <c r="J51" s="111"/>
      <c r="K51" s="111"/>
      <c r="L51" s="111"/>
      <c r="M51" s="111"/>
      <c r="N51" s="111"/>
      <c r="O51" s="114"/>
      <c r="P51" s="112"/>
      <c r="Q51" s="112">
        <f t="shared" si="1"/>
        <v>0</v>
      </c>
      <c r="R51" s="112">
        <f t="shared" si="2"/>
        <v>0</v>
      </c>
      <c r="S51" s="112">
        <f t="shared" si="3"/>
        <v>0</v>
      </c>
      <c r="T51" s="110"/>
      <c r="U51" s="321"/>
    </row>
    <row r="52" spans="1:21" ht="22.5" customHeight="1">
      <c r="A52" s="302"/>
      <c r="B52" s="36"/>
      <c r="C52" s="144" t="s">
        <v>17</v>
      </c>
      <c r="D52" s="111"/>
      <c r="E52" s="111"/>
      <c r="F52" s="48"/>
      <c r="G52" s="111"/>
      <c r="H52" s="111"/>
      <c r="I52" s="111"/>
      <c r="J52" s="111"/>
      <c r="K52" s="111"/>
      <c r="L52" s="111"/>
      <c r="M52" s="111"/>
      <c r="N52" s="111"/>
      <c r="O52" s="112"/>
      <c r="P52" s="113"/>
      <c r="Q52" s="112"/>
      <c r="R52" s="109">
        <f>SUM(R6:R51)</f>
        <v>0</v>
      </c>
      <c r="S52" s="109">
        <f>SUM(S6:S51)</f>
        <v>0</v>
      </c>
      <c r="T52" s="111"/>
      <c r="U52" s="316"/>
    </row>
    <row r="53" spans="1:20" ht="12.75">
      <c r="A53" s="303"/>
      <c r="B53" s="97"/>
      <c r="C53" s="97"/>
      <c r="D53" s="97"/>
      <c r="E53" s="97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115"/>
      <c r="Q53" s="106"/>
      <c r="R53" s="106"/>
      <c r="S53" s="107"/>
      <c r="T53" s="108"/>
    </row>
    <row r="54" spans="1:20" ht="12.75">
      <c r="A54" s="304"/>
      <c r="B54" s="98" t="s">
        <v>125</v>
      </c>
      <c r="C54" s="99"/>
      <c r="D54" s="99"/>
      <c r="E54" s="99"/>
      <c r="F54" s="100"/>
      <c r="G54" s="100"/>
      <c r="H54" s="100"/>
      <c r="I54" s="100"/>
      <c r="J54" s="100"/>
      <c r="K54" s="100"/>
      <c r="L54" s="100"/>
      <c r="M54" s="100"/>
      <c r="N54" s="100"/>
      <c r="O54" s="101"/>
      <c r="P54" s="116"/>
      <c r="Q54" s="101"/>
      <c r="R54" s="101"/>
      <c r="S54" s="101"/>
      <c r="T54" s="117"/>
    </row>
    <row r="55" spans="1:20" ht="12.75">
      <c r="A55" s="304"/>
      <c r="B55" s="98" t="s">
        <v>126</v>
      </c>
      <c r="C55" s="99"/>
      <c r="D55" s="99"/>
      <c r="E55" s="99"/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116"/>
      <c r="Q55" s="101"/>
      <c r="R55" s="101"/>
      <c r="S55" s="101"/>
      <c r="T55" s="117"/>
    </row>
    <row r="56" spans="1:20" ht="12.75">
      <c r="A56" s="304"/>
      <c r="B56" s="98" t="s">
        <v>127</v>
      </c>
      <c r="C56" s="99"/>
      <c r="D56" s="99"/>
      <c r="E56" s="99"/>
      <c r="F56" s="100"/>
      <c r="G56" s="100"/>
      <c r="H56" s="100"/>
      <c r="I56" s="100"/>
      <c r="J56" s="100"/>
      <c r="K56" s="100"/>
      <c r="L56" s="100"/>
      <c r="M56" s="100"/>
      <c r="N56" s="100"/>
      <c r="O56" s="101"/>
      <c r="P56" s="116"/>
      <c r="Q56" s="101"/>
      <c r="R56" s="101"/>
      <c r="S56" s="103"/>
      <c r="T56" s="102"/>
    </row>
    <row r="57" spans="1:17" ht="12.75">
      <c r="A57" s="304"/>
      <c r="B57" s="98" t="s">
        <v>128</v>
      </c>
      <c r="C57" s="99"/>
      <c r="D57" s="99"/>
      <c r="E57" s="99"/>
      <c r="F57" s="100"/>
      <c r="G57" s="100"/>
      <c r="H57" s="100"/>
      <c r="I57" s="100"/>
      <c r="J57" s="100"/>
      <c r="K57" s="100"/>
      <c r="L57" s="100"/>
      <c r="M57" s="100"/>
      <c r="N57" s="100"/>
      <c r="O57" s="101"/>
      <c r="P57" s="116"/>
      <c r="Q57" s="101"/>
    </row>
    <row r="58" spans="1:20" ht="43.5" customHeight="1">
      <c r="A58" s="303"/>
      <c r="B58" s="97"/>
      <c r="C58" s="97"/>
      <c r="D58" s="97"/>
      <c r="E58" s="97"/>
      <c r="F58" s="105"/>
      <c r="G58" s="105"/>
      <c r="H58" s="105"/>
      <c r="I58" s="105"/>
      <c r="J58" s="105"/>
      <c r="K58" s="105"/>
      <c r="L58" s="105"/>
      <c r="M58" s="105"/>
      <c r="N58" s="105"/>
      <c r="O58" s="106"/>
      <c r="P58" s="115"/>
      <c r="Q58" s="106"/>
      <c r="R58" s="358" t="s">
        <v>185</v>
      </c>
      <c r="S58" s="359"/>
      <c r="T58" s="403"/>
    </row>
    <row r="59" ht="23.25" customHeight="1"/>
  </sheetData>
  <sheetProtection/>
  <mergeCells count="15">
    <mergeCell ref="A34:A35"/>
    <mergeCell ref="B34:B35"/>
    <mergeCell ref="B40:B41"/>
    <mergeCell ref="A40:A41"/>
    <mergeCell ref="B18:B20"/>
    <mergeCell ref="A18:A20"/>
    <mergeCell ref="A23:A25"/>
    <mergeCell ref="S1:T1"/>
    <mergeCell ref="S2:T2"/>
    <mergeCell ref="R58:T58"/>
    <mergeCell ref="B6:B11"/>
    <mergeCell ref="B23:B25"/>
    <mergeCell ref="G4:K4"/>
    <mergeCell ref="L4:N4"/>
    <mergeCell ref="B27:B3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6">
      <selection activeCell="M7" sqref="M7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1.00390625" style="0" customWidth="1"/>
    <col min="4" max="4" width="11.140625" style="0" customWidth="1"/>
    <col min="5" max="5" width="9.140625" style="0" customWidth="1"/>
    <col min="6" max="11" width="9.140625" style="0" hidden="1" customWidth="1"/>
    <col min="12" max="12" width="9.8515625" style="0" hidden="1" customWidth="1"/>
    <col min="13" max="13" width="12.421875" style="171" customWidth="1"/>
    <col min="14" max="14" width="8.00390625" style="260" customWidth="1"/>
    <col min="15" max="15" width="13.7109375" style="0" customWidth="1"/>
    <col min="16" max="16" width="12.8515625" style="171" customWidth="1"/>
    <col min="17" max="17" width="13.140625" style="0" customWidth="1"/>
    <col min="18" max="18" width="17.8515625" style="0" customWidth="1"/>
    <col min="19" max="19" width="32.00390625" style="0" customWidth="1"/>
  </cols>
  <sheetData>
    <row r="1" spans="17:18" ht="12.75">
      <c r="Q1" s="365" t="s">
        <v>170</v>
      </c>
      <c r="R1" s="366"/>
    </row>
    <row r="2" spans="1:18" ht="14.25">
      <c r="A2" s="259"/>
      <c r="B2" s="258" t="s">
        <v>318</v>
      </c>
      <c r="C2" s="117"/>
      <c r="D2" s="117"/>
      <c r="E2" s="124"/>
      <c r="F2" s="117"/>
      <c r="G2" s="117"/>
      <c r="H2" s="117"/>
      <c r="I2" s="117"/>
      <c r="J2" s="117"/>
      <c r="K2" s="117"/>
      <c r="L2" s="117"/>
      <c r="M2" s="101"/>
      <c r="N2" s="116"/>
      <c r="O2" s="101"/>
      <c r="P2" s="101"/>
      <c r="Q2" s="429" t="s">
        <v>140</v>
      </c>
      <c r="R2" s="397"/>
    </row>
    <row r="3" spans="1:18" ht="12.75">
      <c r="A3" s="430" t="s">
        <v>12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</row>
    <row r="4" spans="1:18" ht="12.75">
      <c r="A4" s="422" t="s">
        <v>223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</row>
    <row r="5" spans="1:18" ht="35.25" customHeight="1" hidden="1">
      <c r="A5" s="263"/>
      <c r="B5" s="264"/>
      <c r="C5" s="264"/>
      <c r="D5" s="264"/>
      <c r="E5" s="264"/>
      <c r="F5" s="394" t="s">
        <v>86</v>
      </c>
      <c r="G5" s="423"/>
      <c r="H5" s="423"/>
      <c r="I5" s="424"/>
      <c r="J5" s="425" t="s">
        <v>85</v>
      </c>
      <c r="K5" s="426"/>
      <c r="L5" s="427"/>
      <c r="M5" s="265"/>
      <c r="N5" s="266"/>
      <c r="O5" s="264"/>
      <c r="P5" s="265"/>
      <c r="Q5" s="264"/>
      <c r="R5" s="267"/>
    </row>
    <row r="6" spans="1:19" ht="76.5">
      <c r="A6" s="261" t="s">
        <v>3</v>
      </c>
      <c r="B6" s="394" t="s">
        <v>187</v>
      </c>
      <c r="C6" s="432"/>
      <c r="D6" s="48" t="s">
        <v>107</v>
      </c>
      <c r="E6" s="48" t="s">
        <v>129</v>
      </c>
      <c r="F6" s="268" t="s">
        <v>49</v>
      </c>
      <c r="G6" s="52" t="s">
        <v>48</v>
      </c>
      <c r="H6" s="53" t="s">
        <v>46</v>
      </c>
      <c r="I6" s="54" t="s">
        <v>47</v>
      </c>
      <c r="J6" s="55" t="s">
        <v>61</v>
      </c>
      <c r="K6" s="55" t="s">
        <v>62</v>
      </c>
      <c r="L6" s="55" t="s">
        <v>63</v>
      </c>
      <c r="M6" s="269" t="s">
        <v>143</v>
      </c>
      <c r="N6" s="270" t="s">
        <v>111</v>
      </c>
      <c r="O6" s="269" t="s">
        <v>55</v>
      </c>
      <c r="P6" s="109" t="s">
        <v>130</v>
      </c>
      <c r="Q6" s="109" t="s">
        <v>113</v>
      </c>
      <c r="R6" s="48" t="s">
        <v>114</v>
      </c>
      <c r="S6" s="315" t="s">
        <v>278</v>
      </c>
    </row>
    <row r="7" spans="1:19" ht="111.75" customHeight="1">
      <c r="A7" s="110">
        <v>1</v>
      </c>
      <c r="B7" s="261" t="s">
        <v>131</v>
      </c>
      <c r="C7" s="262" t="s">
        <v>216</v>
      </c>
      <c r="D7" s="111" t="s">
        <v>132</v>
      </c>
      <c r="E7" s="48">
        <f>SUM(F7:L7)</f>
        <v>40</v>
      </c>
      <c r="F7" s="122"/>
      <c r="G7" s="121"/>
      <c r="H7" s="123"/>
      <c r="I7" s="125">
        <v>10</v>
      </c>
      <c r="J7" s="271">
        <v>30</v>
      </c>
      <c r="K7" s="271"/>
      <c r="L7" s="271"/>
      <c r="M7" s="112"/>
      <c r="N7" s="113"/>
      <c r="O7" s="112">
        <f>ROUND(M7*(1+N7),2)</f>
        <v>0</v>
      </c>
      <c r="P7" s="112">
        <f>M7*E7</f>
        <v>0</v>
      </c>
      <c r="Q7" s="112">
        <f>O7*E7</f>
        <v>0</v>
      </c>
      <c r="R7" s="111"/>
      <c r="S7" s="316"/>
    </row>
    <row r="8" spans="1:19" ht="139.5" customHeight="1">
      <c r="A8" s="110">
        <v>2</v>
      </c>
      <c r="B8" s="261" t="s">
        <v>131</v>
      </c>
      <c r="C8" s="262" t="s">
        <v>217</v>
      </c>
      <c r="D8" s="111" t="s">
        <v>133</v>
      </c>
      <c r="E8" s="48">
        <f aca="true" t="shared" si="0" ref="E8:E17">SUM(F8:L8)</f>
        <v>5</v>
      </c>
      <c r="F8" s="122"/>
      <c r="G8" s="121"/>
      <c r="H8" s="123"/>
      <c r="I8" s="125">
        <v>5</v>
      </c>
      <c r="J8" s="271"/>
      <c r="K8" s="271"/>
      <c r="L8" s="271"/>
      <c r="M8" s="112"/>
      <c r="N8" s="113"/>
      <c r="O8" s="112">
        <f aca="true" t="shared" si="1" ref="O8:O17">ROUND(M8*(1+N8),2)</f>
        <v>0</v>
      </c>
      <c r="P8" s="112">
        <f aca="true" t="shared" si="2" ref="P8:P17">M8*E8</f>
        <v>0</v>
      </c>
      <c r="Q8" s="112">
        <f aca="true" t="shared" si="3" ref="Q8:Q17">O8*E8</f>
        <v>0</v>
      </c>
      <c r="R8" s="111"/>
      <c r="S8" s="316"/>
    </row>
    <row r="9" spans="1:19" ht="66" customHeight="1">
      <c r="A9" s="110">
        <v>3</v>
      </c>
      <c r="B9" s="48" t="s">
        <v>134</v>
      </c>
      <c r="C9" s="262" t="s">
        <v>218</v>
      </c>
      <c r="D9" s="110" t="s">
        <v>24</v>
      </c>
      <c r="E9" s="48">
        <f t="shared" si="0"/>
        <v>2</v>
      </c>
      <c r="F9" s="122"/>
      <c r="G9" s="121"/>
      <c r="H9" s="123"/>
      <c r="I9" s="125"/>
      <c r="J9" s="271">
        <v>2</v>
      </c>
      <c r="K9" s="271"/>
      <c r="L9" s="271"/>
      <c r="M9" s="114"/>
      <c r="N9" s="257"/>
      <c r="O9" s="112">
        <f t="shared" si="1"/>
        <v>0</v>
      </c>
      <c r="P9" s="112">
        <f t="shared" si="2"/>
        <v>0</v>
      </c>
      <c r="Q9" s="112">
        <f t="shared" si="3"/>
        <v>0</v>
      </c>
      <c r="R9" s="110"/>
      <c r="S9" s="316"/>
    </row>
    <row r="10" spans="1:19" ht="79.5" customHeight="1">
      <c r="A10" s="110">
        <v>4</v>
      </c>
      <c r="B10" s="48" t="s">
        <v>134</v>
      </c>
      <c r="C10" s="262" t="s">
        <v>219</v>
      </c>
      <c r="D10" s="110" t="s">
        <v>135</v>
      </c>
      <c r="E10" s="48">
        <f t="shared" si="0"/>
        <v>5</v>
      </c>
      <c r="F10" s="122"/>
      <c r="G10" s="121"/>
      <c r="H10" s="123"/>
      <c r="I10" s="125"/>
      <c r="J10" s="271">
        <v>5</v>
      </c>
      <c r="K10" s="271"/>
      <c r="L10" s="271"/>
      <c r="M10" s="114"/>
      <c r="N10" s="257"/>
      <c r="O10" s="112">
        <f t="shared" si="1"/>
        <v>0</v>
      </c>
      <c r="P10" s="112">
        <f t="shared" si="2"/>
        <v>0</v>
      </c>
      <c r="Q10" s="112">
        <f t="shared" si="3"/>
        <v>0</v>
      </c>
      <c r="R10" s="110"/>
      <c r="S10" s="316"/>
    </row>
    <row r="11" spans="1:19" ht="75.75" customHeight="1">
      <c r="A11" s="110">
        <v>5</v>
      </c>
      <c r="B11" s="48" t="s">
        <v>136</v>
      </c>
      <c r="C11" s="262" t="s">
        <v>220</v>
      </c>
      <c r="D11" s="110" t="s">
        <v>50</v>
      </c>
      <c r="E11" s="48">
        <f t="shared" si="0"/>
        <v>40</v>
      </c>
      <c r="F11" s="122"/>
      <c r="G11" s="121"/>
      <c r="H11" s="123"/>
      <c r="I11" s="125">
        <v>40</v>
      </c>
      <c r="J11" s="271"/>
      <c r="K11" s="271"/>
      <c r="L11" s="271"/>
      <c r="M11" s="114"/>
      <c r="N11" s="257"/>
      <c r="O11" s="112">
        <f t="shared" si="1"/>
        <v>0</v>
      </c>
      <c r="P11" s="112">
        <f t="shared" si="2"/>
        <v>0</v>
      </c>
      <c r="Q11" s="112">
        <f t="shared" si="3"/>
        <v>0</v>
      </c>
      <c r="R11" s="110"/>
      <c r="S11" s="316"/>
    </row>
    <row r="12" spans="1:19" ht="38.25">
      <c r="A12" s="110">
        <v>6</v>
      </c>
      <c r="B12" s="48" t="s">
        <v>137</v>
      </c>
      <c r="C12" s="262" t="s">
        <v>221</v>
      </c>
      <c r="D12" s="110" t="s">
        <v>133</v>
      </c>
      <c r="E12" s="48">
        <f t="shared" si="0"/>
        <v>20</v>
      </c>
      <c r="F12" s="122"/>
      <c r="G12" s="121"/>
      <c r="H12" s="123"/>
      <c r="I12" s="125">
        <v>20</v>
      </c>
      <c r="J12" s="271"/>
      <c r="K12" s="271"/>
      <c r="L12" s="271"/>
      <c r="M12" s="114"/>
      <c r="N12" s="257"/>
      <c r="O12" s="112">
        <f t="shared" si="1"/>
        <v>0</v>
      </c>
      <c r="P12" s="112">
        <f t="shared" si="2"/>
        <v>0</v>
      </c>
      <c r="Q12" s="112">
        <f t="shared" si="3"/>
        <v>0</v>
      </c>
      <c r="R12" s="110"/>
      <c r="S12" s="316"/>
    </row>
    <row r="13" spans="1:19" ht="78.75" customHeight="1">
      <c r="A13" s="110">
        <v>7</v>
      </c>
      <c r="B13" s="48" t="s">
        <v>138</v>
      </c>
      <c r="C13" s="262" t="s">
        <v>222</v>
      </c>
      <c r="D13" s="111" t="s">
        <v>139</v>
      </c>
      <c r="E13" s="48">
        <f t="shared" si="0"/>
        <v>2</v>
      </c>
      <c r="F13" s="122"/>
      <c r="G13" s="121"/>
      <c r="H13" s="123"/>
      <c r="I13" s="125"/>
      <c r="J13" s="271"/>
      <c r="K13" s="271"/>
      <c r="L13" s="271">
        <v>2</v>
      </c>
      <c r="M13" s="112"/>
      <c r="N13" s="113"/>
      <c r="O13" s="112">
        <f t="shared" si="1"/>
        <v>0</v>
      </c>
      <c r="P13" s="112">
        <f t="shared" si="2"/>
        <v>0</v>
      </c>
      <c r="Q13" s="112">
        <f t="shared" si="3"/>
        <v>0</v>
      </c>
      <c r="R13" s="110"/>
      <c r="S13" s="316"/>
    </row>
    <row r="14" spans="1:19" ht="95.25" customHeight="1">
      <c r="A14" s="110">
        <v>8</v>
      </c>
      <c r="B14" s="48" t="s">
        <v>267</v>
      </c>
      <c r="C14" s="262" t="s">
        <v>268</v>
      </c>
      <c r="D14" s="111" t="s">
        <v>261</v>
      </c>
      <c r="E14" s="48">
        <f t="shared" si="0"/>
        <v>3</v>
      </c>
      <c r="F14" s="122"/>
      <c r="G14" s="121">
        <v>3</v>
      </c>
      <c r="H14" s="123"/>
      <c r="I14" s="125"/>
      <c r="J14" s="271"/>
      <c r="K14" s="271"/>
      <c r="L14" s="271"/>
      <c r="M14" s="112"/>
      <c r="N14" s="113"/>
      <c r="O14" s="112">
        <f t="shared" si="1"/>
        <v>0</v>
      </c>
      <c r="P14" s="112">
        <f t="shared" si="2"/>
        <v>0</v>
      </c>
      <c r="Q14" s="112">
        <f t="shared" si="3"/>
        <v>0</v>
      </c>
      <c r="R14" s="110"/>
      <c r="S14" s="316"/>
    </row>
    <row r="15" spans="1:19" ht="75" customHeight="1">
      <c r="A15" s="110">
        <v>9</v>
      </c>
      <c r="B15" s="48" t="s">
        <v>269</v>
      </c>
      <c r="C15" s="262" t="s">
        <v>274</v>
      </c>
      <c r="D15" s="111" t="s">
        <v>270</v>
      </c>
      <c r="E15" s="48">
        <f t="shared" si="0"/>
        <v>3</v>
      </c>
      <c r="F15" s="122"/>
      <c r="G15" s="121">
        <v>3</v>
      </c>
      <c r="H15" s="123"/>
      <c r="I15" s="125"/>
      <c r="J15" s="271"/>
      <c r="K15" s="271"/>
      <c r="L15" s="271"/>
      <c r="M15" s="112"/>
      <c r="N15" s="113"/>
      <c r="O15" s="112">
        <f t="shared" si="1"/>
        <v>0</v>
      </c>
      <c r="P15" s="112">
        <f t="shared" si="2"/>
        <v>0</v>
      </c>
      <c r="Q15" s="112">
        <f t="shared" si="3"/>
        <v>0</v>
      </c>
      <c r="R15" s="110"/>
      <c r="S15" s="316"/>
    </row>
    <row r="16" spans="1:19" ht="53.25" customHeight="1">
      <c r="A16" s="110">
        <v>10</v>
      </c>
      <c r="B16" s="48" t="s">
        <v>271</v>
      </c>
      <c r="C16" s="262" t="s">
        <v>272</v>
      </c>
      <c r="D16" s="111" t="s">
        <v>50</v>
      </c>
      <c r="E16" s="48">
        <f t="shared" si="0"/>
        <v>4</v>
      </c>
      <c r="F16" s="122"/>
      <c r="G16" s="121">
        <v>4</v>
      </c>
      <c r="H16" s="123"/>
      <c r="I16" s="125"/>
      <c r="J16" s="271"/>
      <c r="K16" s="271"/>
      <c r="L16" s="271"/>
      <c r="M16" s="112"/>
      <c r="N16" s="113"/>
      <c r="O16" s="112">
        <f t="shared" si="1"/>
        <v>0</v>
      </c>
      <c r="P16" s="112">
        <f t="shared" si="2"/>
        <v>0</v>
      </c>
      <c r="Q16" s="112">
        <f t="shared" si="3"/>
        <v>0</v>
      </c>
      <c r="R16" s="110"/>
      <c r="S16" s="316"/>
    </row>
    <row r="17" spans="1:19" ht="75.75" customHeight="1">
      <c r="A17" s="110">
        <v>11</v>
      </c>
      <c r="B17" s="48" t="s">
        <v>273</v>
      </c>
      <c r="C17" s="262" t="s">
        <v>275</v>
      </c>
      <c r="D17" s="111" t="s">
        <v>77</v>
      </c>
      <c r="E17" s="48">
        <f t="shared" si="0"/>
        <v>3</v>
      </c>
      <c r="F17" s="122"/>
      <c r="G17" s="121">
        <v>3</v>
      </c>
      <c r="H17" s="123"/>
      <c r="I17" s="125"/>
      <c r="J17" s="271"/>
      <c r="K17" s="271"/>
      <c r="L17" s="271"/>
      <c r="M17" s="112"/>
      <c r="N17" s="113"/>
      <c r="O17" s="112">
        <f t="shared" si="1"/>
        <v>0</v>
      </c>
      <c r="P17" s="112">
        <f t="shared" si="2"/>
        <v>0</v>
      </c>
      <c r="Q17" s="112">
        <f t="shared" si="3"/>
        <v>0</v>
      </c>
      <c r="R17" s="110"/>
      <c r="S17" s="316"/>
    </row>
    <row r="18" spans="1:19" ht="23.25" customHeight="1">
      <c r="A18" s="110"/>
      <c r="B18" s="111"/>
      <c r="C18" s="261" t="s">
        <v>17</v>
      </c>
      <c r="D18" s="110"/>
      <c r="E18" s="261"/>
      <c r="F18" s="111"/>
      <c r="G18" s="111"/>
      <c r="H18" s="111"/>
      <c r="I18" s="111"/>
      <c r="J18" s="111"/>
      <c r="K18" s="111"/>
      <c r="L18" s="111"/>
      <c r="M18" s="114"/>
      <c r="N18" s="257"/>
      <c r="O18" s="114"/>
      <c r="P18" s="272">
        <f>SUM(P7:P17)</f>
        <v>0</v>
      </c>
      <c r="Q18" s="272">
        <f>SUM(Q7:Q17)</f>
        <v>0</v>
      </c>
      <c r="R18" s="110"/>
      <c r="S18" s="316"/>
    </row>
    <row r="19" spans="1:18" ht="12.75">
      <c r="A19" s="428" t="s">
        <v>125</v>
      </c>
      <c r="B19" s="428"/>
      <c r="C19" s="428"/>
      <c r="D19" s="428"/>
      <c r="E19" s="124"/>
      <c r="F19" s="273"/>
      <c r="G19" s="273"/>
      <c r="H19" s="273"/>
      <c r="I19" s="273"/>
      <c r="J19" s="273"/>
      <c r="K19" s="273"/>
      <c r="L19" s="273"/>
      <c r="M19" s="101"/>
      <c r="N19" s="116"/>
      <c r="O19" s="101"/>
      <c r="P19" s="101"/>
      <c r="Q19" s="101"/>
      <c r="R19" s="117"/>
    </row>
    <row r="20" spans="1:18" ht="12.75">
      <c r="A20" s="428" t="s">
        <v>126</v>
      </c>
      <c r="B20" s="428"/>
      <c r="C20" s="428"/>
      <c r="D20" s="428"/>
      <c r="E20" s="124"/>
      <c r="F20" s="273"/>
      <c r="G20" s="273"/>
      <c r="H20" s="273"/>
      <c r="I20" s="273"/>
      <c r="J20" s="273"/>
      <c r="K20" s="273"/>
      <c r="L20" s="273"/>
      <c r="M20" s="101"/>
      <c r="N20" s="116"/>
      <c r="O20" s="101"/>
      <c r="P20" s="101"/>
      <c r="Q20" s="101"/>
      <c r="R20" s="117"/>
    </row>
    <row r="21" spans="1:18" ht="14.25" customHeight="1">
      <c r="A21" s="428" t="s">
        <v>127</v>
      </c>
      <c r="B21" s="428"/>
      <c r="C21" s="428"/>
      <c r="D21" s="428"/>
      <c r="E21" s="124"/>
      <c r="F21" s="273"/>
      <c r="G21" s="273"/>
      <c r="H21" s="273"/>
      <c r="I21" s="273"/>
      <c r="J21" s="273"/>
      <c r="K21" s="273"/>
      <c r="L21" s="273"/>
      <c r="M21" s="101"/>
      <c r="N21" s="116"/>
      <c r="O21" s="101"/>
      <c r="P21" s="101"/>
      <c r="Q21" s="101"/>
      <c r="R21" s="117"/>
    </row>
    <row r="22" spans="1:18" ht="12.75">
      <c r="A22" s="428" t="s">
        <v>128</v>
      </c>
      <c r="B22" s="428"/>
      <c r="C22" s="428"/>
      <c r="D22" s="428"/>
      <c r="E22" s="124"/>
      <c r="F22" s="273"/>
      <c r="G22" s="273"/>
      <c r="H22" s="273"/>
      <c r="I22" s="273"/>
      <c r="J22" s="273"/>
      <c r="K22" s="273"/>
      <c r="L22" s="273"/>
      <c r="M22" s="101"/>
      <c r="N22" s="116"/>
      <c r="O22" s="101"/>
      <c r="P22" s="119"/>
      <c r="Q22" s="119"/>
      <c r="R22" s="117"/>
    </row>
    <row r="23" spans="1:18" ht="41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274"/>
      <c r="N23" s="275"/>
      <c r="O23" s="45"/>
      <c r="P23" s="358" t="s">
        <v>185</v>
      </c>
      <c r="Q23" s="359"/>
      <c r="R23" s="403"/>
    </row>
  </sheetData>
  <sheetProtection/>
  <mergeCells count="12">
    <mergeCell ref="Q1:R1"/>
    <mergeCell ref="Q2:R2"/>
    <mergeCell ref="A3:R3"/>
    <mergeCell ref="B6:C6"/>
    <mergeCell ref="P23:R23"/>
    <mergeCell ref="A4:R4"/>
    <mergeCell ref="F5:I5"/>
    <mergeCell ref="J5:L5"/>
    <mergeCell ref="A22:D22"/>
    <mergeCell ref="A21:D21"/>
    <mergeCell ref="A20:D20"/>
    <mergeCell ref="A19:D19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7">
      <selection activeCell="B2" sqref="B2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3" width="54.7109375" style="0" customWidth="1"/>
    <col min="6" max="7" width="9.140625" style="0" hidden="1" customWidth="1"/>
    <col min="8" max="8" width="9.7109375" style="0" hidden="1" customWidth="1"/>
    <col min="9" max="11" width="9.140625" style="0" hidden="1" customWidth="1"/>
    <col min="12" max="12" width="10.28125" style="0" customWidth="1"/>
    <col min="13" max="13" width="10.28125" style="255" customWidth="1"/>
    <col min="14" max="14" width="10.7109375" style="0" customWidth="1"/>
    <col min="15" max="15" width="12.28125" style="0" customWidth="1"/>
    <col min="16" max="16" width="12.7109375" style="0" customWidth="1"/>
    <col min="17" max="17" width="13.28125" style="0" customWidth="1"/>
    <col min="18" max="18" width="26.00390625" style="0" customWidth="1"/>
  </cols>
  <sheetData>
    <row r="1" spans="15:16" ht="12.75">
      <c r="O1" s="365" t="s">
        <v>170</v>
      </c>
      <c r="P1" s="366"/>
    </row>
    <row r="2" spans="1:17" ht="19.5" customHeight="1">
      <c r="A2" s="99"/>
      <c r="B2" s="2" t="s">
        <v>318</v>
      </c>
      <c r="C2" s="99"/>
      <c r="D2" s="99"/>
      <c r="E2" s="100"/>
      <c r="F2" s="100"/>
      <c r="G2" s="100"/>
      <c r="H2" s="100"/>
      <c r="I2" s="100"/>
      <c r="J2" s="100"/>
      <c r="K2" s="129"/>
      <c r="L2" s="130"/>
      <c r="M2" s="116"/>
      <c r="N2" s="130"/>
      <c r="O2" s="276" t="s">
        <v>18</v>
      </c>
      <c r="P2" s="22"/>
      <c r="Q2" s="99"/>
    </row>
    <row r="3" spans="1:17" ht="12.75">
      <c r="A3" s="99"/>
      <c r="B3" s="99"/>
      <c r="C3" s="104" t="s">
        <v>142</v>
      </c>
      <c r="D3" s="104"/>
      <c r="E3" s="134"/>
      <c r="F3" s="134"/>
      <c r="G3" s="134"/>
      <c r="H3" s="134"/>
      <c r="I3" s="134"/>
      <c r="J3" s="134"/>
      <c r="K3" s="135"/>
      <c r="L3" s="131"/>
      <c r="M3" s="118"/>
      <c r="N3" s="131"/>
      <c r="O3" s="133"/>
      <c r="P3" s="132"/>
      <c r="Q3" s="99"/>
    </row>
    <row r="4" spans="1:17" ht="12.75">
      <c r="A4" s="136"/>
      <c r="B4" s="295" t="s">
        <v>259</v>
      </c>
      <c r="C4" s="136"/>
      <c r="D4" s="136"/>
      <c r="E4" s="137"/>
      <c r="F4" s="137"/>
      <c r="G4" s="137"/>
      <c r="H4" s="137"/>
      <c r="I4" s="137"/>
      <c r="J4" s="137"/>
      <c r="K4" s="138"/>
      <c r="L4" s="139"/>
      <c r="M4" s="115"/>
      <c r="N4" s="139"/>
      <c r="O4" s="139"/>
      <c r="P4" s="140"/>
      <c r="Q4" s="136"/>
    </row>
    <row r="5" spans="1:18" ht="102">
      <c r="A5" s="277" t="s">
        <v>3</v>
      </c>
      <c r="B5" s="278" t="s">
        <v>4</v>
      </c>
      <c r="C5" s="279" t="s">
        <v>224</v>
      </c>
      <c r="D5" s="278" t="s">
        <v>11</v>
      </c>
      <c r="E5" s="48" t="s">
        <v>129</v>
      </c>
      <c r="F5" s="280" t="s">
        <v>47</v>
      </c>
      <c r="G5" s="52" t="s">
        <v>48</v>
      </c>
      <c r="H5" s="53" t="s">
        <v>46</v>
      </c>
      <c r="I5" s="55" t="s">
        <v>61</v>
      </c>
      <c r="J5" s="55" t="s">
        <v>62</v>
      </c>
      <c r="K5" s="55" t="s">
        <v>63</v>
      </c>
      <c r="L5" s="269" t="s">
        <v>143</v>
      </c>
      <c r="M5" s="281" t="s">
        <v>8</v>
      </c>
      <c r="N5" s="269" t="s">
        <v>55</v>
      </c>
      <c r="O5" s="269" t="s">
        <v>144</v>
      </c>
      <c r="P5" s="282" t="s">
        <v>145</v>
      </c>
      <c r="Q5" s="48" t="s">
        <v>114</v>
      </c>
      <c r="R5" s="315" t="s">
        <v>278</v>
      </c>
    </row>
    <row r="6" spans="1:18" ht="155.25" customHeight="1">
      <c r="A6" s="283">
        <v>1</v>
      </c>
      <c r="B6" s="284" t="s">
        <v>225</v>
      </c>
      <c r="C6" s="285" t="s">
        <v>146</v>
      </c>
      <c r="D6" s="283" t="s">
        <v>2</v>
      </c>
      <c r="E6" s="286">
        <f>SUM(F6:K6)</f>
        <v>100</v>
      </c>
      <c r="F6" s="54"/>
      <c r="G6" s="52"/>
      <c r="H6" s="53"/>
      <c r="I6" s="55"/>
      <c r="J6" s="55">
        <v>100</v>
      </c>
      <c r="K6" s="287"/>
      <c r="L6" s="114"/>
      <c r="M6" s="257"/>
      <c r="N6" s="114">
        <f>ROUND(L6*(1+M6),2)</f>
        <v>0</v>
      </c>
      <c r="O6" s="114">
        <f>L6*E6</f>
        <v>0</v>
      </c>
      <c r="P6" s="288">
        <f>N6*E6</f>
        <v>0</v>
      </c>
      <c r="Q6" s="289"/>
      <c r="R6" s="316"/>
    </row>
    <row r="7" spans="1:18" ht="114.75">
      <c r="A7" s="283">
        <v>2</v>
      </c>
      <c r="B7" s="289" t="s">
        <v>226</v>
      </c>
      <c r="C7" s="285" t="s">
        <v>147</v>
      </c>
      <c r="D7" s="283" t="s">
        <v>2</v>
      </c>
      <c r="E7" s="286">
        <f>SUM(F7:K7)</f>
        <v>100</v>
      </c>
      <c r="F7" s="54"/>
      <c r="G7" s="52"/>
      <c r="H7" s="53"/>
      <c r="I7" s="55"/>
      <c r="J7" s="55">
        <v>100</v>
      </c>
      <c r="K7" s="287"/>
      <c r="L7" s="114"/>
      <c r="M7" s="257"/>
      <c r="N7" s="114">
        <f>ROUND(L7*(1+M7),2)</f>
        <v>0</v>
      </c>
      <c r="O7" s="114">
        <f>L7*E7</f>
        <v>0</v>
      </c>
      <c r="P7" s="288">
        <f>N7*E7</f>
        <v>0</v>
      </c>
      <c r="Q7" s="289"/>
      <c r="R7" s="316"/>
    </row>
    <row r="8" spans="1:18" ht="102">
      <c r="A8" s="283">
        <v>3</v>
      </c>
      <c r="B8" s="290" t="s">
        <v>227</v>
      </c>
      <c r="C8" s="291" t="s">
        <v>228</v>
      </c>
      <c r="D8" s="292" t="s">
        <v>2</v>
      </c>
      <c r="E8" s="286">
        <f>SUM(F8:K8)</f>
        <v>30000</v>
      </c>
      <c r="F8" s="54"/>
      <c r="G8" s="52"/>
      <c r="H8" s="53"/>
      <c r="I8" s="55"/>
      <c r="J8" s="55">
        <v>30000</v>
      </c>
      <c r="K8" s="287"/>
      <c r="L8" s="114"/>
      <c r="M8" s="257"/>
      <c r="N8" s="114">
        <f>ROUND(L8*(1+M8),2)</f>
        <v>0</v>
      </c>
      <c r="O8" s="114">
        <f>L8*E8</f>
        <v>0</v>
      </c>
      <c r="P8" s="288">
        <f>N8*E8</f>
        <v>0</v>
      </c>
      <c r="Q8" s="290"/>
      <c r="R8" s="316"/>
    </row>
    <row r="9" spans="1:18" ht="21.75" customHeight="1">
      <c r="A9" s="283"/>
      <c r="B9" s="283"/>
      <c r="C9" s="293" t="s">
        <v>17</v>
      </c>
      <c r="D9" s="283"/>
      <c r="E9" s="110"/>
      <c r="F9" s="110"/>
      <c r="G9" s="110"/>
      <c r="H9" s="110"/>
      <c r="I9" s="110"/>
      <c r="J9" s="110"/>
      <c r="K9" s="294"/>
      <c r="L9" s="114"/>
      <c r="M9" s="257"/>
      <c r="N9" s="114"/>
      <c r="O9" s="272">
        <f>SUM(O6:O8)</f>
        <v>0</v>
      </c>
      <c r="P9" s="272">
        <f>SUM(P6:P8)</f>
        <v>0</v>
      </c>
      <c r="Q9" s="283"/>
      <c r="R9" s="316"/>
    </row>
    <row r="10" spans="1:17" s="37" customFormat="1" ht="22.5" customHeight="1">
      <c r="A10" s="433" t="s">
        <v>148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</row>
    <row r="11" spans="1:17" s="37" customFormat="1" ht="12.75">
      <c r="A11" s="334" t="s">
        <v>149</v>
      </c>
      <c r="B11" s="100"/>
      <c r="C11" s="100"/>
      <c r="D11" s="100"/>
      <c r="E11" s="100"/>
      <c r="F11" s="100"/>
      <c r="G11" s="100"/>
      <c r="H11" s="100"/>
      <c r="I11" s="100"/>
      <c r="J11" s="129"/>
      <c r="K11" s="335"/>
      <c r="L11" s="336"/>
      <c r="M11" s="335"/>
      <c r="N11" s="337"/>
      <c r="O11" s="337"/>
      <c r="P11" s="100"/>
      <c r="Q11" s="66"/>
    </row>
    <row r="12" spans="1:17" s="37" customFormat="1" ht="12.75">
      <c r="A12" s="435" t="s">
        <v>150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</row>
    <row r="13" spans="1:17" s="37" customFormat="1" ht="12.75">
      <c r="A13" s="338" t="s">
        <v>151</v>
      </c>
      <c r="B13" s="134"/>
      <c r="C13" s="100"/>
      <c r="D13" s="100"/>
      <c r="E13" s="100"/>
      <c r="F13" s="100"/>
      <c r="G13" s="100"/>
      <c r="H13" s="100"/>
      <c r="I13" s="100"/>
      <c r="J13" s="129"/>
      <c r="K13" s="133"/>
      <c r="L13" s="116"/>
      <c r="M13" s="133"/>
      <c r="N13" s="133"/>
      <c r="O13" s="133"/>
      <c r="P13" s="100"/>
      <c r="Q13" s="66"/>
    </row>
    <row r="14" spans="1:17" s="37" customFormat="1" ht="12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29"/>
      <c r="L14" s="133"/>
      <c r="M14" s="116"/>
      <c r="N14" s="133"/>
      <c r="O14" s="133"/>
      <c r="P14" s="133"/>
      <c r="Q14" s="100"/>
    </row>
    <row r="15" spans="1:17" s="37" customFormat="1" ht="12.75">
      <c r="A15" s="100"/>
      <c r="B15" s="100" t="s">
        <v>13</v>
      </c>
      <c r="C15" s="100"/>
      <c r="D15" s="100"/>
      <c r="E15" s="100"/>
      <c r="F15" s="100"/>
      <c r="G15" s="100"/>
      <c r="H15" s="100"/>
      <c r="I15" s="100"/>
      <c r="J15" s="100"/>
      <c r="K15" s="129"/>
      <c r="L15" s="133"/>
      <c r="M15" s="116"/>
      <c r="N15" s="133"/>
      <c r="O15" s="133"/>
      <c r="P15" s="133"/>
      <c r="Q15" s="100"/>
    </row>
    <row r="16" spans="1:17" s="37" customFormat="1" ht="12.75">
      <c r="A16" s="100"/>
      <c r="B16" s="100" t="s">
        <v>14</v>
      </c>
      <c r="C16" s="100"/>
      <c r="D16" s="100"/>
      <c r="E16" s="100"/>
      <c r="F16" s="100"/>
      <c r="G16" s="100"/>
      <c r="H16" s="100"/>
      <c r="I16" s="100"/>
      <c r="J16" s="100"/>
      <c r="K16" s="129"/>
      <c r="L16" s="133"/>
      <c r="M16" s="116"/>
      <c r="N16" s="133"/>
      <c r="O16" s="131"/>
      <c r="P16" s="131"/>
      <c r="Q16" s="100"/>
    </row>
    <row r="17" spans="1:17" s="37" customFormat="1" ht="12.75">
      <c r="A17" s="100"/>
      <c r="B17" s="100" t="s">
        <v>15</v>
      </c>
      <c r="C17" s="100"/>
      <c r="D17" s="100"/>
      <c r="E17" s="100"/>
      <c r="F17" s="100"/>
      <c r="G17" s="100"/>
      <c r="H17" s="100"/>
      <c r="I17" s="100"/>
      <c r="J17" s="100"/>
      <c r="K17" s="129"/>
      <c r="L17" s="133"/>
      <c r="M17" s="116"/>
      <c r="N17" s="133"/>
      <c r="O17" s="133"/>
      <c r="P17" s="133"/>
      <c r="Q17" s="100"/>
    </row>
    <row r="18" spans="1:17" s="37" customFormat="1" ht="12.75">
      <c r="A18" s="100"/>
      <c r="B18" s="100" t="s">
        <v>16</v>
      </c>
      <c r="C18" s="100"/>
      <c r="D18" s="100"/>
      <c r="E18" s="100"/>
      <c r="F18" s="100"/>
      <c r="G18" s="100"/>
      <c r="H18" s="100"/>
      <c r="I18" s="100"/>
      <c r="J18" s="100"/>
      <c r="K18" s="129"/>
      <c r="L18" s="133"/>
      <c r="M18" s="116"/>
      <c r="N18" s="133"/>
      <c r="O18" s="133"/>
      <c r="P18" s="133"/>
      <c r="Q18" s="100"/>
    </row>
    <row r="19" spans="5:17" ht="45" customHeight="1">
      <c r="E19" s="37"/>
      <c r="F19" s="37"/>
      <c r="G19" s="37"/>
      <c r="H19" s="37"/>
      <c r="I19" s="37"/>
      <c r="J19" s="37"/>
      <c r="K19" s="141"/>
      <c r="L19" s="142"/>
      <c r="M19" s="396" t="s">
        <v>185</v>
      </c>
      <c r="N19" s="402"/>
      <c r="O19" s="437"/>
      <c r="P19" s="438"/>
      <c r="Q19" s="45"/>
    </row>
  </sheetData>
  <sheetProtection/>
  <mergeCells count="4">
    <mergeCell ref="A10:Q10"/>
    <mergeCell ref="A12:Q12"/>
    <mergeCell ref="O1:P1"/>
    <mergeCell ref="M19:P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2" max="2" width="41.00390625" style="0" customWidth="1"/>
    <col min="5" max="5" width="11.8515625" style="0" hidden="1" customWidth="1"/>
    <col min="6" max="6" width="10.421875" style="0" customWidth="1"/>
    <col min="8" max="8" width="13.140625" style="0" customWidth="1"/>
    <col min="9" max="9" width="15.8515625" style="0" customWidth="1"/>
    <col min="10" max="10" width="14.8515625" style="0" customWidth="1"/>
    <col min="11" max="11" width="18.00390625" style="0" customWidth="1"/>
    <col min="12" max="12" width="27.57421875" style="0" customWidth="1"/>
  </cols>
  <sheetData>
    <row r="1" spans="6:12" ht="12.75">
      <c r="F1" s="255"/>
      <c r="J1" s="439" t="s">
        <v>170</v>
      </c>
      <c r="K1" s="439"/>
      <c r="L1" s="440"/>
    </row>
    <row r="2" spans="1:12" ht="14.25">
      <c r="A2" s="2" t="s">
        <v>318</v>
      </c>
      <c r="B2" s="99"/>
      <c r="C2" s="100"/>
      <c r="D2" s="100"/>
      <c r="E2" s="100"/>
      <c r="F2" s="116"/>
      <c r="G2" s="130"/>
      <c r="J2" s="308" t="s">
        <v>265</v>
      </c>
      <c r="K2" s="308"/>
      <c r="L2" s="22"/>
    </row>
    <row r="3" spans="1:11" ht="12.75">
      <c r="A3" s="99"/>
      <c r="B3" s="104" t="s">
        <v>142</v>
      </c>
      <c r="C3" s="134"/>
      <c r="D3" s="134"/>
      <c r="E3" s="134"/>
      <c r="F3" s="118"/>
      <c r="G3" s="131"/>
      <c r="H3" s="133"/>
      <c r="I3" s="132"/>
      <c r="J3" s="99"/>
      <c r="K3" s="99"/>
    </row>
    <row r="4" spans="1:11" ht="12.75">
      <c r="A4" s="295" t="s">
        <v>262</v>
      </c>
      <c r="B4" s="136"/>
      <c r="C4" s="137"/>
      <c r="D4" s="137"/>
      <c r="E4" s="137"/>
      <c r="F4" s="115"/>
      <c r="G4" s="139"/>
      <c r="H4" s="139"/>
      <c r="I4" s="140"/>
      <c r="J4" s="136"/>
      <c r="K4" s="136"/>
    </row>
    <row r="5" spans="1:12" ht="113.25" customHeight="1">
      <c r="A5" s="277" t="s">
        <v>3</v>
      </c>
      <c r="B5" s="277" t="s">
        <v>187</v>
      </c>
      <c r="C5" s="278" t="s">
        <v>11</v>
      </c>
      <c r="D5" s="48" t="s">
        <v>129</v>
      </c>
      <c r="E5" s="53" t="s">
        <v>230</v>
      </c>
      <c r="F5" s="269" t="s">
        <v>143</v>
      </c>
      <c r="G5" s="281" t="s">
        <v>8</v>
      </c>
      <c r="H5" s="269" t="s">
        <v>55</v>
      </c>
      <c r="I5" s="269" t="s">
        <v>144</v>
      </c>
      <c r="J5" s="282" t="s">
        <v>145</v>
      </c>
      <c r="K5" s="282" t="s">
        <v>114</v>
      </c>
      <c r="L5" s="315" t="s">
        <v>277</v>
      </c>
    </row>
    <row r="6" spans="1:12" ht="248.25" customHeight="1">
      <c r="A6" s="283">
        <v>1</v>
      </c>
      <c r="B6" s="306" t="s">
        <v>252</v>
      </c>
      <c r="C6" s="283" t="s">
        <v>2</v>
      </c>
      <c r="D6" s="286">
        <f>E6</f>
        <v>1</v>
      </c>
      <c r="E6" s="53">
        <v>1</v>
      </c>
      <c r="F6" s="114"/>
      <c r="G6" s="257"/>
      <c r="H6" s="114">
        <f>ROUND(F6*(1+G6),2)</f>
        <v>0</v>
      </c>
      <c r="I6" s="114">
        <f>F6*D6</f>
        <v>0</v>
      </c>
      <c r="J6" s="288">
        <f>H6*D6</f>
        <v>0</v>
      </c>
      <c r="K6" s="288"/>
      <c r="L6" s="289"/>
    </row>
    <row r="7" spans="1:12" ht="22.5" customHeight="1">
      <c r="A7" s="283"/>
      <c r="B7" s="293" t="s">
        <v>17</v>
      </c>
      <c r="C7" s="283"/>
      <c r="D7" s="110"/>
      <c r="E7" s="110"/>
      <c r="F7" s="114"/>
      <c r="G7" s="257"/>
      <c r="H7" s="114"/>
      <c r="I7" s="272">
        <f>SUM(I6:I6)</f>
        <v>0</v>
      </c>
      <c r="J7" s="272">
        <f>SUM(J6:J6)</f>
        <v>0</v>
      </c>
      <c r="K7" s="272"/>
      <c r="L7" s="283"/>
    </row>
    <row r="9" spans="1:12" ht="12.75">
      <c r="A9" s="441" t="s">
        <v>263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</row>
    <row r="11" ht="12.75">
      <c r="A11" s="333" t="s">
        <v>266</v>
      </c>
    </row>
    <row r="13" spans="1:15" ht="12.75">
      <c r="A13" s="99" t="s">
        <v>13</v>
      </c>
      <c r="B13" s="99"/>
      <c r="C13" s="99"/>
      <c r="D13" s="100"/>
      <c r="E13" s="100"/>
      <c r="F13" s="100"/>
      <c r="G13" s="100"/>
      <c r="H13" s="100"/>
      <c r="I13" s="100"/>
      <c r="J13" s="129"/>
      <c r="K13" s="133"/>
      <c r="L13" s="116"/>
      <c r="M13" s="133"/>
      <c r="N13" s="133"/>
      <c r="O13" s="133"/>
    </row>
    <row r="14" spans="1:15" ht="12.75">
      <c r="A14" s="99" t="s">
        <v>14</v>
      </c>
      <c r="B14" s="99"/>
      <c r="C14" s="99"/>
      <c r="D14" s="100"/>
      <c r="E14" s="100"/>
      <c r="F14" s="100"/>
      <c r="G14" s="100"/>
      <c r="H14" s="100"/>
      <c r="I14" s="100"/>
      <c r="J14" s="129"/>
      <c r="K14" s="133"/>
      <c r="L14" s="116"/>
      <c r="M14" s="133"/>
      <c r="N14" s="131"/>
      <c r="O14" s="131"/>
    </row>
    <row r="15" spans="1:15" ht="12.75">
      <c r="A15" s="99" t="s">
        <v>15</v>
      </c>
      <c r="B15" s="99"/>
      <c r="C15" s="99"/>
      <c r="D15" s="100"/>
      <c r="E15" s="100"/>
      <c r="F15" s="100"/>
      <c r="G15" s="100"/>
      <c r="H15" s="100"/>
      <c r="I15" s="100"/>
      <c r="J15" s="129"/>
      <c r="K15" s="133"/>
      <c r="L15" s="116"/>
      <c r="M15" s="133"/>
      <c r="N15" s="133"/>
      <c r="O15" s="132"/>
    </row>
    <row r="16" spans="1:15" ht="12.75">
      <c r="A16" s="99" t="s">
        <v>16</v>
      </c>
      <c r="B16" s="99"/>
      <c r="C16" s="99"/>
      <c r="D16" s="100"/>
      <c r="E16" s="100"/>
      <c r="F16" s="100"/>
      <c r="G16" s="100"/>
      <c r="H16" s="100"/>
      <c r="I16" s="100"/>
      <c r="L16" s="314"/>
      <c r="M16" s="305"/>
      <c r="N16" s="133"/>
      <c r="O16" s="132"/>
    </row>
    <row r="17" spans="4:12" ht="39.75" customHeight="1">
      <c r="D17" s="37"/>
      <c r="E17" s="37"/>
      <c r="F17" s="37"/>
      <c r="G17" s="37"/>
      <c r="H17" s="37"/>
      <c r="I17" s="37"/>
      <c r="J17" s="358" t="s">
        <v>185</v>
      </c>
      <c r="K17" s="359"/>
      <c r="L17" s="403"/>
    </row>
  </sheetData>
  <sheetProtection/>
  <mergeCells count="3">
    <mergeCell ref="J1:L1"/>
    <mergeCell ref="A9:L9"/>
    <mergeCell ref="J17:L17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sarzynski.wies</dc:creator>
  <cp:keywords/>
  <dc:description/>
  <cp:lastModifiedBy>Anna Mianowany</cp:lastModifiedBy>
  <cp:lastPrinted>2022-05-20T08:23:11Z</cp:lastPrinted>
  <dcterms:created xsi:type="dcterms:W3CDTF">2010-06-24T07:22:02Z</dcterms:created>
  <dcterms:modified xsi:type="dcterms:W3CDTF">2022-05-20T10:42:29Z</dcterms:modified>
  <cp:category/>
  <cp:version/>
  <cp:contentType/>
  <cp:contentStatus/>
</cp:coreProperties>
</file>