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Pozycje" sheetId="1" r:id="rId1"/>
  </sheets>
  <definedNames>
    <definedName name="_xlnm.Print_Area" localSheetId="0">'Pozycje'!$B$1:$K$26</definedName>
  </definedNames>
  <calcPr fullCalcOnLoad="1"/>
</workbook>
</file>

<file path=xl/sharedStrings.xml><?xml version="1.0" encoding="utf-8"?>
<sst xmlns="http://schemas.openxmlformats.org/spreadsheetml/2006/main" count="44" uniqueCount="32">
  <si>
    <t>Ilość</t>
  </si>
  <si>
    <t xml:space="preserve">Załącznik nr 1 </t>
  </si>
  <si>
    <t>lp.</t>
  </si>
  <si>
    <t>Grupa asortymentowa/ przeznaczenie*</t>
  </si>
  <si>
    <t>Szczegółowy zakres przedmiotu zamówienia**</t>
  </si>
  <si>
    <t>Cena jednostkowa netto</t>
  </si>
  <si>
    <t>SUMA</t>
  </si>
  <si>
    <t>Wartość netto PLN</t>
  </si>
  <si>
    <t>Wartość brutto  PLN</t>
  </si>
  <si>
    <t>RAZEM</t>
  </si>
  <si>
    <t>Chemia basenowa</t>
  </si>
  <si>
    <t>Płynny roztwór stabilizowanego podchlorynu sodu przeznaczony do dezynfekcji wody basenowej i pitnej oraz powierzchni mających kontakt z żywnością i środkami żywienia  o działaniu bakteriobójczym, grzybobójczym i wirusobójczym, opakowanie 20 lub 30 kg, okres ważności co najmniej 6 miesięcy – ilość 6000 kg</t>
  </si>
  <si>
    <t>Korektor pH zmniejszający odczyn pH w basenach kąpielowych, zawierający  do 50% kwasu siarkowego oraz inhibitory korozji, opakowanie 20 lub 30 kg, okres ważności o najmniej 24 miesiące  – ilość 2000 kg</t>
  </si>
  <si>
    <r>
      <t xml:space="preserve">- Koagulant opakowanie 20 lub 30 kg, okres ważności co najmniej 24 miesiące </t>
    </r>
    <r>
      <rPr>
        <b/>
        <sz val="11"/>
        <color indexed="8"/>
        <rFont val="Calibri"/>
        <family val="2"/>
      </rPr>
      <t>– ilość 900 kg</t>
    </r>
  </si>
  <si>
    <r>
      <t xml:space="preserve">- Środek o działaniu glonobójczym, bakteriobójczym i grzybobójczym w wodzie basenowej (min. 30%), opakowanie 20 lub 30 kg,  okres ważności co najmniej 24 miesiące </t>
    </r>
    <r>
      <rPr>
        <b/>
        <sz val="11"/>
        <color indexed="8"/>
        <rFont val="Calibri"/>
        <family val="2"/>
      </rPr>
      <t>– ilość 300kg</t>
    </r>
  </si>
  <si>
    <r>
      <t xml:space="preserve">- Środek do redukowania zawartości chloru w wodzie basenowej opakowanie 5 lub 10 kg, okres ważności co najmniej 24 miesiące </t>
    </r>
    <r>
      <rPr>
        <b/>
        <sz val="11"/>
        <color indexed="8"/>
        <rFont val="Calibri"/>
        <family val="2"/>
      </rPr>
      <t>– ilość 50 kg</t>
    </r>
  </si>
  <si>
    <r>
      <t xml:space="preserve">- Środek na bazie dwutlenku chloru do usuwania chloru związanego z wody basenowej opakowanie 20-30 kg, okres ważności co najmniej 3 miesiące zestaw do samodzielnego rozrabiania </t>
    </r>
    <r>
      <rPr>
        <b/>
        <sz val="11"/>
        <color indexed="8"/>
        <rFont val="Calibri"/>
        <family val="2"/>
      </rPr>
      <t>– 2 kpl</t>
    </r>
  </si>
  <si>
    <r>
      <t>- Alkaliczny pianowy preparat na bazie aktywnego chloru o działaniu bakteriobójczym, grzybobójczym i wirusobójczym, przeznaczony do czyszczenia powierzchni w obiektach użyteczności publicznej, opakowanie 5 lub 10 kg,  okres ważności co najmniej 6 miesięcy</t>
    </r>
    <r>
      <rPr>
        <b/>
        <sz val="11"/>
        <color indexed="8"/>
        <rFont val="Calibri"/>
        <family val="2"/>
      </rPr>
      <t xml:space="preserve"> – ilość 200 kg</t>
    </r>
  </si>
  <si>
    <r>
      <t xml:space="preserve">-Kwaśny środek czyszcząco dezynfekujący o działaniu bakterio i grzybobójczym przeznaczony do czyszczenia powierzchni w obiektach użyteczności publicznej opakowanie 5kg – </t>
    </r>
    <r>
      <rPr>
        <b/>
        <sz val="11"/>
        <color indexed="8"/>
        <rFont val="Calibri"/>
        <family val="2"/>
      </rPr>
      <t xml:space="preserve">330kg </t>
    </r>
  </si>
  <si>
    <r>
      <t xml:space="preserve">- Środek przeznaczony do czyszczenia linii wody w basenach, w postaci żelu lub pasty, opakowanie 5 kg, okres ważności co najmniej 12 miesięcy </t>
    </r>
    <r>
      <rPr>
        <b/>
        <sz val="11"/>
        <color indexed="8"/>
        <rFont val="Calibri"/>
        <family val="2"/>
      </rPr>
      <t>– ilość 10 kg</t>
    </r>
  </si>
  <si>
    <r>
      <t xml:space="preserve">-koncentrat zapachowy do Łaźni parowej o zapachu trawa cytrynowa opakowanie 1l – </t>
    </r>
    <r>
      <rPr>
        <b/>
        <sz val="11"/>
        <color indexed="8"/>
        <rFont val="Calibri"/>
        <family val="2"/>
      </rPr>
      <t>1szt.</t>
    </r>
  </si>
  <si>
    <r>
      <t xml:space="preserve">-koncentrat zapachowy do Łaźni parowej o zapachu mięta chińska opakowanie 1l – </t>
    </r>
    <r>
      <rPr>
        <b/>
        <sz val="11"/>
        <color indexed="8"/>
        <rFont val="Calibri"/>
        <family val="2"/>
      </rPr>
      <t>1szt.</t>
    </r>
  </si>
  <si>
    <r>
      <t xml:space="preserve">-koncentrat zapachowy do sauny o zapachu Mięta Chińska 5l </t>
    </r>
    <r>
      <rPr>
        <b/>
        <sz val="11"/>
        <color indexed="8"/>
        <rFont val="Calibri"/>
        <family val="2"/>
      </rPr>
      <t>– 1szt.</t>
    </r>
  </si>
  <si>
    <r>
      <t xml:space="preserve">-koncentrat zapachowy do sauny o zapachu Daglezja 5l – </t>
    </r>
    <r>
      <rPr>
        <b/>
        <sz val="11"/>
        <color indexed="8"/>
        <rFont val="Calibri"/>
        <family val="2"/>
      </rPr>
      <t>1sz.</t>
    </r>
  </si>
  <si>
    <r>
      <t xml:space="preserve">- Kwaśny środek myjący zawierający kwas aminosulfonowy 5-15% kwas cytrynowy 1-2% oraz oksyetylenowe alkohole tłuszczowe 1-2% - </t>
    </r>
    <r>
      <rPr>
        <b/>
        <sz val="11"/>
        <color indexed="8"/>
        <rFont val="Calibri"/>
        <family val="2"/>
      </rPr>
      <t>70kg</t>
    </r>
  </si>
  <si>
    <t>Jenostka miary</t>
  </si>
  <si>
    <t>kg</t>
  </si>
  <si>
    <t>kpl.</t>
  </si>
  <si>
    <t>szt</t>
  </si>
  <si>
    <t>VAT</t>
  </si>
  <si>
    <t>- węgiel aktywny</t>
  </si>
  <si>
    <t>FORMULARZ CENOWY/OFERTOWY - GOKIR.2700.12.2023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</si>
</sst>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mmm\-yy"/>
    <numFmt numFmtId="168" formatCode="0.000"/>
    <numFmt numFmtId="169" formatCode="0.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1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2" fillId="42" borderId="0" applyNumberFormat="0" applyBorder="0" applyAlignment="0" applyProtection="0"/>
    <xf numFmtId="0" fontId="23" fillId="0" borderId="0">
      <alignment/>
      <protection/>
    </xf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3" fillId="4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4" fontId="20" fillId="0" borderId="10" xfId="79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10" xfId="71" applyFont="1" applyBorder="1" applyAlignment="1">
      <alignment horizontal="center" vertical="center"/>
      <protection/>
    </xf>
    <xf numFmtId="0" fontId="0" fillId="0" borderId="10" xfId="71" applyFont="1" applyBorder="1" applyAlignment="1">
      <alignment horizontal="center" vertical="center" wrapText="1"/>
      <protection/>
    </xf>
    <xf numFmtId="2" fontId="0" fillId="0" borderId="10" xfId="71" applyNumberFormat="1" applyFont="1" applyBorder="1" applyAlignment="1">
      <alignment horizontal="center" vertical="center" wrapText="1"/>
      <protection/>
    </xf>
    <xf numFmtId="44" fontId="0" fillId="0" borderId="10" xfId="79" applyFont="1" applyBorder="1" applyAlignment="1" applyProtection="1">
      <alignment horizontal="center" vertical="center"/>
      <protection locked="0"/>
    </xf>
    <xf numFmtId="8" fontId="0" fillId="0" borderId="10" xfId="79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4" fontId="0" fillId="0" borderId="11" xfId="0" applyNumberFormat="1" applyFont="1" applyFill="1" applyBorder="1" applyAlignment="1">
      <alignment/>
    </xf>
    <xf numFmtId="8" fontId="20" fillId="0" borderId="11" xfId="79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 wrapText="1"/>
    </xf>
    <xf numFmtId="9" fontId="0" fillId="0" borderId="10" xfId="73" applyBorder="1" applyAlignment="1">
      <alignment horizontal="center" vertical="center" wrapText="1"/>
    </xf>
    <xf numFmtId="9" fontId="0" fillId="0" borderId="10" xfId="73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/>
    </xf>
    <xf numFmtId="8" fontId="24" fillId="0" borderId="10" xfId="71" applyNumberFormat="1" applyFont="1" applyBorder="1" applyAlignment="1">
      <alignment horizontal="center" vertical="center" wrapText="1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B1">
      <selection activeCell="R9" sqref="R9"/>
    </sheetView>
  </sheetViews>
  <sheetFormatPr defaultColWidth="9.140625" defaultRowHeight="12.75"/>
  <cols>
    <col min="1" max="1" width="0" style="1" hidden="1" customWidth="1"/>
    <col min="2" max="2" width="4.7109375" style="2" customWidth="1"/>
    <col min="3" max="3" width="19.28125" style="1" customWidth="1"/>
    <col min="4" max="4" width="41.8515625" style="2" customWidth="1"/>
    <col min="5" max="5" width="6.00390625" style="2" customWidth="1"/>
    <col min="6" max="6" width="10.421875" style="2" customWidth="1"/>
    <col min="7" max="8" width="10.57421875" style="2" customWidth="1"/>
    <col min="9" max="9" width="14.7109375" style="0" customWidth="1"/>
    <col min="10" max="10" width="13.8515625" style="1" customWidth="1"/>
    <col min="11" max="11" width="13.140625" style="1" customWidth="1"/>
  </cols>
  <sheetData>
    <row r="2" spans="2:8" ht="15">
      <c r="B2" s="34" t="s">
        <v>1</v>
      </c>
      <c r="C2" s="34"/>
      <c r="D2" s="34"/>
      <c r="E2" s="34"/>
      <c r="F2" s="34"/>
      <c r="G2" s="34"/>
      <c r="H2" s="26"/>
    </row>
    <row r="4" spans="2:8" ht="20.25">
      <c r="B4" s="35" t="s">
        <v>31</v>
      </c>
      <c r="C4" s="35"/>
      <c r="D4" s="35"/>
      <c r="E4" s="35"/>
      <c r="F4" s="35"/>
      <c r="G4" s="35"/>
      <c r="H4" s="3"/>
    </row>
    <row r="5" spans="2:8" ht="20.25">
      <c r="B5" s="3"/>
      <c r="C5" s="3"/>
      <c r="D5" s="3"/>
      <c r="E5" s="3"/>
      <c r="F5" s="3"/>
      <c r="G5" s="3"/>
      <c r="H5" s="3"/>
    </row>
    <row r="6" spans="2:11" ht="38.25">
      <c r="B6" s="4" t="s">
        <v>2</v>
      </c>
      <c r="C6" s="4" t="s">
        <v>3</v>
      </c>
      <c r="D6" s="4" t="s">
        <v>4</v>
      </c>
      <c r="E6" s="4" t="s">
        <v>0</v>
      </c>
      <c r="F6" s="4" t="s">
        <v>25</v>
      </c>
      <c r="G6" s="5" t="s">
        <v>5</v>
      </c>
      <c r="H6" s="5" t="s">
        <v>29</v>
      </c>
      <c r="I6" s="6" t="s">
        <v>6</v>
      </c>
      <c r="J6" s="7" t="s">
        <v>7</v>
      </c>
      <c r="K6" s="7" t="s">
        <v>8</v>
      </c>
    </row>
    <row r="7" spans="2:11" ht="12.75">
      <c r="B7" s="8">
        <v>1</v>
      </c>
      <c r="C7" s="9">
        <v>2</v>
      </c>
      <c r="D7" s="8">
        <f aca="true" t="shared" si="0" ref="D7:K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</row>
    <row r="8" spans="2:11" ht="102">
      <c r="B8" s="10">
        <v>1</v>
      </c>
      <c r="C8" s="36" t="s">
        <v>10</v>
      </c>
      <c r="D8" s="27" t="s">
        <v>11</v>
      </c>
      <c r="E8" s="11">
        <v>6000</v>
      </c>
      <c r="F8" s="11" t="s">
        <v>26</v>
      </c>
      <c r="G8" s="12"/>
      <c r="H8" s="30"/>
      <c r="I8" s="33">
        <f>SUM(K8:K22)</f>
        <v>0</v>
      </c>
      <c r="J8" s="13">
        <f aca="true" t="shared" si="1" ref="J8:J22">E8*G8</f>
        <v>0</v>
      </c>
      <c r="K8" s="14">
        <f>H8*J8*100%+J8</f>
        <v>0</v>
      </c>
    </row>
    <row r="9" spans="2:11" ht="63.75">
      <c r="B9" s="10">
        <f>B8+1</f>
        <v>2</v>
      </c>
      <c r="C9" s="36"/>
      <c r="D9" s="27" t="s">
        <v>12</v>
      </c>
      <c r="E9" s="11">
        <v>2500</v>
      </c>
      <c r="F9" s="11" t="s">
        <v>26</v>
      </c>
      <c r="G9" s="12"/>
      <c r="H9" s="30"/>
      <c r="I9" s="33"/>
      <c r="J9" s="13">
        <f t="shared" si="1"/>
        <v>0</v>
      </c>
      <c r="K9" s="14">
        <f aca="true" t="shared" si="2" ref="K9:K22">H9*J9*100%+J9</f>
        <v>0</v>
      </c>
    </row>
    <row r="10" spans="2:11" ht="42.75">
      <c r="B10" s="10">
        <f aca="true" t="shared" si="3" ref="B10:B22">B9+1</f>
        <v>3</v>
      </c>
      <c r="C10" s="36"/>
      <c r="D10" s="27" t="s">
        <v>13</v>
      </c>
      <c r="E10" s="16">
        <v>1300</v>
      </c>
      <c r="F10" s="11" t="s">
        <v>26</v>
      </c>
      <c r="G10" s="17"/>
      <c r="H10" s="30"/>
      <c r="I10" s="33"/>
      <c r="J10" s="13">
        <f t="shared" si="1"/>
        <v>0</v>
      </c>
      <c r="K10" s="14">
        <f t="shared" si="2"/>
        <v>0</v>
      </c>
    </row>
    <row r="11" spans="2:11" ht="68.25">
      <c r="B11" s="10">
        <f t="shared" si="3"/>
        <v>4</v>
      </c>
      <c r="C11" s="36"/>
      <c r="D11" s="27" t="s">
        <v>14</v>
      </c>
      <c r="E11" s="11">
        <v>500</v>
      </c>
      <c r="F11" s="11" t="s">
        <v>26</v>
      </c>
      <c r="G11" s="12"/>
      <c r="H11" s="30"/>
      <c r="I11" s="33"/>
      <c r="J11" s="13">
        <f t="shared" si="1"/>
        <v>0</v>
      </c>
      <c r="K11" s="14">
        <f t="shared" si="2"/>
        <v>0</v>
      </c>
    </row>
    <row r="12" spans="2:11" ht="55.5">
      <c r="B12" s="10">
        <f t="shared" si="3"/>
        <v>5</v>
      </c>
      <c r="C12" s="36"/>
      <c r="D12" s="27" t="s">
        <v>15</v>
      </c>
      <c r="E12" s="11">
        <v>300</v>
      </c>
      <c r="F12" s="11" t="s">
        <v>26</v>
      </c>
      <c r="G12" s="12"/>
      <c r="H12" s="30"/>
      <c r="I12" s="33"/>
      <c r="J12" s="13">
        <f t="shared" si="1"/>
        <v>0</v>
      </c>
      <c r="K12" s="14">
        <f t="shared" si="2"/>
        <v>0</v>
      </c>
    </row>
    <row r="13" spans="2:11" ht="66">
      <c r="B13" s="10">
        <f t="shared" si="3"/>
        <v>6</v>
      </c>
      <c r="C13" s="36"/>
      <c r="D13" s="27" t="s">
        <v>16</v>
      </c>
      <c r="E13" s="18">
        <v>2</v>
      </c>
      <c r="F13" s="18" t="s">
        <v>27</v>
      </c>
      <c r="G13" s="19"/>
      <c r="H13" s="30"/>
      <c r="I13" s="33"/>
      <c r="J13" s="13">
        <f t="shared" si="1"/>
        <v>0</v>
      </c>
      <c r="K13" s="14">
        <f t="shared" si="2"/>
        <v>0</v>
      </c>
    </row>
    <row r="14" spans="2:11" ht="120">
      <c r="B14" s="10">
        <f t="shared" si="3"/>
        <v>7</v>
      </c>
      <c r="C14" s="36"/>
      <c r="D14" s="28" t="s">
        <v>17</v>
      </c>
      <c r="E14" s="11">
        <v>200</v>
      </c>
      <c r="F14" s="11" t="s">
        <v>26</v>
      </c>
      <c r="G14" s="12"/>
      <c r="H14" s="30"/>
      <c r="I14" s="33"/>
      <c r="J14" s="13">
        <f t="shared" si="1"/>
        <v>0</v>
      </c>
      <c r="K14" s="14">
        <f t="shared" si="2"/>
        <v>0</v>
      </c>
    </row>
    <row r="15" spans="2:11" ht="66">
      <c r="B15" s="10">
        <f t="shared" si="3"/>
        <v>8</v>
      </c>
      <c r="C15" s="36"/>
      <c r="D15" s="29" t="s">
        <v>18</v>
      </c>
      <c r="E15" s="15">
        <v>330</v>
      </c>
      <c r="F15" s="15" t="s">
        <v>26</v>
      </c>
      <c r="G15" s="20"/>
      <c r="H15" s="31"/>
      <c r="I15" s="33"/>
      <c r="J15" s="13">
        <f t="shared" si="1"/>
        <v>0</v>
      </c>
      <c r="K15" s="14">
        <f t="shared" si="2"/>
        <v>0</v>
      </c>
    </row>
    <row r="16" spans="2:11" ht="53.25">
      <c r="B16" s="10">
        <f t="shared" si="3"/>
        <v>9</v>
      </c>
      <c r="C16" s="36"/>
      <c r="D16" s="27" t="s">
        <v>19</v>
      </c>
      <c r="E16" s="18">
        <v>50</v>
      </c>
      <c r="F16" s="18" t="s">
        <v>26</v>
      </c>
      <c r="G16" s="19"/>
      <c r="H16" s="30"/>
      <c r="I16" s="33"/>
      <c r="J16" s="13">
        <f t="shared" si="1"/>
        <v>0</v>
      </c>
      <c r="K16" s="14">
        <f t="shared" si="2"/>
        <v>0</v>
      </c>
    </row>
    <row r="17" spans="2:11" ht="27.75">
      <c r="B17" s="10">
        <f t="shared" si="3"/>
        <v>10</v>
      </c>
      <c r="C17" s="36"/>
      <c r="D17" s="27" t="s">
        <v>20</v>
      </c>
      <c r="E17" s="18">
        <v>1</v>
      </c>
      <c r="F17" s="18" t="s">
        <v>28</v>
      </c>
      <c r="G17" s="19"/>
      <c r="H17" s="30"/>
      <c r="I17" s="33"/>
      <c r="J17" s="13">
        <f t="shared" si="1"/>
        <v>0</v>
      </c>
      <c r="K17" s="14">
        <f t="shared" si="2"/>
        <v>0</v>
      </c>
    </row>
    <row r="18" spans="2:11" ht="27.75">
      <c r="B18" s="10">
        <f t="shared" si="3"/>
        <v>11</v>
      </c>
      <c r="C18" s="36"/>
      <c r="D18" s="27" t="s">
        <v>21</v>
      </c>
      <c r="E18" s="18">
        <v>1</v>
      </c>
      <c r="F18" s="18" t="s">
        <v>28</v>
      </c>
      <c r="G18" s="19"/>
      <c r="H18" s="30"/>
      <c r="I18" s="33"/>
      <c r="J18" s="13">
        <f t="shared" si="1"/>
        <v>0</v>
      </c>
      <c r="K18" s="14">
        <f t="shared" si="2"/>
        <v>0</v>
      </c>
    </row>
    <row r="19" spans="2:11" ht="27.75">
      <c r="B19" s="10">
        <f t="shared" si="3"/>
        <v>12</v>
      </c>
      <c r="C19" s="36"/>
      <c r="D19" s="27" t="s">
        <v>22</v>
      </c>
      <c r="E19" s="21">
        <v>1</v>
      </c>
      <c r="F19" s="21" t="s">
        <v>28</v>
      </c>
      <c r="G19" s="22"/>
      <c r="H19" s="30"/>
      <c r="I19" s="33"/>
      <c r="J19" s="13">
        <f t="shared" si="1"/>
        <v>0</v>
      </c>
      <c r="K19" s="14">
        <f t="shared" si="2"/>
        <v>0</v>
      </c>
    </row>
    <row r="20" spans="2:11" ht="27.75">
      <c r="B20" s="10">
        <f t="shared" si="3"/>
        <v>13</v>
      </c>
      <c r="C20" s="36"/>
      <c r="D20" s="27" t="s">
        <v>23</v>
      </c>
      <c r="E20" s="21">
        <v>1</v>
      </c>
      <c r="F20" s="21" t="s">
        <v>28</v>
      </c>
      <c r="G20" s="22"/>
      <c r="H20" s="30"/>
      <c r="I20" s="33"/>
      <c r="J20" s="13">
        <f t="shared" si="1"/>
        <v>0</v>
      </c>
      <c r="K20" s="14">
        <f t="shared" si="2"/>
        <v>0</v>
      </c>
    </row>
    <row r="21" spans="2:11" ht="12.75">
      <c r="B21" s="10">
        <f t="shared" si="3"/>
        <v>14</v>
      </c>
      <c r="C21" s="36"/>
      <c r="D21" s="32" t="s">
        <v>30</v>
      </c>
      <c r="E21" s="21">
        <v>50</v>
      </c>
      <c r="F21" s="21" t="s">
        <v>26</v>
      </c>
      <c r="G21" s="22"/>
      <c r="H21" s="30"/>
      <c r="I21" s="33"/>
      <c r="J21" s="13">
        <f t="shared" si="1"/>
        <v>0</v>
      </c>
      <c r="K21" s="14">
        <f t="shared" si="2"/>
        <v>0</v>
      </c>
    </row>
    <row r="22" spans="2:11" ht="53.25">
      <c r="B22" s="10">
        <f t="shared" si="3"/>
        <v>15</v>
      </c>
      <c r="C22" s="36"/>
      <c r="D22" s="27" t="s">
        <v>24</v>
      </c>
      <c r="E22" s="21">
        <v>250</v>
      </c>
      <c r="F22" s="21" t="s">
        <v>26</v>
      </c>
      <c r="G22" s="22"/>
      <c r="H22" s="30"/>
      <c r="I22" s="33"/>
      <c r="J22" s="13">
        <f t="shared" si="1"/>
        <v>0</v>
      </c>
      <c r="K22" s="14">
        <f t="shared" si="2"/>
        <v>0</v>
      </c>
    </row>
    <row r="23" spans="9:11" ht="12.75">
      <c r="I23" s="23" t="s">
        <v>9</v>
      </c>
      <c r="J23" s="24">
        <f>SUM(J8:J22)</f>
        <v>0</v>
      </c>
      <c r="K23" s="25">
        <f>J23*1.23</f>
        <v>0</v>
      </c>
    </row>
  </sheetData>
  <sheetProtection selectLockedCells="1" selectUnlockedCells="1"/>
  <mergeCells count="4">
    <mergeCell ref="I8:I22"/>
    <mergeCell ref="B2:G2"/>
    <mergeCell ref="B4:G4"/>
    <mergeCell ref="C8:C22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Karol Żelisko</cp:lastModifiedBy>
  <cp:lastPrinted>2021-02-23T11:37:36Z</cp:lastPrinted>
  <dcterms:created xsi:type="dcterms:W3CDTF">2019-01-20T09:20:45Z</dcterms:created>
  <dcterms:modified xsi:type="dcterms:W3CDTF">2023-11-29T08:02:52Z</dcterms:modified>
  <cp:category/>
  <cp:version/>
  <cp:contentType/>
  <cp:contentStatus/>
</cp:coreProperties>
</file>