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9435" windowHeight="4365" activeTab="0"/>
  </bookViews>
  <sheets>
    <sheet name="Arkusz1" sheetId="1" r:id="rId1"/>
  </sheets>
  <definedNames>
    <definedName name="_xlnm.Print_Area" localSheetId="0">'Arkusz1'!$A$1:$K$220</definedName>
  </definedNames>
  <calcPr fullCalcOnLoad="1"/>
</workbook>
</file>

<file path=xl/sharedStrings.xml><?xml version="1.0" encoding="utf-8"?>
<sst xmlns="http://schemas.openxmlformats.org/spreadsheetml/2006/main" count="441" uniqueCount="175">
  <si>
    <t>Lp.</t>
  </si>
  <si>
    <t>Nazwa</t>
  </si>
  <si>
    <t>Podatek</t>
  </si>
  <si>
    <t>Ilość</t>
  </si>
  <si>
    <t>%</t>
  </si>
  <si>
    <t>kg</t>
  </si>
  <si>
    <t>szt.</t>
  </si>
  <si>
    <t>op.</t>
  </si>
  <si>
    <t>mb</t>
  </si>
  <si>
    <t>RAZEM</t>
  </si>
  <si>
    <t>szt</t>
  </si>
  <si>
    <t>kpl.</t>
  </si>
  <si>
    <t>Kwota                          (zł)</t>
  </si>
  <si>
    <t>Jednostka miary</t>
  </si>
  <si>
    <t>Wartość                     bez podatku                       (zł)</t>
  </si>
  <si>
    <t>Wartość                             z podatkiem               (zł)</t>
  </si>
  <si>
    <t>Cena               jednostkowa netto                       (zł)</t>
  </si>
  <si>
    <t>Wartość bez podatku                       (zł)</t>
  </si>
  <si>
    <t>`</t>
  </si>
  <si>
    <t>do SIWZ - przetarg nieograniczony</t>
  </si>
  <si>
    <t>Nazwa handlowa/ Nr katalogowy</t>
  </si>
  <si>
    <t>Producent</t>
  </si>
  <si>
    <t xml:space="preserve">szt. </t>
  </si>
  <si>
    <t>op</t>
  </si>
  <si>
    <t>Załącznik nr 2 do SIWZ</t>
  </si>
  <si>
    <t>Pakiet 2 - Lignina, wata</t>
  </si>
  <si>
    <t>Pakiet 3 - Opaski</t>
  </si>
  <si>
    <r>
      <t>Sterylna osłona z folii przezroczystej na przewody</t>
    </r>
    <r>
      <rPr>
        <sz val="7"/>
        <rFont val="Arial"/>
        <family val="2"/>
      </rPr>
      <t xml:space="preserve"> używane przy zabiegach wideochirurgicznych, dł. min. 250, szer. min. 13 cm, z taśmą samoprzylepną zapewniającą zachowanie jałowości końcówek roboczych.</t>
    </r>
  </si>
  <si>
    <r>
      <t xml:space="preserve">Osłona kończyny długa </t>
    </r>
    <r>
      <rPr>
        <sz val="7"/>
        <rFont val="Arial"/>
        <family val="2"/>
      </rPr>
      <t>min. 70 x 120 cm, sterylna a'2 szt.</t>
    </r>
  </si>
  <si>
    <r>
      <t xml:space="preserve">Sterylna taśma samoprzylepna </t>
    </r>
    <r>
      <rPr>
        <sz val="7"/>
        <rFont val="Arial"/>
        <family val="2"/>
      </rPr>
      <t>włókninowa 10 x 50 cm.</t>
    </r>
  </si>
  <si>
    <r>
      <rPr>
        <b/>
        <sz val="7"/>
        <rFont val="Arial"/>
        <family val="2"/>
      </rPr>
      <t>Chusta operacyjna</t>
    </r>
    <r>
      <rPr>
        <sz val="7"/>
        <rFont val="Arial"/>
        <family val="2"/>
      </rPr>
      <t xml:space="preserve"> gazowa ze znacznikiem RTG 45x45cm  (+/- 10%), 17 -20 nitek 4 warstwy. 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</si>
  <si>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15cm x10m, z warstwą przylepną na kleju hipoalergicznym z syntetycznego kauczuku lub akrylu naniesionego na włókninę metodą ciągłą,  zabezpieczoną papierem ze skalą miary.  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</si>
  <si>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10cm x10m, z warstwą przylepną na kleju hipoalergicznym z syntetycznego kauczuku lub akrylu naniesionego na włókninę metodą ciągłą, zabezpieczoną papierem ze skalą miary. 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</si>
  <si>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20 cm x10cm, z warstwą przylepną na kleju hipoalergicznym z syntetycznego kauczuku lub akrylu naniesionego na włókninę metodą ciągłą, zabezpieczoną papierem ze skalą miary.  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</si>
  <si>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5cm x10 m, z warstwą przylepną na kleju hipoalergicznym z syntetycznego kauczuku lub akrylu naniesionego na włókninę metodą ciągłą, zabezpieczoną papierem ze skalą miary.    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</si>
  <si>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palec, bawełniano-syntetyczny a'25m minimum 50 % bawełny  (stan rozciągnięty) sklasyfikowany w Klasie I niesterylne Reguła 1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</si>
  <si>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dłoń, stopę, bawełniano-syntetyczny a'25 m minimum 50 % bawełny   (stan rozciągnięty) sklasyfikowany w Klasie I niesterylne Reguła 1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</si>
  <si>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ramię, łokieć, podudzie, kolano, bawełniano-syntetyczny a'25m minimum 50 % bawełny  (stan rozciągnięty) sklasyfikowany w Klasie I niesterylne Reguła 1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</si>
  <si>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głowę, udo, bawełniano-syntetyczny a'25m  minimum 50 % bawełny (stan rozciągnięty) sklasyfikowany w Klasie I niesterylne Reguła 1</t>
    </r>
  </si>
  <si>
    <r>
      <rPr>
        <b/>
        <sz val="7"/>
        <rFont val="Arial"/>
        <family val="2"/>
      </rPr>
      <t xml:space="preserve">Siatkowy opatrunek elastyczny </t>
    </r>
    <r>
      <rPr>
        <sz val="7"/>
        <rFont val="Arial"/>
        <family val="2"/>
      </rPr>
      <t>na biodra, klatkę piersiową, brzuch, bawełniano-syntetyczny a'25m  minimum 50 % bawełny (stan rozciągnięty) sklasyfikowany w Klasie I niesterylne Reguła 1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</si>
  <si>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bardzo duży tułów, bawełniano-syntetyczny a'25m minimum 50 % bawełny  (stan rozciągnięty) sklasyfikowany w Klasie I niesterylne Reguła 1</t>
    </r>
  </si>
  <si>
    <r>
      <rPr>
        <b/>
        <sz val="7"/>
        <rFont val="Arial"/>
        <family val="2"/>
      </rPr>
      <t>Materiał wyściełający pod gips</t>
    </r>
    <r>
      <rPr>
        <sz val="7"/>
        <rFont val="Arial"/>
        <family val="2"/>
      </rPr>
      <t xml:space="preserve"> a'15 cm x 3 m  100 %  poliester </t>
    </r>
  </si>
  <si>
    <r>
      <rPr>
        <b/>
        <sz val="7"/>
        <rFont val="Arial"/>
        <family val="2"/>
      </rPr>
      <t>Sterylna serweta operacyjna</t>
    </r>
    <r>
      <rPr>
        <sz val="7"/>
        <rFont val="Arial"/>
        <family val="2"/>
      </rPr>
      <t xml:space="preserve"> z taśmą radiacyjną 45x45 cm(+/- 10%)17N, czterowarstwowa a'5 szt.Serweta po praniu wstępnym .</t>
    </r>
  </si>
  <si>
    <r>
      <rPr>
        <b/>
        <sz val="7"/>
        <rFont val="Arial"/>
        <family val="2"/>
      </rPr>
      <t xml:space="preserve">Sterylna serweta operacyjna </t>
    </r>
    <r>
      <rPr>
        <sz val="7"/>
        <rFont val="Arial"/>
        <family val="2"/>
      </rPr>
      <t>z taśmą radiacyjną 45x45 cm (+/- 10%)17N, czterowarstwowa a'2 szt.Serweta po praniu wstępnym .</t>
    </r>
  </si>
  <si>
    <r>
      <rPr>
        <b/>
        <sz val="7"/>
        <rFont val="Arial"/>
        <family val="2"/>
      </rPr>
      <t>Sterylna serweta operacyjna</t>
    </r>
    <r>
      <rPr>
        <sz val="7"/>
        <rFont val="Arial"/>
        <family val="2"/>
      </rPr>
      <t xml:space="preserve"> (75-90)-(90-100)cm wykonana z nieprzemakalnego laminatu dwuwarstwowego 55g/m2  o nieprzemakalności min. 200 cm H2O,posiadająca dwie  samoprzylepne etykiety kontrolne</t>
    </r>
  </si>
  <si>
    <r>
      <rPr>
        <b/>
        <sz val="7"/>
        <rFont val="Arial"/>
        <family val="2"/>
      </rPr>
      <t>Wałeczki stomatologiczne</t>
    </r>
    <r>
      <rPr>
        <sz val="7"/>
        <rFont val="Arial"/>
        <family val="2"/>
      </rPr>
      <t xml:space="preserve"> z czystej waty bawełnianej i celulozy nr 1 śr. 8 mm a'300g</t>
    </r>
  </si>
  <si>
    <r>
      <rPr>
        <b/>
        <sz val="7"/>
        <rFont val="Arial"/>
        <family val="2"/>
      </rPr>
      <t>Wałeczki stomatologiczne</t>
    </r>
    <r>
      <rPr>
        <sz val="7"/>
        <rFont val="Arial"/>
        <family val="2"/>
      </rPr>
      <t xml:space="preserve">  z czystej waty bawełnianej i celulozy nr 2 śr. 10 mm a'300g</t>
    </r>
  </si>
  <si>
    <r>
      <rPr>
        <b/>
        <sz val="7"/>
        <rFont val="Arial"/>
        <family val="2"/>
      </rPr>
      <t>Wałeczki stomatologiczne</t>
    </r>
    <r>
      <rPr>
        <sz val="7"/>
        <rFont val="Arial"/>
        <family val="2"/>
      </rPr>
      <t xml:space="preserve">  z czystej waty bawełnianej i celulozy nr 3 śr. 12 mm a'300g</t>
    </r>
  </si>
  <si>
    <r>
      <rPr>
        <b/>
        <sz val="7"/>
        <rFont val="Arial"/>
        <family val="2"/>
      </rPr>
      <t>Szwy, paski do zamykania ran</t>
    </r>
    <r>
      <rPr>
        <sz val="7"/>
        <rFont val="Arial"/>
        <family val="2"/>
      </rPr>
      <t xml:space="preserve"> 7,6 x 0,6 cm a' 3 paski, op. 150 szt. (50 x 3 paski)</t>
    </r>
  </si>
  <si>
    <r>
      <rPr>
        <b/>
        <sz val="7"/>
        <rFont val="Arial"/>
        <family val="2"/>
      </rPr>
      <t>Lignina</t>
    </r>
    <r>
      <rPr>
        <sz val="7"/>
        <rFont val="Arial"/>
        <family val="2"/>
      </rPr>
      <t xml:space="preserve"> rolki a' 150 g </t>
    </r>
  </si>
  <si>
    <r>
      <rPr>
        <b/>
        <sz val="7"/>
        <rFont val="Arial"/>
        <family val="2"/>
      </rPr>
      <t>Opaska elastyczna tkana</t>
    </r>
    <r>
      <rPr>
        <sz val="7"/>
        <rFont val="Arial"/>
        <family val="2"/>
      </rPr>
      <t xml:space="preserve"> z zapinką 5 x 15 cm, pakowana pojedynczo</t>
    </r>
  </si>
  <si>
    <r>
      <rPr>
        <b/>
        <sz val="7"/>
        <rFont val="Arial"/>
        <family val="2"/>
      </rPr>
      <t>Opaska elastyczna tkana</t>
    </r>
    <r>
      <rPr>
        <sz val="7"/>
        <rFont val="Arial"/>
        <family val="2"/>
      </rPr>
      <t xml:space="preserve"> z zapinką 5 x 12 cm, pakowana pojedynczo</t>
    </r>
  </si>
  <si>
    <r>
      <rPr>
        <b/>
        <sz val="7"/>
        <rFont val="Arial"/>
        <family val="2"/>
      </rPr>
      <t>Opaska elastyczna tkana</t>
    </r>
    <r>
      <rPr>
        <sz val="7"/>
        <rFont val="Arial"/>
        <family val="2"/>
      </rPr>
      <t xml:space="preserve"> z zapinką 5 x 10 cm, pakowana pojedynczo</t>
    </r>
  </si>
  <si>
    <r>
      <rPr>
        <b/>
        <sz val="7"/>
        <rFont val="Arial"/>
        <family val="2"/>
      </rPr>
      <t>Opaska dziana</t>
    </r>
    <r>
      <rPr>
        <sz val="7"/>
        <rFont val="Arial"/>
        <family val="2"/>
      </rPr>
      <t xml:space="preserve"> podtrzymująca 4 x 5 cm, pakowana pojedynczo</t>
    </r>
  </si>
  <si>
    <r>
      <rPr>
        <b/>
        <sz val="7"/>
        <rFont val="Arial"/>
        <family val="2"/>
      </rPr>
      <t>Opaska dziana</t>
    </r>
    <r>
      <rPr>
        <sz val="7"/>
        <rFont val="Arial"/>
        <family val="2"/>
      </rPr>
      <t xml:space="preserve"> podtrzymująca 4 x 10 cm, pakowana pojedynczo</t>
    </r>
  </si>
  <si>
    <r>
      <rPr>
        <b/>
        <sz val="7"/>
        <rFont val="Arial"/>
        <family val="2"/>
      </rPr>
      <t>Opaska dziana</t>
    </r>
    <r>
      <rPr>
        <sz val="7"/>
        <rFont val="Arial"/>
        <family val="2"/>
      </rPr>
      <t xml:space="preserve"> podtrzymująca 4 x 15 cm, pakowana pojedynczo</t>
    </r>
  </si>
  <si>
    <r>
      <rPr>
        <b/>
        <sz val="7"/>
        <rFont val="Arial"/>
        <family val="2"/>
      </rPr>
      <t>Seton z gazy</t>
    </r>
    <r>
      <rPr>
        <sz val="7"/>
        <rFont val="Arial"/>
        <family val="2"/>
      </rPr>
      <t xml:space="preserve"> zgodnej z normą PN-EN 14079:2004E, 17 nitkowej 4 warstwowy, jałowy 2m x 5cm z RTG. Opakowanie typu miękki blister, musi posiadać piktogram wskazujący kierunek otwierania, sterylizowane w parze.</t>
    </r>
  </si>
  <si>
    <r>
      <rPr>
        <b/>
        <sz val="7"/>
        <rFont val="Arial"/>
        <family val="2"/>
      </rPr>
      <t>Jałowy seton z gazy</t>
    </r>
    <r>
      <rPr>
        <sz val="7"/>
        <rFont val="Arial"/>
        <family val="2"/>
      </rPr>
      <t xml:space="preserve"> zgodnej z normą PN-EN 14079:2004E, 17 nitkowej 4 warstwowy, jałowy 2m x 7,5cm z RTG. Opakowanie typu miękki blister, musi posiadać piktogram wskazujący kierunek otwierania, sterylizowane w parze.</t>
    </r>
  </si>
  <si>
    <r>
      <rPr>
        <b/>
        <sz val="7"/>
        <rFont val="Arial"/>
        <family val="2"/>
      </rPr>
      <t>Jałowa opaska dziana</t>
    </r>
    <r>
      <rPr>
        <sz val="7"/>
        <rFont val="Arial"/>
        <family val="2"/>
      </rPr>
      <t xml:space="preserve"> 15 cm x 4 m a'2. Pakowana w torebkę papierowo - foliową z dwiema naklejkami typu TAG  posiadającą piktogram wskazujący kierunek otwierania . Sterylizowana w parze.</t>
    </r>
  </si>
  <si>
    <r>
      <rPr>
        <b/>
        <sz val="7"/>
        <rFont val="Arial"/>
        <family val="2"/>
      </rPr>
      <t>Jałowa opaska elastyczna</t>
    </r>
    <r>
      <rPr>
        <sz val="7"/>
        <rFont val="Arial"/>
        <family val="2"/>
      </rPr>
      <t xml:space="preserve"> z zapinką 15 cm x 5 m a'1.Pakowana w torebkę papierowo - foliową z dwiema naklejkami typu TAG posiadającą piktogram wskazujący kierunek otwierania. Sterylizowana w parze.</t>
    </r>
  </si>
  <si>
    <r>
      <rPr>
        <b/>
        <sz val="7"/>
        <rFont val="Arial"/>
        <family val="2"/>
      </rPr>
      <t>Jałowa opaska elastyczna</t>
    </r>
    <r>
      <rPr>
        <sz val="7"/>
        <rFont val="Arial"/>
        <family val="2"/>
      </rPr>
      <t xml:space="preserve"> z zapinką 15 cm x 5 m a'2.Pakowana w torebkę papierowo - foliową z dwiema naklejkami typu TAG posiadającą piktogram wskazujący kierunek otwierania. Sterylizowana w parze.</t>
    </r>
  </si>
  <si>
    <r>
      <rPr>
        <b/>
        <sz val="7"/>
        <rFont val="Arial"/>
        <family val="2"/>
      </rPr>
      <t>Folia chirurgiczna</t>
    </r>
    <r>
      <rPr>
        <sz val="7"/>
        <rFont val="Arial"/>
        <family val="2"/>
      </rPr>
      <t xml:space="preserve"> 30 x 28 cm a'10</t>
    </r>
  </si>
  <si>
    <r>
      <rPr>
        <b/>
        <sz val="7"/>
        <rFont val="Arial"/>
        <family val="2"/>
      </rPr>
      <t>Jałowe tupfery fasolki z gazy</t>
    </r>
    <r>
      <rPr>
        <sz val="7"/>
        <rFont val="Arial"/>
        <family val="2"/>
      </rPr>
      <t xml:space="preserve"> zgodnej z normą PN-EN 14079:2004E,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17 x 15 cm 15 cm z RTG a'10. Opakowanie typu miękki blister, musi posiadać piktogram wskazujący kierunek otwierania, sterylizowane w parze.</t>
    </r>
  </si>
  <si>
    <r>
      <t xml:space="preserve">Chusta trójkątna bawełniana </t>
    </r>
    <r>
      <rPr>
        <sz val="7"/>
        <rFont val="Arial"/>
        <family val="2"/>
      </rPr>
      <t>100x100x141 cm</t>
    </r>
  </si>
  <si>
    <t>PAKIET 4 - Opatrunki</t>
  </si>
  <si>
    <t>PAKIET 5 - Opatrunki specjalistyczne</t>
  </si>
  <si>
    <t>PAKIET 6 - Opatrunki i plastry</t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</si>
  <si>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na włókninie pokrytej hipoalergicznym klejem akrylowym lub z syntetycznego kauczuku 5m x 1,25cm                                                     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</si>
  <si>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włókninowy 5m x 2,5 cm, wykonany z białej cienkiej włókniny z klejem akrylowym naniesionym na całej powierzchni przylepnej. Nie posiada ząbkowanych brzegów, łatwy do dzielenia wzdłużnie i poprzecznie bez użycia nożyczek, każda sztuka nawinięta na rolkę z przezroczystego tworzywa, opakowanie zawiera wszystkie informacje niezbędne dla identyfikacji wytwórcy i produktu z datą przydatności do użycia, dodatkowe opakowanie foliowe zawartości kartonu zbiorczego pozwalające na bezpieczny transport.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</si>
  <si>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włókninowy 5m x 5 cm, wykonany z białej cienkiej włókniny z klejem akrylowym naniesionym na całej powierzchni przylepnej. Nie posiada ząbkowanych brzegów, łatwy do dzielenia wzdłużnie i poprzecznie bez użycia nożyczek, każda sztuka nawinięta na rolkę z przezroczystego tworzywa, opakowanie zawiera wszystkie informacje niezbędne dla identyfikacji wytwórcy i produktu z datą przydatności do użycia, dodatkowe opakowanie foliowe zawartości kartonu zbiorczego pozwalające na bezpieczny transport.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</si>
  <si>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na tkaninie pokrytej hipoalergicznym klejem akrylowym lub z syntetycznego kauczuku 5m x 2,5cm                                                      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</si>
  <si>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na tkaninie pokrytej hipoalergicznym klejem akrylowym lub z syntetycznego kauczuku 5m x 5cm                                                             </t>
    </r>
  </si>
  <si>
    <r>
      <rPr>
        <b/>
        <sz val="7"/>
        <rFont val="Arial"/>
        <family val="2"/>
      </rPr>
      <t>Plaster</t>
    </r>
    <r>
      <rPr>
        <sz val="7"/>
        <rFont val="Arial"/>
        <family val="2"/>
      </rPr>
      <t xml:space="preserve"> z opatrunkiem pokryty hipoalergicznym klejem akrylowym lub z syntetycznego kauczuku 1m x 6cm</t>
    </r>
  </si>
  <si>
    <r>
      <rPr>
        <b/>
        <sz val="7"/>
        <rFont val="Arial"/>
        <family val="2"/>
      </rPr>
      <t>Samoprzylepny, jałowy opatrunek</t>
    </r>
    <r>
      <rPr>
        <sz val="7"/>
        <rFont val="Arial"/>
        <family val="2"/>
      </rPr>
      <t xml:space="preserve"> na rany o zaokrąglonych brzegach; papier ochraniający warstwę klejącą nacięty wzdłuż krótszej krawędzi, rozm. 10cmx6cm</t>
    </r>
  </si>
  <si>
    <r>
      <t xml:space="preserve">Przylepiec mocujący do drenów donosowych </t>
    </r>
    <r>
      <rPr>
        <sz val="7"/>
        <rFont val="Arial"/>
        <family val="2"/>
      </rPr>
      <t>hypoalergiczny, elastyczny, niejałowy 7 x 7,1 cm</t>
    </r>
  </si>
  <si>
    <r>
      <t xml:space="preserve">Przylepiec stabilizujący do drenów i cewników </t>
    </r>
    <r>
      <rPr>
        <sz val="7"/>
        <rFont val="Arial"/>
        <family val="2"/>
      </rPr>
      <t>hypoalergiczny, jałowy 9 x 3 cm a'50 szt.</t>
    </r>
  </si>
  <si>
    <r>
      <t xml:space="preserve">Przylepiec stabilizujący do drenów i cewników </t>
    </r>
    <r>
      <rPr>
        <sz val="7"/>
        <rFont val="Arial"/>
        <family val="2"/>
      </rPr>
      <t>hypoalergiczny, jałowy 15 x 4,5 cm a'50 szt.</t>
    </r>
  </si>
  <si>
    <r>
      <rPr>
        <b/>
        <sz val="7"/>
        <rFont val="Arial"/>
        <family val="2"/>
      </rPr>
      <t>Opatrunek przezroczysty z wodoodpornej folii PU</t>
    </r>
    <r>
      <rPr>
        <sz val="7"/>
        <rFont val="Arial"/>
        <family val="2"/>
      </rPr>
      <t xml:space="preserve"> ze skrzydełkami, wzmocniony od wewnątrz włókniną, do zabezpieczania kaniul dożylnych, z dodatkową podkładką włókninową pod skrzydełka kaniuli oraz taśmą do opisu, z trójstopniowym systemem aplikacji, pokryty na całej powierzchni klejem akrylowym. Opakowanie papier-papier, I klasa sterylna, rozmiar 5,8x8 cm. Opakowanie zbiorcze a'100 szt.</t>
    </r>
  </si>
  <si>
    <r>
      <rPr>
        <b/>
        <sz val="7"/>
        <rFont val="Arial"/>
        <family val="2"/>
      </rPr>
      <t>Opatrunek hipoalergiczny, poliuretanowy</t>
    </r>
    <r>
      <rPr>
        <sz val="7"/>
        <rFont val="Arial"/>
        <family val="2"/>
      </rPr>
      <t xml:space="preserve">,rozmiar 10x12cm, </t>
    </r>
    <r>
      <rPr>
        <sz val="7"/>
        <rFont val="Arial CE"/>
        <family val="0"/>
      </rPr>
      <t xml:space="preserve">przezroczysty, </t>
    </r>
    <r>
      <rPr>
        <sz val="7"/>
        <rFont val="Arial"/>
        <family val="2"/>
      </rPr>
      <t xml:space="preserve">posiadający metkę do oznaczania daty założenia/czasu utrzymania opatrunku, ramkę otaczająca ze wszystkich stron ułatwiającą rozklejenie opatrunku w przypadku jego sklejenia, równomiernie naniesiony klej na powierzchnię klejącą, jałowy.   </t>
    </r>
    <r>
      <rPr>
        <sz val="7"/>
        <rFont val="Arial CE"/>
        <family val="0"/>
      </rPr>
      <t xml:space="preserve"> </t>
    </r>
    <r>
      <rPr>
        <b/>
        <sz val="7"/>
        <rFont val="Arial"/>
        <family val="2"/>
      </rPr>
      <t xml:space="preserve">                   </t>
    </r>
  </si>
  <si>
    <r>
      <rPr>
        <b/>
        <sz val="7"/>
        <rFont val="Arial"/>
        <family val="2"/>
      </rPr>
      <t>Plaster hipoalergiczny</t>
    </r>
    <r>
      <rPr>
        <sz val="7"/>
        <rFont val="Arial"/>
        <family val="2"/>
      </rPr>
      <t xml:space="preserve"> rozmiar  2,5cm x 9,14m</t>
    </r>
    <r>
      <rPr>
        <b/>
        <sz val="7"/>
        <rFont val="Arial"/>
        <family val="2"/>
      </rPr>
      <t xml:space="preserve"> </t>
    </r>
    <r>
      <rPr>
        <sz val="7"/>
        <rFont val="Arial CE"/>
        <family val="0"/>
      </rPr>
      <t>wykonany z folii, przezroczysty, perforowany na całej długości, łatwe dzielenie wzdłuż i w poprzek bez użycia nożyczek</t>
    </r>
  </si>
  <si>
    <r>
      <t xml:space="preserve">Opatrunek z wkładem chłonnym </t>
    </r>
    <r>
      <rPr>
        <sz val="7"/>
        <rFont val="Arial"/>
        <family val="2"/>
      </rPr>
      <t xml:space="preserve">włókninowy samoprzylepny, jałowy 5 x 7,2 cm. </t>
    </r>
  </si>
  <si>
    <r>
      <rPr>
        <b/>
        <sz val="7"/>
        <rFont val="Arial"/>
        <family val="2"/>
      </rPr>
      <t>Opatrunek z wkładem chłonnym</t>
    </r>
    <r>
      <rPr>
        <sz val="7"/>
        <rFont val="Arial"/>
        <family val="2"/>
      </rPr>
      <t>, włókninowy, samoprzylepny, jałowy 10 x 25 cm</t>
    </r>
  </si>
  <si>
    <r>
      <rPr>
        <b/>
        <sz val="7"/>
        <rFont val="Arial"/>
        <family val="2"/>
      </rPr>
      <t>Opatrunek z wkładem chłonnym</t>
    </r>
    <r>
      <rPr>
        <sz val="7"/>
        <rFont val="Arial"/>
        <family val="2"/>
      </rPr>
      <t>, włókninowy, samoprzylepny, jałowy 10 x 20 cm</t>
    </r>
  </si>
  <si>
    <r>
      <rPr>
        <b/>
        <sz val="7"/>
        <rFont val="Arial"/>
        <family val="2"/>
      </rPr>
      <t>Opatrunek z wkładem chłonnym</t>
    </r>
    <r>
      <rPr>
        <sz val="7"/>
        <rFont val="Arial"/>
        <family val="2"/>
      </rPr>
      <t>, włókninowy, samoprzylepny, jałowy 6 x 10 cm</t>
    </r>
  </si>
  <si>
    <r>
      <t xml:space="preserve">Opatrunek poiniekcyjny, jałowy </t>
    </r>
    <r>
      <rPr>
        <sz val="7"/>
        <rFont val="Arial"/>
        <family val="2"/>
      </rPr>
      <t>wykonany z folii PE w kolorze cielistym z perforacją 0,3 mm na całej powierzchni, z nieprzywierającym centralnie umieszczonym wkładem z mieszaniny wysokochłonnych włókien wiskozowych. Opatrunek pakowany w opakowanie papier/papier po 1 szt., rozmiar 3,1cmx7,2cm. Opakowanie zbiorcze a’100 szt.</t>
    </r>
  </si>
  <si>
    <t>PAKIET 7 - Wyroby higieniczne</t>
  </si>
  <si>
    <r>
      <rPr>
        <b/>
        <sz val="7"/>
        <rFont val="Arial"/>
        <family val="2"/>
      </rPr>
      <t>Sterylna serweta  samoprzylepna</t>
    </r>
    <r>
      <rPr>
        <sz val="7"/>
        <rFont val="Arial"/>
        <family val="2"/>
      </rPr>
      <t xml:space="preserve">, wzmocniona 75 x 90 cm wykonana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kPa. Parametry części wzmocnionej: Włóknina polipropylenowa o gramaturze w obszarze krytycznym 110 g/m2. Chłonność laminatu min. 386 ml/m2, Odporność na rozerwanie na mokro, obszar krytyczny min 384 kPa, Odporność na rozerwanie na sucho, obszar krytyczny min 361 kPa.  Opakowanie typu papier folia z 2 samoprzylepnymi etykietami           </t>
    </r>
  </si>
  <si>
    <r>
      <t xml:space="preserve">Sterylna serweta z otworem </t>
    </r>
    <r>
      <rPr>
        <sz val="7"/>
        <rFont val="Arial"/>
        <family val="2"/>
      </rPr>
      <t xml:space="preserve"> o średnicy   6 - 8 cm, samoprzylepna o wymiarach min 50 x 60 cm, wykonana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kPa.</t>
    </r>
  </si>
  <si>
    <r>
      <t>Sterylny fartuch chirurgiczny pełnobarierowy</t>
    </r>
    <r>
      <rPr>
        <sz val="7"/>
        <rFont val="Arial"/>
        <family val="2"/>
      </rPr>
      <t xml:space="preserve"> zgodny z EN 13795 1-3 z włókniny polipropylenowej typu SMS; gramatura materiału bazowego  min 40g/m2. Fartuch zapinany u góry za pomocą jednoczęściowej taśmy z możliwością zapięcia w dowolnym miejscu na plecach. Rękaw zakończony elastycznym mankietem z dzianiny poliestrowej o długości 8 cm (+/- 1 cm). Pod szyją kolorowa lamówka pozwalająca na szybką identyfikację rodzaju fartucha w zależności od typu wzmocnienia lub jego braku.  Tylne części fartucha zachodzące na siebie. Umiejscowienie troków w specjalnej tekturowej prowadnicy oznaczonej dwoma kolorami umożliwia zawiązanie ich zgodnie z procedurami postępowania aseptycznego i zapewnia pełną sterylność tylnej części fartucha. Szwy wykonane techniką ultradźwiękową. WVTR (paroprzepuszczalność) wyrażona w g/m2/24h, ASTM 6701: 7000. Odporność na przesiąkanie płynów min 40 cm H2O (wg ISO EN 20811). Wytrzymałość na wypychanie - na sucho: min 139 kPa (wg ISO EN ISO 13938-1). Wytrzymałość na wypychanie - na mokro:min 138 kPa (wg ISO EN ISO 13938-1). Fartuch zapakowany w opakowanie typu papier folia i we włókninę SMS zabezpieczającą przed przypadkowym zabrudzeniem w trakcie otwierania.  Do każdego fartucha chirurgicznego dołączone są dwa ręczniki. Każdy fartuch musi posiadać 2 etykiety identyfikacyjne (do wklejania do dokumentacji medycznej) zawierającą datę ważności i nr serii umieszczoną na zewnątrz opakowania jednostkowego. Rozmiar XL, </t>
    </r>
  </si>
  <si>
    <r>
      <rPr>
        <b/>
        <sz val="7"/>
        <rFont val="Arial"/>
        <family val="2"/>
      </rPr>
      <t>Sterylny fartuch chirurgiczny pełnobarierowy</t>
    </r>
    <r>
      <rPr>
        <sz val="7"/>
        <rFont val="Arial"/>
        <family val="2"/>
      </rPr>
      <t xml:space="preserve"> zgodny z EN 13795 1-3 z włókniny polipropylenowej typu SMS; gramatura materiału bazowego  min 40g/m2. Fartuch zapinany u góry za pomocą jednoczęściowej taśmy z możliwością zapięcia w dowolnym miejscu na plecach. Rękaw zakończony elastycznym mankietem z dzianiny poliestrowej o długości 8 cm (+/- 1 cm). Pod szyją kolorowa lamówka pozwalająca na szybką identyfikację rodzaju fartucha w zależności od typu wzmocnienia lub jego braku.  Tylne części fartucha zachodzące na siebie. Umiejscowienie troków w specjalnej tekturowej prowadnicy oznaczonej dwoma kolorami umożliwia zawiązanie ich zgodnie z procedurami postępowania aseptycznego i zapewnia pełną sterylność tylnej części fartucha. Szwy wykonane techniką ultradźwiękową. WVTR (paroprzepuszczalność) wyrażona w g/m2/24h, ASTM 6701: 7000. Odporność na przesiąkanie płynów min 40 cm H2O (wg ISO EN 20811). Wytrzymałość na wypychanie - na sucho: min 139 kPa (wg ISO EN ISO 13938-1). Wytrzymałość na wypychanie - na mokro:min 138 kPa (wg ISO EN ISO 13938-1). Fartuch zapakowany w opakowanie typu papier folia i we włókninę SMS zabezpieczającą przed przypadkowym zabrudzeniem w trakcie otwierania.  Do każdego fartucha chirurgicznego dołączone są dwa ręczniki. Każdy fartuch musi posiadać 2 etykiety identyfikacyjne (do wklejania do dokumentacji medycznej) zawierającą datę ważności i nr serii umieszczoną na zewnątrz opakowania jednostkowego.i Rozmiar L. </t>
    </r>
  </si>
  <si>
    <r>
      <rPr>
        <b/>
        <sz val="7"/>
        <rFont val="Arial"/>
        <family val="2"/>
      </rPr>
      <t>Serweta sterylna nieprzylepna</t>
    </r>
    <r>
      <rPr>
        <sz val="7"/>
        <rFont val="Arial"/>
        <family val="2"/>
      </rPr>
      <t xml:space="preserve"> min. 75 x 75 cm; wykonana 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</t>
    </r>
  </si>
  <si>
    <r>
      <rPr>
        <b/>
        <sz val="7"/>
        <rFont val="Arial"/>
        <family val="2"/>
      </rPr>
      <t>Serweta sterylna nieprzylepna</t>
    </r>
    <r>
      <rPr>
        <sz val="7"/>
        <rFont val="Arial"/>
        <family val="2"/>
      </rPr>
      <t xml:space="preserve"> . 45 x45 cm; wykonana 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</t>
    </r>
  </si>
  <si>
    <r>
      <t xml:space="preserve">Sterylny zestaw jednorazowy </t>
    </r>
    <r>
      <rPr>
        <sz val="7"/>
        <rFont val="Arial"/>
        <family val="2"/>
      </rPr>
      <t xml:space="preserve"> Skład zestawu: 1 x miska plastikowa 250 ml z podziałką,okrągła, przeźroczysta; 1 x kubek-miarka plastikowy z uchwytem,  500 ml z podziałką, przeźroczysty;  1 x serweta  min.75 x 75 cm; (owinięcie zestawu) 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</t>
    </r>
  </si>
  <si>
    <r>
      <t>Sterylny zestaw do dezynfekcji</t>
    </r>
    <r>
      <rPr>
        <sz val="7"/>
        <rFont val="Arial"/>
        <family val="2"/>
      </rPr>
      <t xml:space="preserve"> Skład zestawu: 6 x tupfer włókninowy wielkości jajka; 1 x kleszczyki plastikowe 24 cm;  1 x miska plastikowa 150 ml z podziałką. Opakowanie typu twardy blister z dwoma wgłębieniami na płyny lub pojemnik na odpadki. Zestaw zawiera naklejkę do dokumentacji pacjenta z nr katalogowym, datą ważności, nazwą producenta, nr serii.</t>
    </r>
  </si>
  <si>
    <r>
      <t xml:space="preserve">Sterylny zestaw do zmiany opatrunków I </t>
    </r>
    <r>
      <rPr>
        <sz val="7"/>
        <rFont val="Arial"/>
        <family val="2"/>
      </rPr>
      <t xml:space="preserve"> Skład zestawu: 1 x pęseta anatomiczna plastikowa zielona 12,5 cm,  1 x pęseta anatomiczna plastikowa niebieska 12,5 cm, 6 x tampony (tupfery) włókninowe wielkości śliwki. Opakowanie: Tacka typu blister z 3 wgłębieniami na płyny, może posłużyć jako pojemnik na odpadki.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</si>
  <si>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Zestaw sterylny do zdejmowania szwów </t>
    </r>
    <r>
      <rPr>
        <sz val="7"/>
        <rFont val="Arial"/>
        <family val="2"/>
      </rPr>
      <t xml:space="preserve"> Skład zestawu: 3 x tampony (tupfery) włókninowe wielkości śliwki,  1 x pęseta anatomiczna metalowa typu Adson 12 cm, 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wielorazowych,  1 x pęseta anatomiczna plastikowa 12,5 cm, 1 x ostrze - skalpel 6,5 cm (zapakowane). Opakowanie: Tacka typu blister z 1 wgłębieniem na płyny, może posłużyć jako pojemnik na odpadki.</t>
    </r>
  </si>
  <si>
    <r>
      <t xml:space="preserve">Zestaw sterylny do cewnikowania pęcherza moczowego </t>
    </r>
    <r>
      <rPr>
        <sz val="7"/>
        <rFont val="Arial"/>
        <family val="2"/>
      </rPr>
      <t xml:space="preserve"> Skład zestawu: 1 x serweta włókninowa 45x75 cm, 1 x kleszczyki plastikowe 14 cm,  5 x kompres z gazy bawełnianej 7,5x7,5 cm,   4 x tampon z gazy bawełnianej (tupfer) wielkości śliwki,  1 x pęseta plastikowa 12,5 cm,  1 x serweta włókninowa 75x90 cm z centralnym otworem  10 cm i z rozcięciem, 1 x żel poślizgowy w saszetce 2,7g,  1 x strzykawka z wodą destylowaną i gliceryną 10 ml,  1 x para rękawiczek diagnostycznych nitrylowych rozm. M.  Opakowanie: Tacka typu blister z wgłębieniem na płyny, może posłużyć jako pojemnik na odpadki.                                                                                      </t>
    </r>
  </si>
  <si>
    <r>
      <rPr>
        <b/>
        <sz val="7"/>
        <rFont val="Arial"/>
        <family val="2"/>
      </rPr>
      <t>Zestaw do zakładania szwów po episiotomii</t>
    </r>
    <r>
      <rPr>
        <sz val="7"/>
        <rFont val="Arial"/>
        <family val="2"/>
      </rPr>
      <t xml:space="preserve">  Skład zestawu: 10 x kompres z gazy bawełnianej 10 x 10 cm, 1 x miseczka plastikowa 120 ml z miarką, 1 x nożyczki metalowe ostro/tępe 13 cm, 1 x pęseta metalowa chirurgiczna 14 cm,   1 x igłotrzymacz 20 cm, 1 x kleszczyki plastikowe  26 cm, 1 x kleszczyki plastikowe 24 cm,  1 x serweta włókninowa nieprzylepna 75 x 90 cm (barierowa). Opakowanie miękkie (papier - folia) typu blister.                                                                                                            </t>
    </r>
  </si>
  <si>
    <r>
      <t xml:space="preserve">Sterylna serweta- podkład </t>
    </r>
    <r>
      <rPr>
        <sz val="7"/>
        <rFont val="Arial"/>
        <family val="2"/>
      </rPr>
      <t>pod pośladki 100x120 cm+ 20 cm mankiet zintegrowana z pojedynczym  workiem z folii PE do zbiórki płynów, wykonana w części głównej z min.dwuwarstwowej, pełnobarierowej włókniny ( zgodnej z EN 13795 1-3) o gramaturze min. 55g/m2. Wymagane jest aby jedną z warstw włókniny stanowiła folia PE. Chłonność warstwy zewnętrznej min. 155 ml  Obłożenie powinna cechować wysoka odporność na penetrację płynółw  (zgodnie z EN 20811) &gt; 200 cm H2O</t>
    </r>
  </si>
  <si>
    <r>
      <t xml:space="preserve">Zestaw do cięcia cesarskiego </t>
    </r>
    <r>
      <rPr>
        <sz val="7"/>
        <rFont val="Arial"/>
        <family val="2"/>
      </rPr>
      <t xml:space="preserve">Serwety wykonane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</t>
    </r>
    <r>
      <rPr>
        <b/>
        <sz val="7"/>
        <rFont val="Arial"/>
        <family val="2"/>
      </rPr>
      <t>Skład zestawu</t>
    </r>
    <r>
      <rPr>
        <sz val="7"/>
        <rFont val="Arial"/>
        <family val="2"/>
      </rPr>
      <t xml:space="preserve">: 1 x serweta na stół instrumentarium 140-150 x 190 cm wykonana z foliowo-włókninowego laminatu o gramaturze min 90 g/m2 złożonego z warstwy polietylenowej folii i wzmocnienia 75-78 cm x 190cm (owinięcie zestawu ), 1 x serweta na stół  Mayo 80 x 145 o gramaturze min 90 g/m2, chłonna wykonana z folii polietylenowej, składana teleskopowo, szerokość wzmocnienia 60-63 cm x 145cm, wzmocnienie wykonane z chłonnej włókniny polipropylenowej o chłonności min. 135 ml/m2,  1 x serweta do cięcia cesarskiego 250/200 x 315 cm, otwór przylepny 24 x 19 cm (folia na brzegach otworu), worek na płyny 360 stopni. Bez osłon na kończyny, 1 x serweta dwuwarstwowa nieprzylepna 90 x 75 cm, 1 x serweta dla noworodka 87 x 90 cm, 2 x Fartuch chirurgiczny pełnobarierowy rozmiar L + 1 x fartuch chirurgiczny pełnobarierowy rozmiar XL zgodny z EN 13795 1-3 z włókniny polipropylenowej typu SMS; gramatura materiału bazowego  min 40g/m2. Gramatura wzmocnienia min 42 g/m2. Fartuch zapinany u góry za pomocą jednoczęściowej taśmy z możliwością zapięcia w dowolnym miejscu na plecach. Rękaw zakończony elastycznym mankietem z dzianiny poliestrowej o długości 8 cm (+/- 1 cm). Tylne części fartucha zachodzące na siebie. Umiejscowienie troków w specjalnej tekturowej prowadnicy; 1 x cewnik Nelaton 10/3,33 CH/mm 40 cm, końcówka "ślepa" z dwoma otworami; 1 x dren do ssaka z uchwytem Yankauer midi Supertip 12/4,00 CH/mm, 18/6,00 CH/mm 280 mm, 20/6,67 CH/mm 28/9,33 CH/mm 300 cm, no v.c.; 80 x kompres z gazy RTG 10 x 10 cm, 12 warstw 17 nitek (krepowa banderola); 10 x serweta z gazy chip RTG 50 x 60 cm 4 warstwy, zielona; 1 x opatrunek pooperacyjny 20 x 8 cm; 3 x ręcznik celulozowy 30-35 x 30-35 cm. </t>
    </r>
    <r>
      <rPr>
        <b/>
        <sz val="7"/>
        <rFont val="Arial"/>
        <family val="2"/>
      </rPr>
      <t xml:space="preserve">Zestaw zawiera </t>
    </r>
    <r>
      <rPr>
        <sz val="7"/>
        <rFont val="Arial"/>
        <family val="2"/>
      </rPr>
      <t>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</t>
    </r>
  </si>
  <si>
    <r>
      <t>Przylepiec chirurgiczny, hypoalergiczny,</t>
    </r>
    <r>
      <rPr>
        <sz val="7"/>
        <rFont val="Arial"/>
        <family val="2"/>
      </rPr>
      <t xml:space="preserve"> z mikroporowatej włókniny poliestrowej bez zawartości wiskozy i celulozy, z makroperforacją na całej powierzchni, umożliwiającą dzielenie bez nożyczek wzdłuż i w poprzek, z klejem akrylowym równomiernie naniesionym na całej powierzchni, bez zawartości tlenku cynku, kauczuku i lateksu, wodoodporny, o wysokiej przylepności w momencie aplikacji i długoczasowej. Rozmiar 2,5 cm x 9,1 cm a'12 szt.</t>
    </r>
  </si>
  <si>
    <r>
      <t>Plaster hypoalergiczny, jałowy do mocowania kaniul/ venflonów</t>
    </r>
    <r>
      <rPr>
        <sz val="7"/>
        <rFont val="Arial"/>
        <family val="2"/>
      </rPr>
      <t xml:space="preserve"> z miękkiej, elastycznej włókniny z wycięciem, o zaokrąglonych brzegach, jałowa włókninowa podkładka absorpcyjna, klej akrylowy bez zawartości tlenku cynku. Klasa sterylności IIa. Sterylizowany radiacyjnie, wodoodporny. Rozmiar 7,6 cm x 5,1 cm a' 50 szt.</t>
    </r>
  </si>
  <si>
    <r>
      <t>Sterylny przezroczysty półprzepuszczalny opatrunek do mocowania kaniul obwodowych u dzieci,</t>
    </r>
    <r>
      <rPr>
        <sz val="7"/>
        <rFont val="Arial"/>
        <family val="2"/>
      </rPr>
      <t xml:space="preserve"> wzmocnienie włókniną w części obejmującej kaniulę, ramka ułatwiająca aplikację, proste wycięcie na port pionowy, zaokrąglone brzegi, 2 włókninowe paski mocujące, rozmiar 4,5-5x5,7 cm odporny na działanie środków dezynfekcyjnych zawierających alkohol, klej akrylowy równomiernie naniesiony na całej powierzchni przylepnej, niepylące, nierwące się w kierunku otwarcia opakowanie typu folia-folia z polietylenu o wysokiej gęstości, zapewniające sterylną powierzchnię dla odłożenia opatrunku po otwarciu opakowania.</t>
    </r>
  </si>
  <si>
    <r>
      <rPr>
        <b/>
        <sz val="7"/>
        <rFont val="Arial CE"/>
        <family val="0"/>
      </rPr>
      <t>Zestaw dla noworodka</t>
    </r>
    <r>
      <rPr>
        <sz val="7"/>
        <rFont val="Arial CE"/>
        <family val="0"/>
      </rPr>
      <t xml:space="preserve">, jałowy. Skład zestawu : podkład chłonny z puply celulozowej 90 x60 cm, 2 serwety do osuszania wykonane z chłonnej włókniny kompresowej 80 x 60cm oraz czapeczka dla noworodka 12x 10 cm. Całość pakowana w opakowanie pap-foliowe z etykietą typu tag z możliwością wklejania do dokumentacji. </t>
    </r>
  </si>
  <si>
    <r>
      <rPr>
        <b/>
        <sz val="7"/>
        <rFont val="Arial"/>
        <family val="2"/>
      </rPr>
      <t>Opatrunek hydrowłóknisty</t>
    </r>
    <r>
      <rPr>
        <sz val="7"/>
        <rFont val="Arial"/>
        <family val="2"/>
      </rPr>
      <t xml:space="preserve"> posiadający dwie warstwy chłonne wykonane w technologii Hydrofiber. Opatrunek posiada poprzeczne przeszycia wzmacniające opatrunek oraz Technologię Ag+(srebro jonowe, EDTA kwas edytynowy oraz surfaktant BeCl) która zapewnia wysoką skuteczność antybakteryjną i niszczy biofilm rozm. 10x10 cm</t>
    </r>
  </si>
  <si>
    <r>
      <rPr>
        <b/>
        <sz val="7"/>
        <rFont val="Arial"/>
        <family val="2"/>
      </rPr>
      <t>Opatrunek hydrowłóknisty</t>
    </r>
    <r>
      <rPr>
        <sz val="7"/>
        <rFont val="Arial"/>
        <family val="2"/>
      </rPr>
      <t xml:space="preserve"> posiadający dwie warstwy chłonne wykonane w technologii Hydrofiber.Dodatek jonów srebra rozm. 10x10 cm a'10 szt.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</si>
  <si>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przylepnej. Warstwa kontaktowa wykonana w technologii Hydrofiber. Opatrunek posiada piankę poliuretanową oraz delikatną sylikonową warstwę klejącą rozm. 12,5x12,5 cm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</si>
  <si>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nieprzylepnej. Warstwa kontaktowa wykonana w technologii Hydrofiber. Opatrunek posiada piankę poliuretanową zwiekszającą chłonność opatrunku rozm. 10x10 cm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</si>
  <si>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nieprzylepnej. Warstwa kontaktowa wykonana w technologii Hydrofiber. Opatrunek posiada piankę poliuretanową zwiekszającą chłonność opatrunku rozm. 15x20 cm</t>
    </r>
  </si>
  <si>
    <r>
      <rPr>
        <b/>
        <sz val="7"/>
        <rFont val="Arial"/>
        <family val="2"/>
      </rPr>
      <t xml:space="preserve">Sterylny warstwowy opatrunek piankowy </t>
    </r>
    <r>
      <rPr>
        <sz val="7"/>
        <rFont val="Arial"/>
        <family val="2"/>
      </rPr>
      <t>regulujący poziom wilgotności w ranie w wersji przylepnej. Warstwa kontaktowa wykonana w technologii Hydrofiber zawierjąca srebro jonowe. Opatrunek posiada piankę poliuretanową oraz delikatną sylikonową warstwę klejącą rozm. 12,5x12,5 cm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</si>
  <si>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nieprzylepnej. Warstwa kontaktowa wykonana w technologii Hydrofiber zawierjąca srebro jonowe. Opatrunek posiada piankę poliuretanową rozm. 10x10 cm</t>
    </r>
  </si>
  <si>
    <r>
      <rPr>
        <b/>
        <sz val="7"/>
        <rFont val="Arial"/>
        <family val="2"/>
      </rPr>
      <t xml:space="preserve">Opatrunek hydrożelowy </t>
    </r>
    <r>
      <rPr>
        <sz val="7"/>
        <rFont val="Arial"/>
        <family val="2"/>
      </rPr>
      <t>w postaci żelu składający się w 80% z wody, 15% glikolu propylenowego, 5% pektyny i karboksymetylocelulozy sodu, silnie nawadniający, utrzymujący wilgoć i wchłaniający płyny, sprzyja autolitycznemu rozpadowi tkanki martwej, tuba a'15g</t>
    </r>
  </si>
  <si>
    <r>
      <rPr>
        <b/>
        <sz val="7"/>
        <rFont val="Arial"/>
        <family val="2"/>
      </rPr>
      <t>Hydrokoloidowy, cienki opatrunek okluzyjny</t>
    </r>
    <r>
      <rPr>
        <sz val="7"/>
        <rFont val="Arial"/>
        <family val="2"/>
      </rPr>
      <t xml:space="preserve"> rozm. 15x 15 cm</t>
    </r>
  </si>
  <si>
    <r>
      <rPr>
        <b/>
        <sz val="7"/>
        <rFont val="Arial"/>
        <family val="2"/>
      </rPr>
      <t xml:space="preserve">Hydrokoloidowy opatrunek okluzyjny, samoprzylepny </t>
    </r>
    <r>
      <rPr>
        <sz val="7"/>
        <rFont val="Arial"/>
        <family val="2"/>
      </rPr>
      <t>rozm. 10x 10 cm</t>
    </r>
  </si>
  <si>
    <t>Znak: ZP/OP/3/20</t>
  </si>
  <si>
    <t>PAKIET 8 - Zestawy i akcesoria do zabiegów operacyjnych</t>
  </si>
  <si>
    <t xml:space="preserve">PAKIET 9 - Przylepiec i opatrunki do mocowania kaniul </t>
  </si>
  <si>
    <t xml:space="preserve">PAKIET 10 - Zestaw dla noworodka </t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</si>
  <si>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 N  8W jałowe, podwójnie podwijane brzegi zapobiegające wysuwaniu  nitek 7,5x7,5cm Sklasyfikowane w klasie II reguła 7. Masa powierzchniowa 23 g/m2 zgodna z normą EN 14079. Produkowane zgodnie z wytycznymi dyrektywy 93/42/EWG z przędzy 15 TEX  a'20 szt. 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</si>
  <si>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8W jałowe, podwójnie podwijane brzegi zapobiegające wysuwaniu  nitek 10x10 cm Sklasyfikowane w klasie II reguła 7. Masa powierzchniowa 23 g/m2 zgodna z normą EN 14079. Produkowane zgodnie z wytycznymi dyrektywy 93/42/EWG z przędzy 15 TEX  a' 20 szt </t>
    </r>
  </si>
  <si>
    <r>
      <rPr>
        <b/>
        <sz val="7"/>
        <rFont val="Arial"/>
        <family val="2"/>
      </rPr>
      <t>Opatrunek z maścią</t>
    </r>
    <r>
      <rPr>
        <sz val="7"/>
        <rFont val="Arial"/>
        <family val="2"/>
      </rPr>
      <t xml:space="preserve">, antybakteryjny, jałowy zawierający srebro metaliczne 10 cm x 10 cm </t>
    </r>
  </si>
  <si>
    <r>
      <rPr>
        <b/>
        <sz val="7"/>
        <rFont val="Arial"/>
        <family val="2"/>
      </rPr>
      <t>Jałowy opatrunek</t>
    </r>
    <r>
      <rPr>
        <sz val="7"/>
        <rFont val="Arial"/>
        <family val="2"/>
      </rPr>
      <t xml:space="preserve"> w postaci siateczki z bawełnianej gazy nasączonej miękką parafiną 10 x 40 cm a'10 szt.</t>
    </r>
  </si>
  <si>
    <r>
      <rPr>
        <b/>
        <sz val="7"/>
        <rFont val="Arial"/>
        <family val="2"/>
      </rPr>
      <t>Jałowy opatrunek</t>
    </r>
    <r>
      <rPr>
        <sz val="7"/>
        <rFont val="Arial"/>
        <family val="2"/>
      </rPr>
      <t xml:space="preserve"> w postaci siateczki z bawełnianej gazy nasączonej miękką parafiną 10 x 10 cm a'10 szt.</t>
    </r>
  </si>
  <si>
    <r>
      <t xml:space="preserve">Pieluszki jednorazowe </t>
    </r>
    <r>
      <rPr>
        <sz val="7"/>
        <rFont val="Arial"/>
        <family val="2"/>
      </rPr>
      <t>dla noworodków o wadze 2-5kg posiadające specjalne miejsce na pępowinę.</t>
    </r>
  </si>
  <si>
    <t>Wkładka popołogowa rozm. min. 33cm x 10 cm ochłonności min. 350 ml</t>
  </si>
  <si>
    <r>
      <rPr>
        <b/>
        <sz val="7"/>
        <rFont val="Arial"/>
        <family val="2"/>
      </rPr>
      <t>Podkłady higieniczne</t>
    </r>
    <r>
      <rPr>
        <sz val="7"/>
        <rFont val="Arial"/>
        <family val="2"/>
      </rPr>
      <t xml:space="preserve"> chłonne w rozm. 60x90cm o chłonności min. 1750ml i wkładem chłonnym w rozmiarze co najmniej 85x55cm, opakowanie 30 sztuk</t>
    </r>
  </si>
  <si>
    <r>
      <rPr>
        <b/>
        <sz val="7"/>
        <rFont val="Arial"/>
        <family val="2"/>
      </rPr>
      <t>Podkład higieniczny j.u.</t>
    </r>
    <r>
      <rPr>
        <sz val="7"/>
        <rFont val="Arial"/>
        <family val="2"/>
      </rPr>
      <t xml:space="preserve"> z warstwą chłonną do ochrony łóżka, wyposażony z dwóch stron taśmami samoprzylepnymi zapobiegającymi przesuwaniu się podkładu, o chłonności min. 1800 ml., rozm. 75 x 90 cm. </t>
    </r>
  </si>
  <si>
    <t>Pakiet 1 - Opatrunki, opaski gipsowe i podtrzymujące, gaza, kompresy gazowe</t>
  </si>
  <si>
    <t>PAKIET 11 - Opatrunki hydrowłókniste, piankowe, hydrożelowe i hydrokoloidowe</t>
  </si>
  <si>
    <t>PAKIET 12 - Serwetka chłonna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</si>
  <si>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 
</t>
  </si>
  <si>
    <r>
      <rPr>
        <strike/>
        <sz val="7"/>
        <rFont val="Arial"/>
        <family val="2"/>
      </rPr>
      <t>szt.</t>
    </r>
    <r>
      <rPr>
        <sz val="7"/>
        <rFont val="Arial"/>
        <family val="2"/>
      </rPr>
      <t xml:space="preserve"> </t>
    </r>
    <r>
      <rPr>
        <b/>
        <i/>
        <sz val="7"/>
        <rFont val="Arial"/>
        <family val="2"/>
      </rPr>
      <t>op.</t>
    </r>
  </si>
  <si>
    <r>
      <t xml:space="preserve">Formularz cenowy </t>
    </r>
    <r>
      <rPr>
        <b/>
        <i/>
        <sz val="11"/>
        <rFont val="Arial"/>
        <family val="2"/>
      </rPr>
      <t>zmodyfikowany 22.03.2022 r.</t>
    </r>
  </si>
  <si>
    <r>
      <rPr>
        <b/>
        <sz val="7"/>
        <rFont val="Arial"/>
        <family val="2"/>
      </rPr>
      <t>Opaska gipsowa</t>
    </r>
    <r>
      <rPr>
        <sz val="7"/>
        <rFont val="Arial"/>
        <family val="2"/>
      </rPr>
      <t xml:space="preserve"> a' 3m x 14-15 cm,z gipsem naniesionym po obu stronach materiału nośnego,nawinięta na rolkę z ekologicznej tektury  o zawartości gipsu naturalnego  min.92%, szybkowiążąca      2-4min.+/- 30 sekund </t>
    </r>
    <r>
      <rPr>
        <b/>
        <i/>
        <sz val="7"/>
        <rFont val="Arial"/>
        <family val="2"/>
      </rPr>
      <t>Zamawiający dopuszcza zaoferowanie opasek gipsowych o zawartości masy gipsowej 92% (+/-3%),pozostałe parametry spełnione</t>
    </r>
  </si>
  <si>
    <r>
      <rPr>
        <b/>
        <sz val="7"/>
        <rFont val="Arial"/>
        <family val="2"/>
      </rPr>
      <t>Opaska gipsowa</t>
    </r>
    <r>
      <rPr>
        <sz val="7"/>
        <rFont val="Arial"/>
        <family val="2"/>
      </rPr>
      <t xml:space="preserve"> a' 3m x 12 cm z gipsem naniesionym po obu stronach materiału nośnego,nawinięta na rolkę z ekologicznej tektury  o zawartości gipsu naturalnego  min.92%, szybkowiążąca      2-4min.+/- 30 sekund  </t>
    </r>
    <r>
      <rPr>
        <b/>
        <i/>
        <sz val="7"/>
        <rFont val="Arial"/>
        <family val="2"/>
      </rPr>
      <t>Zamawiający dopuszcza zaoferowanie opasek gipsowych o zawartości masy gipsowej 92% (+/-3%),pozostałe parametry spełnione</t>
    </r>
  </si>
  <si>
    <r>
      <t xml:space="preserve">Opaska gipsowa </t>
    </r>
    <r>
      <rPr>
        <sz val="7"/>
        <rFont val="Arial"/>
        <family val="2"/>
      </rPr>
      <t xml:space="preserve">a' 3m x 10 cm z gipsem naniesionym po obu stronach materiału nośnego,nawinięta na rolkę z ekologicznej tektury  o zawartości gipsu naturalnego  min.92%, szybkowiążąca      2-4min.+/- 30 sekund </t>
    </r>
    <r>
      <rPr>
        <b/>
        <i/>
        <sz val="7"/>
        <rFont val="Arial"/>
        <family val="2"/>
      </rPr>
      <t>Zamawiający dopuszcza zaoferowanie opasek gipsowych o zawartości masy gipsowej 92% (+/-3%),pozostałe parametry spełnione</t>
    </r>
  </si>
  <si>
    <r>
      <rPr>
        <b/>
        <sz val="7"/>
        <rFont val="Arial"/>
        <family val="2"/>
      </rPr>
      <t>Elastyczna opaska podtrzymująca</t>
    </r>
    <r>
      <rPr>
        <sz val="7"/>
        <rFont val="Arial"/>
        <family val="2"/>
      </rPr>
      <t xml:space="preserve">  do podtrzymywania wszelkiego rodzaju opatrunków, szczególnie na stawach, stożkowatych i zaokrąglonych częściach ciała, do podtrzymywania materiałów wyściełającychoraz kaniul. przepuszczająca powietrze, nie powodująca przegrzania skóry, bez lateksu 2,5 cm x 4m.Rozciągliwość minimum 85% </t>
    </r>
    <r>
      <rPr>
        <b/>
        <i/>
        <sz val="7"/>
        <rFont val="Arial"/>
        <family val="2"/>
      </rPr>
      <t>opakowanie a'8 szt. Zamawiający dopuszcza zaoferowanie opasek o rozciągliwości ok. 80%,pozostałe parametry spełnione</t>
    </r>
  </si>
  <si>
    <r>
      <rPr>
        <b/>
        <sz val="7"/>
        <rFont val="Arial"/>
        <family val="2"/>
      </rPr>
      <t>Elastyczna opaska podtrzymująca</t>
    </r>
    <r>
      <rPr>
        <sz val="7"/>
        <rFont val="Arial"/>
        <family val="2"/>
      </rPr>
      <t xml:space="preserve">  do podtrzymywania wszelkiego rodzaju opatrunków, szczególnie na stawach, stożkowatych i zaokrąglonych częściach ciała, do podtrzymywania materiałów wyściełającychoraz kaniul. przepuszczająca powietrze, nie powodująca przegrzania skóry, bez lateksu 6cm x 4m.Rozciągliwość minimum 85% </t>
    </r>
    <r>
      <rPr>
        <b/>
        <i/>
        <sz val="7"/>
        <rFont val="Arial"/>
        <family val="2"/>
      </rPr>
      <t>Zamawiający dopuszcza zaoferowanie opasek o rozciągliwości ok. 80%,pozostałe parametry spełnione</t>
    </r>
  </si>
  <si>
    <r>
      <rPr>
        <b/>
        <sz val="7"/>
        <rFont val="Arial"/>
        <family val="2"/>
      </rPr>
      <t xml:space="preserve">Gaza </t>
    </r>
    <r>
      <rPr>
        <sz val="7"/>
        <rFont val="Arial"/>
        <family val="2"/>
      </rPr>
      <t xml:space="preserve">mb 85-90 cm 17 nitkowa, brzegi niestrzępiące się. Masa powierzchniowa 17 g/m2 zgodna z normą EN 14079. Produkowana zgodnie z wytycznymi dyrektywy 93/42/EWG, wykonana z przędzy 15 TEX </t>
    </r>
    <r>
      <rPr>
        <b/>
        <i/>
        <sz val="7"/>
        <rFont val="Arial"/>
        <family val="2"/>
      </rPr>
      <t>Zamawiający dopuszcza wycenę za opakowanie 100 mb. z przeliczeniem ilości Zamawiający dopuszcza wyroby z gazy sklasyfikowane w klasie I reg. 4</t>
    </r>
  </si>
  <si>
    <r>
      <rPr>
        <b/>
        <sz val="7"/>
        <rFont val="Arial"/>
        <family val="2"/>
      </rPr>
      <t>Gaza wyjałowiona</t>
    </r>
    <r>
      <rPr>
        <sz val="7"/>
        <rFont val="Arial"/>
        <family val="2"/>
      </rPr>
      <t xml:space="preserve"> 1mx1m z gazy 17 nitkowej. Masa powierzchniowa 23 g/m2 zgodna z normą EN 14079. Produkowana zgodnie z wytycznymi dyrektywy 93/42/EWG, wykonana z przędzy 15 TEX </t>
    </r>
    <r>
      <rPr>
        <b/>
        <i/>
        <sz val="7"/>
        <rFont val="Arial"/>
        <family val="2"/>
      </rPr>
      <t>Zamawiający dopuszcza brzegi podwijane z dwóch stron</t>
    </r>
  </si>
  <si>
    <r>
      <rPr>
        <b/>
        <sz val="7"/>
        <rFont val="Arial"/>
        <family val="2"/>
      </rPr>
      <t>Gaza Wyjałowiona</t>
    </r>
    <r>
      <rPr>
        <sz val="7"/>
        <rFont val="Arial"/>
        <family val="2"/>
      </rPr>
      <t xml:space="preserve"> 1/2m2 z gazy 17 nitkowej. Masa powierzchniowa 23 g/m2 zgodna z normą EN 14079. Produkowana zgodnie z wytycznymi dyrektywy 93/42/EWG, wykonana z przędzy 15 TEX </t>
    </r>
    <r>
      <rPr>
        <b/>
        <i/>
        <sz val="7"/>
        <rFont val="Arial"/>
        <family val="2"/>
      </rPr>
      <t>Zamawiający dopuszcza brzegi podwijane z dwóch stron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</si>
  <si>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 N 8 W niejałowe, podwójnie podwijane brzegi zapobiegające wysuwaniu  nitek 7,5x7,5 cm. Sklasyfikowane w klasie II reguła 7. Masa powierzchniowa 23 g/m2 zgodna z normą EN 14079. Produkowane zgodnie z wytycznymi dyrektywy 93/42/EWG z przędzy 15 TEX a' 100 szt </t>
    </r>
    <r>
      <rPr>
        <b/>
        <i/>
        <sz val="7"/>
        <rFont val="Arial"/>
        <family val="2"/>
      </rPr>
      <t>Zamawiający dopuszcza wyroby z gazy sklasyfikowane w klasie I reg. 4 Zamawiający dopuszcza brzegi podwijane z dwóch stron</t>
    </r>
  </si>
  <si>
    <r>
      <rPr>
        <b/>
        <sz val="7"/>
        <rFont val="Arial"/>
        <family val="2"/>
      </rPr>
      <t xml:space="preserve">Kompresy gazowe </t>
    </r>
    <r>
      <rPr>
        <sz val="7"/>
        <rFont val="Arial"/>
        <family val="2"/>
      </rPr>
      <t xml:space="preserve">17 N 8 W niejałowe, podwójnie podwijane brzegi zapobiegające wysuwaniu nitek 10x10 cm Sklasyfikowane w klasie II reguła 7. Masa powierzchniowa 23 g/m2 zgodna z normą EN 14079. Produkowane zgodnie z wytycznymi dyrektywy 93/42/EWG z przędzy 15 TEX  a'100 szt. </t>
    </r>
    <r>
      <rPr>
        <b/>
        <i/>
        <sz val="7"/>
        <rFont val="Arial"/>
        <family val="2"/>
      </rPr>
      <t>Zamawiający dopuszcza wyroby z gazy sklasyfikowane w klasie I reg. 4 Zamawiający dopuszcza brzegi podwijane z dwóch stron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</si>
  <si>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8W, jalowe, podwójnie podwijane brzegi  zapobiegające wysuwaniu nitek 7,5x7,5 cm Sklasyfikowane w klasie II reguła 7. Masa powierzchniowa 23 g/m2 zgodna z normą EN 14079. Produkowane zgodnie z wytycznymi dyrektywy 93/42/EWG z przędzy 15 TEX  a'5 szt. </t>
    </r>
    <r>
      <rPr>
        <b/>
        <i/>
        <sz val="7"/>
        <rFont val="Arial"/>
        <family val="2"/>
      </rPr>
      <t>Zamawiający dopuszcza brzegi podwijane z dwóch stron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</si>
  <si>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8W jałowe, podwójnie podwijane brzegi zapobiegające wysuwaniu nitek 7,5x7,5 cm Sklasyfikowane w klasie II reguła 7. Masa powierzchniowa 23 g/m2 zgodna z normą EN 14079. Produkowane zgodnie z wytycznymi dyrektywy 93/42/EWG z przędzy 15 TEX  a' 10 szt </t>
    </r>
    <r>
      <rPr>
        <b/>
        <i/>
        <sz val="7"/>
        <rFont val="Arial"/>
        <family val="2"/>
      </rPr>
      <t>Zamawiający dopuszcza brzegi podwijane z dwóch stron</t>
    </r>
  </si>
  <si>
    <r>
      <rPr>
        <b/>
        <sz val="7"/>
        <rFont val="Arial"/>
        <family val="2"/>
      </rPr>
      <t xml:space="preserve">Kompresy gazowe </t>
    </r>
    <r>
      <rPr>
        <sz val="7"/>
        <rFont val="Arial"/>
        <family val="2"/>
      </rPr>
      <t xml:space="preserve">17N 8W jałowe, podwójnie podwijane brzegi zapobiegające wysuwaniu nitek 5x5 cm Sklasyfikowane w klasie II reguła 7. Masa powierzchniowa 23 g/m2 zgodna z normą EN 14079. Produkowane zgodnie z wytycznymi dyrektywy 93/42/EWG z przędzy 15 TEX  a' 5 szt. </t>
    </r>
    <r>
      <rPr>
        <b/>
        <i/>
        <sz val="7"/>
        <rFont val="Arial"/>
        <family val="2"/>
      </rPr>
      <t>Zamawiający dopuszcza brzegi podwijane z dwóch stron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</si>
  <si>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jałowe z nitką radiacyjną, podwójnie podwijane brzegi zapobiegajace wysuwaniu nitek, 12 warstwowe 7,5x7,5cm a'10 szt </t>
    </r>
    <r>
      <rPr>
        <b/>
        <sz val="7"/>
        <rFont val="Arial"/>
        <family val="2"/>
      </rPr>
      <t xml:space="preserve">Każdy zestaw musi posiadać min. 2 etykiety identyfikacyjne (do wklejenia do dokumentacji medycznej) zawierające: producenta, datę ważności, numer katalogowy, numer serii </t>
    </r>
    <r>
      <rPr>
        <b/>
        <i/>
        <sz val="7"/>
        <rFont val="Arial"/>
        <family val="2"/>
      </rPr>
      <t>Zamawiający dopuszcza zaoferowanie zaoferowania kompresów gazowych z nitką RTG posiadających na opakowaniu min. 1 samoprzylepną naklejkę do dokumentacji medycznej pacjenta, pozostałe parametry spełnione</t>
    </r>
  </si>
  <si>
    <r>
      <rPr>
        <b/>
        <sz val="7"/>
        <rFont val="Arial"/>
        <family val="2"/>
      </rPr>
      <t>Kompresy gazowe jałowe</t>
    </r>
    <r>
      <rPr>
        <sz val="7"/>
        <rFont val="Arial"/>
        <family val="2"/>
      </rPr>
      <t xml:space="preserve"> 17 N z nitką radiacyjną, podwójnie podwijane brzegi zapobiegajace wysuwaniu nitek, 12 warstwowe 7,5x7,5 cm a'20 szt. Każdy zestaw musi posiadać min. 2 etykiety identyfikacyjne (do wklejenia do dokumentacji medycznej) zawierające: producenta, datę ważności, numer katalogowy, numer serii </t>
    </r>
    <r>
      <rPr>
        <b/>
        <i/>
        <sz val="7"/>
        <rFont val="Arial"/>
        <family val="2"/>
      </rPr>
      <t>Zamawiający dopuszcza brzegi podwijane z dwóch stron Zamawiający dopuszcza zaoferowanie zaoferowania kompresów gazowych z nitką RTG posiadających na opakowaniu min. 1 samoprzylepną naklejkę do dokumentacji medycznej pacjenta, pozostałe parametry spełnione</t>
    </r>
  </si>
  <si>
    <r>
      <rPr>
        <b/>
        <sz val="7"/>
        <rFont val="Arial"/>
        <family val="2"/>
      </rPr>
      <t>Kompresy gazowe jałowe</t>
    </r>
    <r>
      <rPr>
        <sz val="7"/>
        <rFont val="Arial"/>
        <family val="2"/>
      </rPr>
      <t xml:space="preserve"> 17 N z nitką radiacyjną, podwójnie podwijane brzegi zapobiegające wysuwaniu nitek, 12 warstwowe 10x10 cm a'20 szt. Każdy zestaw musi posiadać min. 2 etykiety identyfikacyjne (do wklejenia do dokumentacji medycznej) zawierające: producenta, datę ważności, numer katalogowy, numer serii </t>
    </r>
    <r>
      <rPr>
        <b/>
        <i/>
        <sz val="7"/>
        <rFont val="Arial"/>
        <family val="2"/>
      </rPr>
      <t>Zamawiający dopuszcza zaoferowanie zaoferowania kompresów gazowych z nitką RTG posiadających na opakowaniu min. 1 samoprzylepną naklejkę do dokumentacji medycznej pacjenta, pozostałe parametry spełnione</t>
    </r>
  </si>
  <si>
    <r>
      <rPr>
        <b/>
        <sz val="7"/>
        <rFont val="Arial"/>
        <family val="2"/>
      </rPr>
      <t>Lignina bielona</t>
    </r>
    <r>
      <rPr>
        <sz val="7"/>
        <rFont val="Arial"/>
        <family val="2"/>
      </rPr>
      <t xml:space="preserve">, arkusze, 40x60cm, a'5kg </t>
    </r>
    <r>
      <rPr>
        <b/>
        <i/>
        <sz val="7"/>
        <rFont val="Arial"/>
        <family val="2"/>
      </rPr>
      <t>Zamawiający dopuszcza zaoferowanie ligniny bielonej, która jest wyrobem medycznym</t>
    </r>
  </si>
  <si>
    <r>
      <rPr>
        <b/>
        <sz val="7"/>
        <rFont val="Arial"/>
        <family val="2"/>
      </rPr>
      <t>Wata opatrunkowa</t>
    </r>
    <r>
      <rPr>
        <sz val="7"/>
        <rFont val="Arial"/>
        <family val="2"/>
      </rPr>
      <t xml:space="preserve"> bawełniano-wiskozowa a'200 g </t>
    </r>
    <r>
      <rPr>
        <b/>
        <i/>
        <sz val="7"/>
        <rFont val="Arial"/>
        <family val="2"/>
      </rPr>
      <t>Zamawiający dopuszcza zaoferowanie waty bawełnianej, która jest wyrobem medycznym Zamawiający dopuszcza zaoferowanie waty będącej wyrobem higienicznym. Zamawiający dopuszcza zaoferowanie waty w opakowaniach 500 g z przeliczeniem oferowanej ilości.</t>
    </r>
  </si>
  <si>
    <r>
      <rPr>
        <b/>
        <sz val="7"/>
        <rFont val="Arial"/>
        <family val="2"/>
      </rPr>
      <t>Wata opatrunkowa</t>
    </r>
    <r>
      <rPr>
        <sz val="7"/>
        <rFont val="Arial"/>
        <family val="2"/>
      </rPr>
      <t xml:space="preserve"> bawełniano-wiskozowa a'500 g </t>
    </r>
    <r>
      <rPr>
        <b/>
        <i/>
        <sz val="7"/>
        <rFont val="Arial"/>
        <family val="2"/>
      </rPr>
      <t>Zamawiający dopuszcza zaoferowanie waty bawełnianej Zamawiający dopuszcza zaoferowanie waty będącej produktem higienicznym</t>
    </r>
  </si>
  <si>
    <r>
      <rPr>
        <b/>
        <sz val="7"/>
        <rFont val="Arial"/>
        <family val="2"/>
      </rPr>
      <t>Samoprzylepny, jałowy opatrunek</t>
    </r>
    <r>
      <rPr>
        <sz val="7"/>
        <rFont val="Arial"/>
        <family val="2"/>
      </rPr>
      <t xml:space="preserve"> na rany o zaokrąglonych brzegach; papier ochraniający warstwę klejącą nacięty wzdłuż krótszej krawędzi, rozm. 7,5 cmx5cm </t>
    </r>
    <r>
      <rPr>
        <b/>
        <i/>
        <sz val="7"/>
        <rFont val="Arial"/>
        <family val="2"/>
      </rPr>
      <t>Zamawiający dopuszcza zaoferowanie opatrunku  w rozmiarze 7,2cm x 5cm</t>
    </r>
    <r>
      <rPr>
        <sz val="7"/>
        <rFont val="Arial"/>
        <family val="2"/>
      </rPr>
      <t xml:space="preserve">                                  </t>
    </r>
  </si>
  <si>
    <r>
      <rPr>
        <b/>
        <sz val="7"/>
        <rFont val="Arial"/>
        <family val="2"/>
      </rPr>
      <t>Samoprzylepny, jałowy opatrunek</t>
    </r>
    <r>
      <rPr>
        <sz val="7"/>
        <rFont val="Arial"/>
        <family val="2"/>
      </rPr>
      <t xml:space="preserve"> na rany o zaokrąglonych brzegach; papier ochraniający warstwę klejącą nacięty wzdłuż krótszej krawędzi, rozm. 15x6cm </t>
    </r>
    <r>
      <rPr>
        <b/>
        <i/>
        <sz val="7"/>
        <rFont val="Arial"/>
        <family val="2"/>
      </rPr>
      <t>Zamawiający dopuszcza zaoferowanie opatrunku z papierem ochraniającym naciętym wzdłuż dłuższej krawędzi</t>
    </r>
  </si>
  <si>
    <r>
      <t xml:space="preserve">Przylepiec stabilizujący do drenów i cewników </t>
    </r>
    <r>
      <rPr>
        <sz val="7"/>
        <rFont val="Arial"/>
        <family val="2"/>
      </rPr>
      <t xml:space="preserve">hypoalergiczny, jałowy 7,5 x 1,6 cm a'50 szt. </t>
    </r>
    <r>
      <rPr>
        <b/>
        <i/>
        <sz val="7"/>
        <rFont val="Arial"/>
        <family val="2"/>
      </rPr>
      <t>Zamawiający dopuszcza zaoferowanie przylepca pakowanego a’100 szt. z przeliczeniem zamawianej ilości</t>
    </r>
  </si>
  <si>
    <r>
      <t xml:space="preserve">Przylepiec stabilizujący do drenów i cewników </t>
    </r>
    <r>
      <rPr>
        <sz val="7"/>
        <rFont val="Arial"/>
        <family val="2"/>
      </rPr>
      <t xml:space="preserve">hypoalergiczny, niejałowy 9 x 3 cm a'100 szt. </t>
    </r>
    <r>
      <rPr>
        <b/>
        <i/>
        <sz val="7"/>
        <rFont val="Arial"/>
        <family val="2"/>
      </rPr>
      <t>Zamawiający dopuszcza zaoferowanie przylepca pakowanego a’50 szt. z przeliczeniem zamawianej ilości</t>
    </r>
  </si>
  <si>
    <r>
      <t xml:space="preserve">Przylepiec stabilizujący do drenów i cewników </t>
    </r>
    <r>
      <rPr>
        <sz val="7"/>
        <rFont val="Arial"/>
        <family val="2"/>
      </rPr>
      <t xml:space="preserve">hypoalergiczny, niejałowy 15 x 4,5 cm a'100 szt. </t>
    </r>
    <r>
      <rPr>
        <b/>
        <i/>
        <sz val="7"/>
        <rFont val="Arial"/>
        <family val="2"/>
      </rPr>
      <t>Zamawiający dopuszcza zaoferowanie przylepca pakowanego a’50 szt. z przeliczeniem zamawianej ilości</t>
    </r>
  </si>
  <si>
    <r>
      <rPr>
        <b/>
        <sz val="7"/>
        <rFont val="Arial"/>
        <family val="2"/>
      </rPr>
      <t xml:space="preserve">Opatrunek hipoalergiczny </t>
    </r>
    <r>
      <rPr>
        <sz val="7"/>
        <rFont val="Arial"/>
        <family val="2"/>
      </rPr>
      <t>do mocowania kaniul, rozmiar 6x7cm,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przezroczysty z wcięciem pionowym, posiadający metkę do oznaczania daty założenia/czasu utrzymania opatrunku, ramkę otaczająca ze wszystkich stron ułatwiającą rozklejenie opatrunku w przypadku jego sklejenia, równomiernie naniesiony klej na powierzchnię klejącą, jałowy </t>
    </r>
    <r>
      <rPr>
        <b/>
        <i/>
        <sz val="7"/>
        <rFont val="Arial"/>
        <family val="2"/>
      </rPr>
      <t>Zamawiający dopuszcza zaoferowanie opatrunku do mocowania kaniul z wycięciem „U” zamiast wcięcia pionowego</t>
    </r>
  </si>
  <si>
    <r>
      <rPr>
        <b/>
        <sz val="7"/>
        <rFont val="Arial"/>
        <family val="2"/>
      </rPr>
      <t>Opatrunek hipoalergiczny</t>
    </r>
    <r>
      <rPr>
        <sz val="7"/>
        <rFont val="Arial"/>
        <family val="2"/>
      </rPr>
      <t xml:space="preserve"> do mocowania kaniul rozmiar 7,6x5,1cm,</t>
    </r>
    <r>
      <rPr>
        <sz val="7"/>
        <rFont val="Arial CE"/>
        <family val="0"/>
      </rPr>
      <t xml:space="preserve">włókninowy, jałowy </t>
    </r>
    <r>
      <rPr>
        <b/>
        <i/>
        <sz val="7"/>
        <rFont val="Arial CE"/>
        <family val="0"/>
      </rPr>
      <t>Zamawiający dopuszcza rozmiar 6 cm x 8 cm Zamawiający dopuszcza wycenę opakowania handlowego 50 szt. lub 100 szt. z przeliczeniem ilości z zaokrągleniem w górę do pełnych opakowań.</t>
    </r>
  </si>
  <si>
    <r>
      <rPr>
        <b/>
        <sz val="7"/>
        <rFont val="Arial"/>
        <family val="2"/>
      </rPr>
      <t>Pieluszki jednorazowe</t>
    </r>
    <r>
      <rPr>
        <sz val="7"/>
        <rFont val="Arial"/>
        <family val="2"/>
      </rPr>
      <t xml:space="preserve"> dla dzieci o wadze 4-9 kg posiadające wkład chłonny chroniący przed przeciekaniem,  oddychające,  zapewniajace stały dostęp powietrza do skóry, posiadajace elastyczne ściągacze foliowe umieszczone wzdłuż pieluszki dopasujące się do ciała dziecka, zamykane na rzepy. </t>
    </r>
    <r>
      <rPr>
        <b/>
        <i/>
        <sz val="7"/>
        <rFont val="Arial"/>
        <family val="2"/>
      </rPr>
      <t>Zamawiający dopuszcza zaoferowanie pieluszek dla dzieci  o wadze 5-9kg Zamawiający dopuszcza zaoferowanie pieluszek dla dzieci posiadających elastyczne uszy w tylnej części pieluszki w miejsce ściągacza taliowego.</t>
    </r>
  </si>
  <si>
    <r>
      <rPr>
        <b/>
        <sz val="7"/>
        <rFont val="Arial"/>
        <family val="2"/>
      </rPr>
      <t>Pieluszki jednorazowe</t>
    </r>
    <r>
      <rPr>
        <sz val="7"/>
        <rFont val="Arial"/>
        <family val="2"/>
      </rPr>
      <t xml:space="preserve"> dla dzieci o wadze 12-25kg wkład chłonny chroniący przed przeciekaniem  oddychające  zapewniajace stały dostęp powietrza do skóry, posiadajace elastyczne ściągacze foliowe umieszczone wzdłuż pieluszki dopasujące się do ciała dziecka, zamykane na rzepy </t>
    </r>
    <r>
      <rPr>
        <b/>
        <i/>
        <sz val="7"/>
        <rFont val="Arial"/>
        <family val="2"/>
      </rPr>
      <t>Zamawiający dopuszcza zaoferowanie pieluszek dla dzieci posiadających elastyczne uszy w tylnej części pieluszki w miejsce ściągacza taliowego. Zamawiający dopuszcza zaoferowanie pieluch jednorazowych  dla dzieci w przedziale wagowym 11-25kg</t>
    </r>
  </si>
  <si>
    <r>
      <t xml:space="preserve">Pieluchomajtki dla dorosłych </t>
    </r>
    <r>
      <rPr>
        <sz val="7"/>
        <rFont val="Arial"/>
        <family val="2"/>
      </rPr>
      <t xml:space="preserve">dedykowane dla osób z ciężkimi i średnimi problemami nietrzymania moczu i kału, produkt wykonany z oddychającego na całej powierzchni paroprzepuszczalnego laminatu (w części centralnej i po bokach tj. łącznie w obszarze bioder), posiadające wewnątrz barierki zapobiegające wydostaniu się moczu, dwa wkłady chłonne z absorbentem, system zapinania w postaci  dwóch podwójnych rzepów do wielokrotnego dobrego mocowania. Muszą posiadać: absorbent moczu z zawartością substancji neutralizującej zapach, jeden ściągacz taliowy tylny; system szybkiego wchłaniania, który umożliwia maksymalnie szybkie wchłanianie moczu do środka produktu oraz utrzymuje wilgoć z dala od skóry pacjenta, wskaźnik wilgotności w postaci minimum jednego żółtego paska, który zmienia kolor na kolor niebieski w miarę napełniania produktu moczem (pozbawione czarnego napisu w postaci daty i serii produkcji, który rozpływa się pod wpływem moczu i jest imitacją wskaźnika chłonności), wyprofilowane gumki w części pachwinowej, wyposażone w barierki wewnętrzne skierowane do wewnątrz produktu, oznaczenie poziomu chłonności w postaci systemu kropelkowego umieszczonego na zewnętrznej warstwie produktu, chłonność minimum 2700g, op. a'30szt.  </t>
    </r>
    <r>
      <rPr>
        <b/>
        <i/>
        <sz val="7"/>
        <rFont val="Arial"/>
        <family val="2"/>
      </rPr>
      <t xml:space="preserve">Zamawiający dopuszcza boczne zakładki wykonane z laminatu przepuszczającego powietrze Zamawiający dopuszcza zaoferowanie pieluchomajtek zapinanych na przylepcorzepy
</t>
    </r>
  </si>
  <si>
    <r>
      <t xml:space="preserve">Sterylny uniwersalny zestaw "czteroserwetowy"  </t>
    </r>
    <r>
      <rPr>
        <sz val="7"/>
        <rFont val="Arial"/>
        <family val="2"/>
      </rPr>
      <t xml:space="preserve">Serwety wykonane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                                                                                                                              </t>
    </r>
    <r>
      <rPr>
        <b/>
        <sz val="7"/>
        <rFont val="Arial"/>
        <family val="2"/>
      </rPr>
      <t>Skład i wymiary zestawu</t>
    </r>
    <r>
      <rPr>
        <sz val="7"/>
        <rFont val="Arial"/>
        <family val="2"/>
      </rPr>
      <t xml:space="preserve">:  1 x serweta na stół instrumentarium 140-150 x 190 cm wykonana z foliowo-włókninowego laminatu o gramaturze ≥ 90 g/m2 złożonego z warstwy polietylenowej folii i wzmocnienia 75-78 cm x 190cm (owinięcie zestawu )
1 x serweta na stół  Mayo 80 x 145 o gramaturze ≥ 90 g/m2, chłonna wykonana z folii polietylenowej, składana teleskopowo, szerokość wzmocnienia 60-63 cm x 145cm, wzmocnienie wykonane z chłonnej włókniny polipropylenowej o chłonności min. 135 ml/m2,  2 x samoprzylepne serwety operacyjne  75 x 90 cm, 1 x samoprzylepna serweta operacyjna 150 x 200 cm, 1 x samoprzylepna serweta operacyjna 150 x 240 cm, 1 x taśma samoprzylepna 9-10 x 50 cm,  4 x ręczniki 30-35 cm x 30-35 cm.                                                                                                                       Zestaw zawiera min 2 odklejane etykiety z numerem serii, datą ważności produktu. Zestaw zapakowany w  opakowanie papier folia, Zestaw zapakowany w 2 kartony. Pierwszy karton transportowy drugi to karton będący dyspenser. Karton transportowy umożliwiający otwarcie bez użycia ostrego narzędzia lub jakiegokolwiek innego. Zestaw posiada kartę danych technicznych na gotowy wyrób medyczny. </t>
    </r>
    <r>
      <rPr>
        <b/>
        <i/>
        <sz val="7"/>
        <rFont val="Arial"/>
        <family val="2"/>
      </rPr>
      <t xml:space="preserve">Zamawiający dopuszcza zaoferowanie sterylnego zestawu uniwersalnego  posiadającego w swoim składzie: -1 x serweta samoprzylepna operacyjna 175 cm x 200cm, w zamian za 1 x serwetę samoprzylepną 150 cm x 200cm, pozostałe parametry i skład zestawu spełnione.
</t>
    </r>
  </si>
  <si>
    <r>
      <t xml:space="preserve">Zestaw Uniwersalny  ,,czteroserwetowy" </t>
    </r>
    <r>
      <rPr>
        <sz val="7"/>
        <rFont val="Arial"/>
        <family val="2"/>
      </rPr>
      <t xml:space="preserve">wzmocniony, do zabiegów wysokiego ryzyka Serwety wykonane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Parametry części wzmocnionej: Włóknina polipropylenowa o gramaturze w obszarze krytycznym 110 g/m2. Chłonność laminatu min. 386 ml/m2, Odporność na rozerwanie na mokro, obszar krytyczny min 384 kPa, Odporność na rozerwanie na sucho, obszar krytyczny min 361 kPa. </t>
    </r>
    <r>
      <rPr>
        <b/>
        <sz val="7"/>
        <rFont val="Arial"/>
        <family val="2"/>
      </rPr>
      <t>Skład i wymiary zestawu</t>
    </r>
    <r>
      <rPr>
        <sz val="7"/>
        <rFont val="Arial"/>
        <family val="2"/>
      </rPr>
      <t xml:space="preserve">: 1 x serweta na stół instrumentarium 140-150 x 190 cm wykonana z foliowo-włókninowego laminatu o gramaturze ≥ 90 g/m2 złożonego z warstwy polietylenowej folii i wzmocnienia 75-78 cm x 190cm (owinięcie zestawu ), 1 x serweta na stół  Mayo 80 x 145 o gramaturze ≥ 90 g/m2, chłonna wykonana z folii polietylenowej, składana teleskopowo, szerokość wzmocnienia 60-63 cm x 145cm, wzmocnienie wykonane z chłonnej włókniny polipropylenowej o chłonności min. 135 ml/m2 ; 2 x samoprzylepne serwety operacyjne min. 75 x 90 cm wzmocnione dodatkową warstwą chłonną (wzmocnienie min.45 x 60 cm), 1 x samoprzylepna serweta operacyjna 170 x 200 cm z dodatkową warstwą wysokochłonną (wzmocnienie min.50 x 70 cm), 1 x samoprzylepna serweta operacyjna 150 x 240 cm z dodatkową warstwą wysokochłonną (wzmocnienie min.50 x 75 cm),  1 x pojemnik plastikowy 250 ml,  1 x taśma samoprzylepna 9-10 x 50 cm,  4 x ręcznik celulozowy  30-35  x 30-35 cm,  1 x  czyścik do koagulacji  ze znacznikiem  5 x 5cm, 1 x kieszeń-torba z taśmą samoprzylepną 2 sekcje min. 35 x 40cm,   1 x  podstawka pod skalpele 3 miejsca.  Zestaw zawiera min. 4 odklejane etykiety z numerem serii, datą ważności produktu oraz nazwą producenta. Karta informacyjna w środku zestawu informująca o składzie zestawu oraz w środku zestawu owiniętego serwetą na stół narzędziowy opakowanie kartonowe stabilizujące składowe zestawu. Zestaw zapakowany w torbę foliową z wytrzymałej, grubej i przezroczystej folii polietylenowej ze 2 dwiema papierowymi  wstawkami z papieru Tyvek oraz oznakowanym miejscem otwarcia zestawu możliwym z lewej jak i prawej strony. Pierwszy karton transportowy, drugi to worek. Karton transportowy umożliwiający otwarcie bez użycia ostrego narzędzia lub jakiegokolwiek innego. </t>
    </r>
    <r>
      <rPr>
        <b/>
        <i/>
        <sz val="7"/>
        <rFont val="Arial"/>
        <family val="2"/>
      </rPr>
      <t xml:space="preserve">Zamawiający dopuszcza zaoferowanie sterylnego zestawu uniwersalnego  posiadającego w swoim składzie: -1 x ręcznik celulozowy 30cm x 33cm, pozostałe parametry i skład zestawu spełnione.
</t>
    </r>
  </si>
  <si>
    <r>
      <t xml:space="preserve">Sterylny zestaw do cesarskiego cięcia w pozycji prostej na plecach,  </t>
    </r>
    <r>
      <rPr>
        <sz val="7"/>
        <rFont val="Arial"/>
        <family val="2"/>
      </rPr>
      <t xml:space="preserve">wykonany z min.dwuwarstwowej pełnobarierowej włókniny (zgodnej z EN 13795 1,2,3)  lub równoważnej na poziomie wymogów podwyższonej funkcjonalności;  Serwety operacyjne min. dwuwarstwowe wykonane z włókniny polipropylenowej i folii polietylenowej o minimalnej gramaturze materiału podstawowego 55g/m2. Chłonność materiału laminatu min. 155ml/m2,   Odporność na przenikanie cieczy min. 200 cm H2O oraz odporności na rozerwanie na sucho min. 160 kPa. Produkt bezpiecznie pakowany w dwa kartony.  Klasa palności I. Każdy zestaw musi posiadać min.2 etykiety  identyfikacyjne (do wklejania do dokumentacji medycznej) zawierające : producenta, datę ważności, nr katalogowy, nr serii. Skład i minimalne wymiary zestawu: 1 serweta na stolik narzędziowy min.140x190cm,  1 obłożenie stolika Mayo min.80 x 140 cm, składany teleskopowo;  1 serweta do cięcia cesarskiego min. 300 x 240 cm,z oknem  19-20 x 28-30 cm bez folii operacyjnej i z torbą na płyny; 1 serweta dla noworodka min.80 x 90 cm, 1 taśma samoprzylepna 10 x 50 cm, 2 ręczniki   min.30 x 30 cm. </t>
    </r>
    <r>
      <rPr>
        <b/>
        <i/>
        <sz val="7"/>
        <rFont val="Arial"/>
        <family val="2"/>
      </rPr>
      <t>Zamawiający dopuszcza zaoferowania sterylnego zestawu do cesarskiego cięcia w pozycji prostej na plecach posiadającego w swoim składzie: 1 x serweta do cięcia cesarskiego z torbą na płyny (okno 19 x 24cm) o wymiarach 315cm x 250/200 cm,4 ręczniki celulozowe o wymiarach 30cm x 33cm,Pozostałe parametry i skład zestawu spełnione</t>
    </r>
  </si>
  <si>
    <r>
      <t xml:space="preserve">Sterylny zestaw  do zabiegów na kończynie </t>
    </r>
    <r>
      <rPr>
        <sz val="7"/>
        <rFont val="Arial"/>
        <family val="2"/>
      </rPr>
      <t>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Parametry części wzmocnionej: Włóknina polipropylenowa o gramaturze w obszarze krytycznym 110 g/m2. Chłonność laminatu min. 386 ml/m2, Odporność na rozerwanie na mokro, obszar krytyczny min 384 kPa, Odporność na rozerwanie na sucho, obszar krytyczny min 361 kPa.</t>
    </r>
    <r>
      <rPr>
        <b/>
        <sz val="7"/>
        <rFont val="Arial"/>
        <family val="2"/>
      </rPr>
      <t xml:space="preserve"> Skład zestawu</t>
    </r>
    <r>
      <rPr>
        <sz val="7"/>
        <rFont val="Arial"/>
        <family val="2"/>
      </rPr>
      <t xml:space="preserve">: 1 x serweta na stół narzędziowy wzmocniona 140 x 190 cm, 1 x serweta dodatkowa wzmocniona 140 x 190 cm, 1 x serweta na stolik Mayo wzmocniona 80 x 145 cm,  1 x serweta do operacji kończyny dolnej 320 x 225 cm z otworem 5 x 7 cm z padem chłonnym (pad 150 x 105 cm), 1 x osłona na kończynę 35 x 80 cm, 2 x taśma przylepna 9-10 x 50 cm, 4 x ręcznik celulozowy 30-35 x 30-35 cm Zestaw zawiera min 2 odklejane etykiety z numerem serii, datą ważności produktu. Zestaw zapakowany w  opakowanie papier folia, Zestaw zapakowany w 2 kartony. Pierwszy karton transportowy drugi to karton będący dyspenser. Karton transportowy umożliwiający otwarcie bez użycia ostrego narzędzia lub jakiegokolwiek innego. Zestaw posiada kartę danych technicznych na gotowy wyrób medyczny. </t>
    </r>
    <r>
      <rPr>
        <b/>
        <i/>
        <sz val="7"/>
        <rFont val="Arial"/>
        <family val="2"/>
      </rPr>
      <t xml:space="preserve">Zamawiający dopuszcza  zaoferowanie sterylnego obłożenia do zabiegów na kończynie posiadającego w swoim składzie: 1 x serweta na stół narzędziowy wzmocniona 150 x 190 cm, 1 x serweta dodatkowa wzmocniona 150 x 190 cm, 1 x serweta na stolik Mayo wzmocniona 80 x 145 cm, 1 x serweta do operacji kończyny dolnej 320 x 225 cm z otworem 5 x 7 cm z padem chłonnym z wiskozy (pad 150 x 105 cm), wbudowany uchwyt velcro – gramatura podstawowa 55 g/m2 (włóknina polipropylenowa + folia polietylenowa) oraz pad chłonny z wiskozy o gramaturze 75 g/m2, całkowita gramatura warstwy wzmocnionej 130g/m2.  Obłożenie cechuje wysoka odporność na penetrację płynów (zgodnie z EN 20811) &gt; min. 150cm H2O strefa niewzmocniona i min. 130cm H2O strefa wzmocniona, oraz odporność na rozerwanie na sucho i mokro min 125 kPa (zgodnie z EN 13938-1). chłonność włókniny- badana wg EN ISO 9073-6: min 156 ml/m2. Parametry części wzmocnionej: Chłonność laminatu min. 715 ml/m2, Odporność na rozerwanie na mokro, obszar krytyczny min 221 kPa, Odporność na rozerwanie na sucho, obszar krytyczny min 222 kPa. 1 x osłona na kończynę 35 x 80 cm, 2 x taśma przylepna 10 x 50 cm, 4 x ręcznik celulozowy 30cm x 33cm
</t>
    </r>
    <r>
      <rPr>
        <sz val="7"/>
        <rFont val="Arial"/>
        <family val="2"/>
      </rPr>
      <t xml:space="preserve">
                                                                                                        </t>
    </r>
  </si>
  <si>
    <r>
      <rPr>
        <b/>
        <sz val="7"/>
        <rFont val="Arial"/>
        <family val="2"/>
      </rPr>
      <t>Sterylny fartuch chirurgiczny wzmocniony</t>
    </r>
    <r>
      <rPr>
        <sz val="7"/>
        <rFont val="Arial"/>
        <family val="2"/>
      </rPr>
      <t xml:space="preserve"> pełnobarierowy zgodny z EN 13795 1-3 z włókniny polipropylenowej typu SMS; gramatura materiału bazowego  min 42g/m2. Gramatura wzmocnienia min 42 g/m2. Fartuch zapinany u góry za pomocą jednoczęściowej taśmy z możliwością zapięcia w dowolnym miejscu na plecach. Rękaw zakończony elastycznym mankietem z dzianiny poliestrowej o długości 8 cm (+/- 1 cm). Pod szyją kolorowa lamówka pozwalająca na szybką identyfikację rodzaju fartucha w zależności od typu wzmocnienia lub jego braku.  Tylne części fartucha zachodzące na siebie. Umiejscowienie troków w specjalnej tekturowej prowadnicy oznaczonej dwoma kolorami umożliwia zawiązanie ich zgodnie z procedurami postępowania aseptycznego i zapewnia pełną sterylność tylnej części fartucha. Szwy wykonane techniką ultradźwiękową. Materiał musi być nieprzenikalny dla wirusów wg ANSI/AAMI PB70 Poziom 4 (wg normy ASTM F 1671M:2013). Odporność na przesiąkanie płynów min 165 cm H2O (wg ISO EN 20811). Wytrzymałość na wypychanie - na sucho: min 303 kPa (wg ISO EN ISO 13938-1). Wytrzymałość na wypychanie - na mokro: min 217 kPa (wg ISO EN ISO 13938-1). Fartuch zapakowany w opakowanie typu papier folia i we włókninę SMS zabezpieczającą przed przypadkowym zabrudzeniem w trakcie otwierania.  Do każdego fartucha chirurgicznego dołączone są dwa ręczniki. Każdy fartuch musi posiadać 2 etykiety identyfikacyjne (do wklejania do dokumentacji medycznej) zawierającą datę ważności i nr serii umieszczoną na zewnątrz opakowania jednostkowego. Rozmiar XL. </t>
    </r>
    <r>
      <rPr>
        <b/>
        <i/>
        <sz val="7"/>
        <rFont val="Arial"/>
        <family val="2"/>
      </rPr>
      <t>Zamawiający dopuszcza zaoferowanie fartucha chirurgicznego o gramaturze podstawowej 40 g/m2, pozostałe parametry spełnione</t>
    </r>
  </si>
  <si>
    <r>
      <rPr>
        <b/>
        <sz val="7"/>
        <rFont val="Arial"/>
        <family val="2"/>
      </rPr>
      <t>Sterylny zestaw do zabiegów ginekologicznych</t>
    </r>
    <r>
      <rPr>
        <sz val="7"/>
        <rFont val="Arial"/>
        <family val="2"/>
      </rPr>
      <t xml:space="preserve"> z workiem do zbiórki płynów,  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                                        </t>
    </r>
    <r>
      <rPr>
        <b/>
        <sz val="7"/>
        <rFont val="Arial"/>
        <family val="2"/>
      </rPr>
      <t>Skład zestawu</t>
    </r>
    <r>
      <rPr>
        <sz val="7"/>
        <rFont val="Arial"/>
        <family val="2"/>
      </rPr>
      <t xml:space="preserve">: 1 x serweta na stół instrumentarium 140-150 x 190 cm wykonana z foliowo-włókninowego laminatu o gramaturze ≥ 90 g/m2 złożonego z warstwy polietylenowej folii i wzmocnienia 75-78 cm x 190cm (owinięcie zestawu )                                                                                                                                              1 x serweta ginekologiczna.290 x 250 cm z otworem samoprzylepnym min.12 x 9 cm i zintegrowanym workiem do zbiórki płynów, 1 x serweta nieprzylepna pod pośladki min.75 x 90cm, 1 x ręczniki 30-35 x 30-35 cm, 1 x taśma samoprzylepna 9-10 x 50 cm.  </t>
    </r>
    <r>
      <rPr>
        <b/>
        <sz val="7"/>
        <rFont val="Arial"/>
        <family val="2"/>
      </rPr>
      <t>Zestaw zawiera</t>
    </r>
    <r>
      <rPr>
        <sz val="7"/>
        <rFont val="Arial"/>
        <family val="2"/>
      </rPr>
      <t xml:space="preserve"> min 2 odklejane etykiety z numerem serii, datą ważności produktu. Zestaw zapakowany w  opakowanie papier folia, Zestaw zapakowany w 2 kartony. Pierwszy karton transportowy drugi to karton będący dyspenser. Karton transportowy umożliwiający otwarcie bez użycia ostrego narzędzia lub jakiegokolwiek innego. Zestaw posiada kartę danych technicznych na gotowy wyrób medyczny. </t>
    </r>
    <r>
      <rPr>
        <b/>
        <i/>
        <sz val="7"/>
        <rFont val="Arial"/>
        <family val="2"/>
      </rPr>
      <t xml:space="preserve"> Zamawiający dopuszcza możliwość zaoferowania sterylnego obłożenia do zabiegów ginekologicznych posiadającego w swoim składzie: 1 x serweta na stół narzędziowy wzmocniona 150 x 190 cm, 1 x samoprzylepna serweta ginekologiczna z workiem do zbiórki płynów i otworem (9 x 12cm) o wymiarach całkowitych 250/280cm x 280cm, 1 x nieprzylepna serweta do podłożenia pod pośladki o wymiarach 75 x 90cm, 1 x taśma przylepna 10 x 50 cm, 1 x ręcznik celulozowy 30cm x 33cm
</t>
    </r>
    <r>
      <rPr>
        <sz val="7"/>
        <rFont val="Arial"/>
        <family val="2"/>
      </rPr>
      <t xml:space="preserve">                                                                                                                        </t>
    </r>
  </si>
  <si>
    <r>
      <t xml:space="preserve">Pakiet Chirurgiczny sterylny </t>
    </r>
    <r>
      <rPr>
        <sz val="7"/>
        <rFont val="Arial"/>
        <family val="2"/>
      </rPr>
      <t xml:space="preserve">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Skład zestawu</t>
    </r>
    <r>
      <rPr>
        <sz val="7"/>
        <rFont val="Arial"/>
        <family val="2"/>
      </rPr>
      <t xml:space="preserve">: 1 x serweta na stół narzędziowy (owinięcie pakietu) 90 x 75 cm, 1 x serweta przylepna z włókniny  2-częściowa z regulacją otworu 75 x 90 cm, 1 x skalpel jednorazowy nr 10, 1 x nożyczki zagięte typu Metzenbaum tępe 14,5 cm,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 1 x pęseta chirurgiczna typu Mayo-Hegar 14 cm,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1 x pęseta chirurgiczna standardowa prosta 14 cm, 1 x kleszczyki anatomiczne zagięte typu Halsted-Mosquito 12,5 cm, 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 1 x kleszczyki plastikowe proste (do mycia pola operacyjnego) 14 cm,   1 x pojemnik plastikowy 150 ml; 9,5 x 7 x 3 cm, 5 x kompresów włókninowych extra 5 x 5 cm 6 warstw 30g/m2,  10 x kompresów z gazy 7,5 x 7,5 cm, 12 warstw, 17 nitek,  3 x tupfery z gazy Nr 3 20 x 20 cm, 20 nitek. </t>
    </r>
    <r>
      <rPr>
        <b/>
        <i/>
        <sz val="7"/>
        <rFont val="Arial"/>
        <family val="2"/>
      </rPr>
      <t xml:space="preserve">Zamawiający dopuszcza zaoferowanie sterylnego pakietu chirurgicznego posiadających w swoim składzie 1 x pojemnik plastikowy 250 ml ( 9,3 x 5,4 cm), z podziałką, przeźroczysty, pozostałe parametry spełnione
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</si>
  <si>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r>
      <t>Sterylny zestaw do zmiany opatrunków II</t>
    </r>
    <r>
      <rPr>
        <sz val="7"/>
        <rFont val="Arial"/>
        <family val="2"/>
      </rPr>
      <t xml:space="preserve"> Skład zestawu: 1 x kleszczyki typu kocher 14 cm, 1 x pęseta anatomiczna plastikowa 12,5 cm,  8 x kompresy z gazy bawełnianej 7,5 cm x 7,5 cm,  5 x tampony (tupfery) z gazy wielkości śliwki,  1 x serweta włókninowa nieprzylepna 38 cm x 45 cm.  Opakowanie: Tacka typu blister z 3 wgłębieniami na płyny, może posłużyć jako pojemnik na odpadki.  </t>
    </r>
    <r>
      <rPr>
        <b/>
        <i/>
        <sz val="7"/>
        <rFont val="Arial"/>
        <family val="2"/>
      </rPr>
      <t xml:space="preserve">Zamawiający dopuszcza zaoferowanie sterylnych zestawów do zmiany opatrunków posiadających w swoim składzie: 1 x serweta włókninowa nieprzylepna 37,5 x 45 cm, pozostałe parametry spełnione.
</t>
    </r>
    <r>
      <rPr>
        <sz val="7"/>
        <rFont val="Arial"/>
        <family val="2"/>
      </rPr>
      <t xml:space="preserve">                                                                                                     </t>
    </r>
  </si>
  <si>
    <r>
      <t>Zestaw sterylny do zakładania szwów</t>
    </r>
    <r>
      <rPr>
        <sz val="7"/>
        <rFont val="Arial"/>
        <family val="2"/>
      </rPr>
      <t xml:space="preserve"> Skład zestawu: 1 x kleszczyki plastikowe typu Kocher 14 cm, 1 x pęseta metalowa chirurgiczna typu Adson 12 cm,  6 x tampony z gazy bawełnianej wielkości śliwki,  1 x igłotrzymacz 12 cm, 1 x nożyczki metalowe ostre 11 cm, 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1 x strzykawka typu Luer-Lock 10 ml (zapakowana), 1 x igła 1,2 mm x 40 mm, 18 G x 11/2, różowa (zapakowana),  1 x igła 0,8 mm x 40 mm, 21 G x 11/2, zielona(zapakowana),  1 x serweta włókninowa 50 cm x 50 cm z przylepnym otworem 5 cm x 10 cm,  1 x serweta włókninowa nieprzylepna 60 cm x 60 cm.  Opakowanie: Tacka typu blister z 3 wgłębieniami na płyny, może posłużyć jako pojemnik na odpadki. </t>
    </r>
    <r>
      <rPr>
        <b/>
        <i/>
        <sz val="7"/>
        <rFont val="Arial"/>
        <family val="2"/>
      </rPr>
      <t xml:space="preserve">Zamawiający dopuszcza zaoferowanie sterylnych zestawów do zakładania szwów posiadających w swoim składzie: 1 x nożyczki metalowe ostre 11,6 cm, pozostałe parametry spełnione.
</t>
    </r>
  </si>
  <si>
    <r>
      <t xml:space="preserve">Zestaw do znieczulenia miejscowego </t>
    </r>
    <r>
      <rPr>
        <sz val="7"/>
        <rFont val="Arial"/>
        <family val="2"/>
      </rPr>
      <t xml:space="preserve">Skład zestawu: 1 x serweta włókninowa, barierowa 75 x 90 cm,  1 x serweta włókninowa, barierowa 75 x 90 z otworem  1 x kleszczyki plastikowe 14 cm, 1 x igła 18G x 1 1/2 różowa, zapakowana,   1 x igła 22G x 1 1/2 zielona, zapakowana,  1 x strzykawka typu Luer Lock 10 ml z tłokiem niskooporowym, zapakowana,  1 x opatrunek 7,2 x 5cm, 6 x tupfer z gazy bawełnianej wielkości śliwki Opakowanie: Tacka typu blister z 2 wgłębieniami na płyny, może posłużyć jako pojemnik na odpadki. </t>
    </r>
    <r>
      <rPr>
        <b/>
        <i/>
        <sz val="7"/>
        <rFont val="Arial"/>
        <family val="2"/>
      </rPr>
      <t xml:space="preserve">Zamawiający dopuści możliwość zaoferowania sterylnego zestawu do znieczulenia miejscowego posiadających w swoim składzie: 1 x serweta włókninowa, barierowa, dwuczęściowa z regulowaną wielkością przylepnego otworu o wymiarach 45cm x 37,5cm, 1 x igła 22G x 1 1/4 czarna zapakowana, 5 x tupfer z gazy bawełnianej wielkości śliwki. Pozostałe parametry i skład zestawu spełnione
</t>
    </r>
    <r>
      <rPr>
        <sz val="7"/>
        <rFont val="Arial"/>
        <family val="2"/>
      </rPr>
      <t xml:space="preserve">                                                                                                          
</t>
    </r>
  </si>
  <si>
    <r>
      <t xml:space="preserve">Zestaw do nakłucia lędźwiowego/znieczulenia regionalnego </t>
    </r>
    <r>
      <rPr>
        <sz val="7"/>
        <rFont val="Arial"/>
        <family val="2"/>
      </rPr>
      <t xml:space="preserve">Skład zestawu:  1 x serweta włókninowa, barierowa 75 x 90 cm, 1 x serweta włókninowa, barierowa, 75x90 cm z otworem i przylepną krawędzią boczną,  1 x kleszczyki plastikowe 14 cm, 1 x strzykawka typu Luer Lock 5 ml z tłokiem niskooporowym, zapakowana, 1 x igła 18G x 1 1/2 różowa, zapakowana, 1 x igła 22G x 1 1/2 zielona, zapakowana,   6 x tupfer z gazy bawełnianej wielkości śliwki, 1 x opatrunek 7,2 x 5cm Opakowanie: Tacka typu blister z 3 wgłębieniami na płyny, może posłużyć jako pojemnik na odpadki. </t>
    </r>
    <r>
      <rPr>
        <b/>
        <i/>
        <sz val="7"/>
        <rFont val="Arial"/>
        <family val="2"/>
      </rPr>
      <t xml:space="preserve">Zamawiający dopuści możliwość zaoferowania sterylnego zestawu do nakłucia lędźwiowego/znieczulenia regionalnego posiadających w swoim składzie: 1 x igła 22G x 1 1/4 czarna zapakowana Pozostałe parametry i skład zestawu spełnione.
</t>
    </r>
    <r>
      <rPr>
        <sz val="7"/>
        <rFont val="Arial"/>
        <family val="2"/>
      </rPr>
      <t xml:space="preserve">
                                                                                                                </t>
    </r>
  </si>
  <si>
    <r>
      <t xml:space="preserve">Serwetka chłonna, </t>
    </r>
    <r>
      <rPr>
        <sz val="7"/>
        <rFont val="Arial"/>
        <family val="2"/>
      </rPr>
      <t xml:space="preserve">jałowa z włókniny celulozowej o gramaturze 56g/m2, chłonna na całej powierzchni 40x40 cm. Opakowanie folia - papier, wyposażona w  4 etykiety samoprzylepne typu TAG służące do archiwizacji danych (numer ref,. Data ważności, nr serii, dane wytwórcy, kod kreskowy). Sterylna, jednorazowego użytku, nie zawierająca lateksu, niepyląca. </t>
    </r>
    <r>
      <rPr>
        <b/>
        <i/>
        <sz val="7"/>
        <rFont val="Arial"/>
        <family val="2"/>
      </rPr>
      <t>Zamawiający dopuszcza zaoferowanie serwetek w rozmiarze 30x40cm lub 40x50cm Zamawiający dopuszcza gramaturę 55g/m2, i dwie naklejki typu TAG</t>
    </r>
  </si>
  <si>
    <t>W przypadku produktu dopuszczonego do zaoferowania, w formularzu cenowym należy zawrzeć opis tego produkty lub/i przeliczoną ilość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</si>
</sst>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#,##0\ _z_ł"/>
    <numFmt numFmtId="174" formatCode="[$-415]dddd\,\ d\ mmmm\ yyyy"/>
    <numFmt numFmtId="175" formatCode="0.0"/>
    <numFmt numFmtId="176" formatCode="#,##0.0"/>
  </numFmts>
  <fonts count="64">
    <font>
      <sz val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 CE"/>
      <family val="0"/>
    </font>
    <font>
      <sz val="8"/>
      <color indexed="9"/>
      <name val="Arial CE"/>
      <family val="0"/>
    </font>
    <font>
      <b/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7"/>
      <name val="Arial CE"/>
      <family val="0"/>
    </font>
    <font>
      <b/>
      <sz val="7"/>
      <color indexed="10"/>
      <name val="Arial"/>
      <family val="2"/>
    </font>
    <font>
      <sz val="7"/>
      <color indexed="8"/>
      <name val="Arial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2"/>
    </font>
    <font>
      <strike/>
      <sz val="7"/>
      <name val="Arial"/>
      <family val="2"/>
    </font>
    <font>
      <b/>
      <i/>
      <sz val="7"/>
      <name val="Arial"/>
      <family val="2"/>
    </font>
    <font>
      <b/>
      <i/>
      <sz val="11"/>
      <name val="Arial"/>
      <family val="2"/>
    </font>
    <font>
      <b/>
      <i/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2" fillId="33" borderId="0" xfId="6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72" fontId="6" fillId="33" borderId="0" xfId="6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2" fontId="6" fillId="33" borderId="10" xfId="6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2" fontId="5" fillId="0" borderId="0" xfId="60" applyNumberFormat="1" applyFont="1" applyFill="1" applyBorder="1" applyAlignment="1">
      <alignment horizontal="center" vertical="center"/>
    </xf>
    <xf numFmtId="172" fontId="5" fillId="33" borderId="0" xfId="6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10" fillId="0" borderId="0" xfId="0" applyFont="1" applyAlignment="1">
      <alignment/>
    </xf>
    <xf numFmtId="172" fontId="11" fillId="0" borderId="0" xfId="0" applyNumberFormat="1" applyFont="1" applyFill="1" applyAlignment="1">
      <alignment/>
    </xf>
    <xf numFmtId="172" fontId="11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2" fontId="6" fillId="33" borderId="0" xfId="6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12" fillId="0" borderId="0" xfId="0" applyFont="1" applyBorder="1" applyAlignment="1">
      <alignment vertical="top" wrapText="1"/>
    </xf>
    <xf numFmtId="172" fontId="6" fillId="33" borderId="0" xfId="6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3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top" wrapText="1"/>
    </xf>
    <xf numFmtId="0" fontId="14" fillId="33" borderId="11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172" fontId="14" fillId="33" borderId="12" xfId="0" applyNumberFormat="1" applyFont="1" applyFill="1" applyBorder="1" applyAlignment="1">
      <alignment horizontal="center" vertical="center" wrapText="1"/>
    </xf>
    <xf numFmtId="172" fontId="14" fillId="33" borderId="11" xfId="6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/>
    </xf>
    <xf numFmtId="0" fontId="14" fillId="0" borderId="11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top" wrapText="1"/>
    </xf>
    <xf numFmtId="172" fontId="14" fillId="33" borderId="16" xfId="6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172" fontId="13" fillId="33" borderId="11" xfId="6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4" fillId="33" borderId="11" xfId="60" applyNumberFormat="1" applyFont="1" applyFill="1" applyBorder="1" applyAlignment="1">
      <alignment horizontal="center" vertical="center"/>
    </xf>
    <xf numFmtId="172" fontId="14" fillId="33" borderId="11" xfId="60" applyNumberFormat="1" applyFont="1" applyFill="1" applyBorder="1" applyAlignment="1">
      <alignment horizontal="center" vertical="center"/>
    </xf>
    <xf numFmtId="4" fontId="13" fillId="33" borderId="11" xfId="6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" fontId="13" fillId="33" borderId="0" xfId="6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72" fontId="13" fillId="33" borderId="0" xfId="6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172" fontId="18" fillId="0" borderId="16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vertical="top" wrapText="1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vertical="top" wrapText="1"/>
    </xf>
    <xf numFmtId="0" fontId="18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172" fontId="18" fillId="0" borderId="11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8" fillId="0" borderId="12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top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172" fontId="14" fillId="33" borderId="11" xfId="6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172" fontId="14" fillId="33" borderId="13" xfId="60" applyNumberFormat="1" applyFont="1" applyFill="1" applyBorder="1" applyAlignment="1">
      <alignment horizontal="center" vertical="center"/>
    </xf>
    <xf numFmtId="172" fontId="13" fillId="33" borderId="19" xfId="60" applyNumberFormat="1" applyFont="1" applyFill="1" applyBorder="1" applyAlignment="1">
      <alignment horizontal="center" vertical="center"/>
    </xf>
    <xf numFmtId="172" fontId="13" fillId="33" borderId="14" xfId="6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72" fontId="13" fillId="33" borderId="13" xfId="60" applyNumberFormat="1" applyFont="1" applyFill="1" applyBorder="1" applyAlignment="1">
      <alignment horizontal="center" vertical="center"/>
    </xf>
    <xf numFmtId="172" fontId="17" fillId="0" borderId="16" xfId="0" applyNumberFormat="1" applyFont="1" applyFill="1" applyBorder="1" applyAlignment="1" applyProtection="1">
      <alignment horizontal="center" vertical="center"/>
      <protection locked="0"/>
    </xf>
    <xf numFmtId="172" fontId="13" fillId="33" borderId="12" xfId="6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72" fontId="1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172" fontId="13" fillId="33" borderId="11" xfId="6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72" fontId="14" fillId="33" borderId="11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3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6"/>
  <sheetViews>
    <sheetView tabSelected="1" view="pageBreakPreview" zoomScale="130" zoomScaleSheetLayoutView="130" zoomScalePageLayoutView="0" workbookViewId="0" topLeftCell="A190">
      <selection activeCell="J215" sqref="J215"/>
    </sheetView>
  </sheetViews>
  <sheetFormatPr defaultColWidth="9.00390625" defaultRowHeight="12.75"/>
  <cols>
    <col min="1" max="1" width="3.25390625" style="0" customWidth="1"/>
    <col min="2" max="2" width="53.625" style="0" customWidth="1"/>
    <col min="3" max="3" width="7.375" style="0" customWidth="1"/>
    <col min="4" max="4" width="9.125" style="0" customWidth="1"/>
    <col min="5" max="5" width="8.75390625" style="0" customWidth="1"/>
    <col min="6" max="6" width="9.375" style="0" customWidth="1"/>
    <col min="7" max="7" width="6.25390625" style="0" customWidth="1"/>
    <col min="8" max="8" width="10.125" style="0" customWidth="1"/>
    <col min="9" max="9" width="10.375" style="0" customWidth="1"/>
    <col min="10" max="10" width="9.00390625" style="0" bestFit="1" customWidth="1"/>
  </cols>
  <sheetData>
    <row r="1" spans="8:11" ht="12.75">
      <c r="H1" s="127" t="s">
        <v>24</v>
      </c>
      <c r="I1" s="127"/>
      <c r="J1" s="127"/>
      <c r="K1" s="127"/>
    </row>
    <row r="2" spans="8:11" ht="12.75">
      <c r="H2" s="127" t="s">
        <v>19</v>
      </c>
      <c r="I2" s="127"/>
      <c r="J2" s="127"/>
      <c r="K2" s="127"/>
    </row>
    <row r="3" spans="1:11" ht="15">
      <c r="A3" s="1"/>
      <c r="G3" s="32"/>
      <c r="H3" s="28"/>
      <c r="I3" s="128" t="s">
        <v>114</v>
      </c>
      <c r="J3" s="128"/>
      <c r="K3" s="28"/>
    </row>
    <row r="4" spans="1:9" ht="12.75">
      <c r="A4" s="1"/>
      <c r="F4" s="33"/>
      <c r="G4" s="33"/>
      <c r="H4" s="33"/>
      <c r="I4" s="33"/>
    </row>
    <row r="5" spans="1:11" ht="15">
      <c r="A5" s="129" t="s">
        <v>132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9" ht="15">
      <c r="A6" s="1"/>
      <c r="B6" s="2"/>
      <c r="C6" s="2"/>
      <c r="D6" s="2"/>
      <c r="E6" s="2"/>
      <c r="F6" s="2"/>
      <c r="G6" s="2"/>
      <c r="H6" s="2"/>
      <c r="I6" s="2"/>
    </row>
    <row r="7" spans="1:9" ht="12.75">
      <c r="A7" s="130" t="s">
        <v>127</v>
      </c>
      <c r="B7" s="130"/>
      <c r="C7" s="130"/>
      <c r="D7" s="130"/>
      <c r="E7" s="130"/>
      <c r="F7" s="7"/>
      <c r="G7" s="7"/>
      <c r="H7" s="7"/>
      <c r="I7" s="7"/>
    </row>
    <row r="8" spans="1:15" s="19" customFormat="1" ht="24" customHeight="1">
      <c r="A8" s="117" t="s">
        <v>0</v>
      </c>
      <c r="B8" s="124" t="s">
        <v>1</v>
      </c>
      <c r="C8" s="117" t="s">
        <v>13</v>
      </c>
      <c r="D8" s="117" t="s">
        <v>3</v>
      </c>
      <c r="E8" s="117" t="s">
        <v>16</v>
      </c>
      <c r="F8" s="117" t="s">
        <v>17</v>
      </c>
      <c r="G8" s="120" t="s">
        <v>2</v>
      </c>
      <c r="H8" s="121"/>
      <c r="I8" s="117" t="s">
        <v>15</v>
      </c>
      <c r="J8" s="117" t="s">
        <v>20</v>
      </c>
      <c r="K8" s="117" t="s">
        <v>21</v>
      </c>
      <c r="O8" s="20">
        <v>23</v>
      </c>
    </row>
    <row r="9" spans="1:15" s="19" customFormat="1" ht="12.75">
      <c r="A9" s="118"/>
      <c r="B9" s="125"/>
      <c r="C9" s="118"/>
      <c r="D9" s="118"/>
      <c r="E9" s="118"/>
      <c r="F9" s="118"/>
      <c r="G9" s="117" t="s">
        <v>4</v>
      </c>
      <c r="H9" s="117" t="s">
        <v>12</v>
      </c>
      <c r="I9" s="118"/>
      <c r="J9" s="118"/>
      <c r="K9" s="118"/>
      <c r="O9" s="20">
        <v>8</v>
      </c>
    </row>
    <row r="10" spans="1:15" s="19" customFormat="1" ht="12.75">
      <c r="A10" s="119"/>
      <c r="B10" s="126"/>
      <c r="C10" s="119"/>
      <c r="D10" s="119"/>
      <c r="E10" s="119"/>
      <c r="F10" s="119"/>
      <c r="G10" s="119"/>
      <c r="H10" s="119"/>
      <c r="I10" s="119"/>
      <c r="J10" s="119"/>
      <c r="K10" s="119"/>
      <c r="O10" s="20">
        <v>5</v>
      </c>
    </row>
    <row r="11" spans="1:15" ht="18.75" customHeight="1">
      <c r="A11" s="42">
        <v>1</v>
      </c>
      <c r="B11" s="43" t="s">
        <v>30</v>
      </c>
      <c r="C11" s="44" t="s">
        <v>6</v>
      </c>
      <c r="D11" s="45">
        <v>8000</v>
      </c>
      <c r="E11" s="46">
        <v>0</v>
      </c>
      <c r="F11" s="47">
        <f aca="true" t="shared" si="0" ref="F11:F28">D11*E11</f>
        <v>0</v>
      </c>
      <c r="G11" s="48"/>
      <c r="H11" s="47">
        <f aca="true" t="shared" si="1" ref="H11:H28">ROUND(IF(G11="zw",F11*0,F11*G11/100),2)</f>
        <v>0</v>
      </c>
      <c r="I11" s="47">
        <f aca="true" t="shared" si="2" ref="I11:I28">ROUND(F11+H11,2)</f>
        <v>0</v>
      </c>
      <c r="J11" s="49"/>
      <c r="K11" s="49"/>
      <c r="O11" s="20">
        <v>0</v>
      </c>
    </row>
    <row r="12" spans="1:11" ht="50.25" customHeight="1">
      <c r="A12" s="42">
        <v>2</v>
      </c>
      <c r="B12" s="50" t="s">
        <v>133</v>
      </c>
      <c r="C12" s="44" t="s">
        <v>6</v>
      </c>
      <c r="D12" s="45">
        <v>1500</v>
      </c>
      <c r="E12" s="46">
        <v>0</v>
      </c>
      <c r="F12" s="47">
        <f t="shared" si="0"/>
        <v>0</v>
      </c>
      <c r="G12" s="48"/>
      <c r="H12" s="47">
        <f t="shared" si="1"/>
        <v>0</v>
      </c>
      <c r="I12" s="47">
        <f t="shared" si="2"/>
        <v>0</v>
      </c>
      <c r="J12" s="49"/>
      <c r="K12" s="49"/>
    </row>
    <row r="13" spans="1:11" ht="49.5" customHeight="1">
      <c r="A13" s="42">
        <v>3</v>
      </c>
      <c r="B13" s="50" t="s">
        <v>134</v>
      </c>
      <c r="C13" s="44" t="s">
        <v>6</v>
      </c>
      <c r="D13" s="45">
        <v>800</v>
      </c>
      <c r="E13" s="46">
        <v>0</v>
      </c>
      <c r="F13" s="47">
        <f t="shared" si="0"/>
        <v>0</v>
      </c>
      <c r="G13" s="48"/>
      <c r="H13" s="47">
        <f t="shared" si="1"/>
        <v>0</v>
      </c>
      <c r="I13" s="47">
        <f t="shared" si="2"/>
        <v>0</v>
      </c>
      <c r="J13" s="49"/>
      <c r="K13" s="49"/>
    </row>
    <row r="14" spans="1:11" ht="52.5" customHeight="1">
      <c r="A14" s="42">
        <v>4</v>
      </c>
      <c r="B14" s="51" t="s">
        <v>135</v>
      </c>
      <c r="C14" s="44" t="s">
        <v>6</v>
      </c>
      <c r="D14" s="44">
        <v>100</v>
      </c>
      <c r="E14" s="46">
        <v>0</v>
      </c>
      <c r="F14" s="47">
        <f t="shared" si="0"/>
        <v>0</v>
      </c>
      <c r="G14" s="48"/>
      <c r="H14" s="47">
        <f t="shared" si="1"/>
        <v>0</v>
      </c>
      <c r="I14" s="47">
        <f t="shared" si="2"/>
        <v>0</v>
      </c>
      <c r="J14" s="49"/>
      <c r="K14" s="49"/>
    </row>
    <row r="15" spans="1:11" ht="34.5" customHeight="1">
      <c r="A15" s="42">
        <v>5</v>
      </c>
      <c r="B15" s="52" t="s">
        <v>31</v>
      </c>
      <c r="C15" s="53" t="s">
        <v>7</v>
      </c>
      <c r="D15" s="53">
        <v>100</v>
      </c>
      <c r="E15" s="46">
        <v>0</v>
      </c>
      <c r="F15" s="47">
        <f t="shared" si="0"/>
        <v>0</v>
      </c>
      <c r="G15" s="48"/>
      <c r="H15" s="47">
        <f t="shared" si="1"/>
        <v>0</v>
      </c>
      <c r="I15" s="47">
        <f t="shared" si="2"/>
        <v>0</v>
      </c>
      <c r="J15" s="49"/>
      <c r="K15" s="49"/>
    </row>
    <row r="16" spans="1:11" ht="29.25">
      <c r="A16" s="42">
        <v>6</v>
      </c>
      <c r="B16" s="54" t="s">
        <v>32</v>
      </c>
      <c r="C16" s="44" t="s">
        <v>7</v>
      </c>
      <c r="D16" s="44">
        <v>200</v>
      </c>
      <c r="E16" s="46">
        <v>0</v>
      </c>
      <c r="F16" s="47">
        <f t="shared" si="0"/>
        <v>0</v>
      </c>
      <c r="G16" s="48"/>
      <c r="H16" s="47">
        <f t="shared" si="1"/>
        <v>0</v>
      </c>
      <c r="I16" s="47">
        <f t="shared" si="2"/>
        <v>0</v>
      </c>
      <c r="J16" s="49"/>
      <c r="K16" s="49"/>
    </row>
    <row r="17" spans="1:11" ht="32.25" customHeight="1">
      <c r="A17" s="42">
        <v>7</v>
      </c>
      <c r="B17" s="43" t="s">
        <v>33</v>
      </c>
      <c r="C17" s="44" t="s">
        <v>7</v>
      </c>
      <c r="D17" s="44">
        <v>50</v>
      </c>
      <c r="E17" s="46">
        <v>0</v>
      </c>
      <c r="F17" s="47">
        <f t="shared" si="0"/>
        <v>0</v>
      </c>
      <c r="G17" s="48"/>
      <c r="H17" s="47">
        <f t="shared" si="1"/>
        <v>0</v>
      </c>
      <c r="I17" s="47">
        <f t="shared" si="2"/>
        <v>0</v>
      </c>
      <c r="J17" s="49"/>
      <c r="K17" s="49"/>
    </row>
    <row r="18" spans="1:11" ht="33" customHeight="1">
      <c r="A18" s="42">
        <v>8</v>
      </c>
      <c r="B18" s="43" t="s">
        <v>34</v>
      </c>
      <c r="C18" s="44" t="s">
        <v>7</v>
      </c>
      <c r="D18" s="44">
        <v>100</v>
      </c>
      <c r="E18" s="46">
        <v>0</v>
      </c>
      <c r="F18" s="47">
        <f t="shared" si="0"/>
        <v>0</v>
      </c>
      <c r="G18" s="48"/>
      <c r="H18" s="47">
        <f t="shared" si="1"/>
        <v>0</v>
      </c>
      <c r="I18" s="47">
        <f t="shared" si="2"/>
        <v>0</v>
      </c>
      <c r="J18" s="49"/>
      <c r="K18" s="49"/>
    </row>
    <row r="19" spans="1:11" ht="19.5">
      <c r="A19" s="42">
        <v>9</v>
      </c>
      <c r="B19" s="43" t="s">
        <v>35</v>
      </c>
      <c r="C19" s="44" t="s">
        <v>7</v>
      </c>
      <c r="D19" s="44">
        <v>2</v>
      </c>
      <c r="E19" s="46">
        <v>0</v>
      </c>
      <c r="F19" s="47">
        <f t="shared" si="0"/>
        <v>0</v>
      </c>
      <c r="G19" s="48"/>
      <c r="H19" s="47">
        <f t="shared" si="1"/>
        <v>0</v>
      </c>
      <c r="I19" s="47">
        <f t="shared" si="2"/>
        <v>0</v>
      </c>
      <c r="J19" s="49"/>
      <c r="K19" s="49"/>
    </row>
    <row r="20" spans="1:11" ht="29.25">
      <c r="A20" s="42">
        <v>10</v>
      </c>
      <c r="B20" s="43" t="s">
        <v>36</v>
      </c>
      <c r="C20" s="44" t="s">
        <v>7</v>
      </c>
      <c r="D20" s="44">
        <v>2</v>
      </c>
      <c r="E20" s="46">
        <v>0</v>
      </c>
      <c r="F20" s="47">
        <f t="shared" si="0"/>
        <v>0</v>
      </c>
      <c r="G20" s="48"/>
      <c r="H20" s="47">
        <f t="shared" si="1"/>
        <v>0</v>
      </c>
      <c r="I20" s="47">
        <f t="shared" si="2"/>
        <v>0</v>
      </c>
      <c r="J20" s="49"/>
      <c r="K20" s="49"/>
    </row>
    <row r="21" spans="1:11" ht="29.25">
      <c r="A21" s="42">
        <v>11</v>
      </c>
      <c r="B21" s="43" t="s">
        <v>37</v>
      </c>
      <c r="C21" s="44" t="s">
        <v>7</v>
      </c>
      <c r="D21" s="45">
        <v>500</v>
      </c>
      <c r="E21" s="46">
        <v>0</v>
      </c>
      <c r="F21" s="47">
        <f t="shared" si="0"/>
        <v>0</v>
      </c>
      <c r="G21" s="48"/>
      <c r="H21" s="47">
        <f t="shared" si="1"/>
        <v>0</v>
      </c>
      <c r="I21" s="47">
        <f t="shared" si="2"/>
        <v>0</v>
      </c>
      <c r="J21" s="49"/>
      <c r="K21" s="49"/>
    </row>
    <row r="22" spans="1:11" ht="29.25">
      <c r="A22" s="42">
        <v>12</v>
      </c>
      <c r="B22" s="43" t="s">
        <v>38</v>
      </c>
      <c r="C22" s="44" t="s">
        <v>7</v>
      </c>
      <c r="D22" s="45">
        <v>100</v>
      </c>
      <c r="E22" s="46">
        <v>0</v>
      </c>
      <c r="F22" s="47">
        <f t="shared" si="0"/>
        <v>0</v>
      </c>
      <c r="G22" s="48"/>
      <c r="H22" s="47">
        <f t="shared" si="1"/>
        <v>0</v>
      </c>
      <c r="I22" s="47">
        <f t="shared" si="2"/>
        <v>0</v>
      </c>
      <c r="J22" s="49"/>
      <c r="K22" s="49"/>
    </row>
    <row r="23" spans="1:11" ht="33.75" customHeight="1">
      <c r="A23" s="42">
        <v>13</v>
      </c>
      <c r="B23" s="43" t="s">
        <v>39</v>
      </c>
      <c r="C23" s="44" t="s">
        <v>7</v>
      </c>
      <c r="D23" s="45">
        <v>80</v>
      </c>
      <c r="E23" s="46">
        <v>0</v>
      </c>
      <c r="F23" s="47">
        <f t="shared" si="0"/>
        <v>0</v>
      </c>
      <c r="G23" s="48"/>
      <c r="H23" s="47">
        <f t="shared" si="1"/>
        <v>0</v>
      </c>
      <c r="I23" s="47">
        <f t="shared" si="2"/>
        <v>0</v>
      </c>
      <c r="J23" s="49"/>
      <c r="K23" s="49"/>
    </row>
    <row r="24" spans="1:11" ht="29.25">
      <c r="A24" s="42">
        <v>14</v>
      </c>
      <c r="B24" s="43" t="s">
        <v>40</v>
      </c>
      <c r="C24" s="44" t="s">
        <v>7</v>
      </c>
      <c r="D24" s="45">
        <v>40</v>
      </c>
      <c r="E24" s="46">
        <v>0</v>
      </c>
      <c r="F24" s="47">
        <f t="shared" si="0"/>
        <v>0</v>
      </c>
      <c r="G24" s="48"/>
      <c r="H24" s="47">
        <f t="shared" si="1"/>
        <v>0</v>
      </c>
      <c r="I24" s="47">
        <f t="shared" si="2"/>
        <v>0</v>
      </c>
      <c r="J24" s="49"/>
      <c r="K24" s="49"/>
    </row>
    <row r="25" spans="1:11" ht="13.5" customHeight="1">
      <c r="A25" s="42">
        <v>15</v>
      </c>
      <c r="B25" s="54" t="s">
        <v>41</v>
      </c>
      <c r="C25" s="44" t="s">
        <v>6</v>
      </c>
      <c r="D25" s="45">
        <v>2000</v>
      </c>
      <c r="E25" s="46">
        <v>0</v>
      </c>
      <c r="F25" s="47">
        <f t="shared" si="0"/>
        <v>0</v>
      </c>
      <c r="G25" s="48"/>
      <c r="H25" s="47">
        <f t="shared" si="1"/>
        <v>0</v>
      </c>
      <c r="I25" s="47">
        <f t="shared" si="2"/>
        <v>0</v>
      </c>
      <c r="J25" s="49"/>
      <c r="K25" s="49"/>
    </row>
    <row r="26" spans="1:11" ht="21.75" customHeight="1">
      <c r="A26" s="42">
        <v>16</v>
      </c>
      <c r="B26" s="50" t="s">
        <v>42</v>
      </c>
      <c r="C26" s="44" t="s">
        <v>7</v>
      </c>
      <c r="D26" s="45">
        <v>500</v>
      </c>
      <c r="E26" s="46">
        <v>0</v>
      </c>
      <c r="F26" s="47">
        <f t="shared" si="0"/>
        <v>0</v>
      </c>
      <c r="G26" s="48"/>
      <c r="H26" s="47">
        <f t="shared" si="1"/>
        <v>0</v>
      </c>
      <c r="I26" s="47">
        <f t="shared" si="2"/>
        <v>0</v>
      </c>
      <c r="J26" s="49"/>
      <c r="K26" s="49"/>
    </row>
    <row r="27" spans="1:11" ht="20.25" customHeight="1">
      <c r="A27" s="42">
        <v>17</v>
      </c>
      <c r="B27" s="50" t="s">
        <v>43</v>
      </c>
      <c r="C27" s="44" t="s">
        <v>7</v>
      </c>
      <c r="D27" s="45">
        <v>400</v>
      </c>
      <c r="E27" s="46">
        <v>0</v>
      </c>
      <c r="F27" s="47">
        <f t="shared" si="0"/>
        <v>0</v>
      </c>
      <c r="G27" s="48"/>
      <c r="H27" s="47">
        <f t="shared" si="1"/>
        <v>0</v>
      </c>
      <c r="I27" s="47">
        <f t="shared" si="2"/>
        <v>0</v>
      </c>
      <c r="J27" s="49"/>
      <c r="K27" s="49"/>
    </row>
    <row r="28" spans="1:11" ht="34.5" customHeight="1">
      <c r="A28" s="42">
        <v>18</v>
      </c>
      <c r="B28" s="50" t="s">
        <v>44</v>
      </c>
      <c r="C28" s="44" t="s">
        <v>7</v>
      </c>
      <c r="D28" s="45">
        <v>5000</v>
      </c>
      <c r="E28" s="46">
        <v>0</v>
      </c>
      <c r="F28" s="47">
        <f t="shared" si="0"/>
        <v>0</v>
      </c>
      <c r="G28" s="48"/>
      <c r="H28" s="47">
        <f t="shared" si="1"/>
        <v>0</v>
      </c>
      <c r="I28" s="47">
        <f t="shared" si="2"/>
        <v>0</v>
      </c>
      <c r="J28" s="49"/>
      <c r="K28" s="49"/>
    </row>
    <row r="29" spans="1:11" ht="21.75" customHeight="1">
      <c r="A29" s="42">
        <v>19</v>
      </c>
      <c r="B29" s="50" t="s">
        <v>45</v>
      </c>
      <c r="C29" s="44" t="s">
        <v>7</v>
      </c>
      <c r="D29" s="45">
        <v>2</v>
      </c>
      <c r="E29" s="46">
        <v>0</v>
      </c>
      <c r="F29" s="55">
        <f aca="true" t="shared" si="3" ref="F29:F34">D29*E29</f>
        <v>0</v>
      </c>
      <c r="G29" s="48"/>
      <c r="H29" s="55">
        <f aca="true" t="shared" si="4" ref="H29:H34">ROUND(IF(G29="zw",F29*0,F29*G29/100),2)</f>
        <v>0</v>
      </c>
      <c r="I29" s="55">
        <f aca="true" t="shared" si="5" ref="I29:I34">ROUND(F29+H29,2)</f>
        <v>0</v>
      </c>
      <c r="J29" s="49"/>
      <c r="K29" s="49"/>
    </row>
    <row r="30" spans="1:11" ht="19.5" customHeight="1">
      <c r="A30" s="42">
        <v>20</v>
      </c>
      <c r="B30" s="50" t="s">
        <v>46</v>
      </c>
      <c r="C30" s="44" t="s">
        <v>7</v>
      </c>
      <c r="D30" s="45">
        <v>2</v>
      </c>
      <c r="E30" s="46">
        <v>0</v>
      </c>
      <c r="F30" s="55">
        <f t="shared" si="3"/>
        <v>0</v>
      </c>
      <c r="G30" s="48"/>
      <c r="H30" s="55">
        <f t="shared" si="4"/>
        <v>0</v>
      </c>
      <c r="I30" s="55">
        <f t="shared" si="5"/>
        <v>0</v>
      </c>
      <c r="J30" s="49"/>
      <c r="K30" s="49"/>
    </row>
    <row r="31" spans="1:11" ht="20.25" customHeight="1">
      <c r="A31" s="42">
        <v>21</v>
      </c>
      <c r="B31" s="50" t="s">
        <v>47</v>
      </c>
      <c r="C31" s="44" t="s">
        <v>7</v>
      </c>
      <c r="D31" s="45">
        <v>2</v>
      </c>
      <c r="E31" s="46">
        <v>0</v>
      </c>
      <c r="F31" s="55">
        <f t="shared" si="3"/>
        <v>0</v>
      </c>
      <c r="G31" s="48"/>
      <c r="H31" s="55">
        <f t="shared" si="4"/>
        <v>0</v>
      </c>
      <c r="I31" s="55">
        <f t="shared" si="5"/>
        <v>0</v>
      </c>
      <c r="J31" s="49"/>
      <c r="K31" s="49"/>
    </row>
    <row r="32" spans="1:11" ht="18.75" customHeight="1">
      <c r="A32" s="42">
        <v>22</v>
      </c>
      <c r="B32" s="50" t="s">
        <v>48</v>
      </c>
      <c r="C32" s="44" t="s">
        <v>7</v>
      </c>
      <c r="D32" s="45">
        <v>50</v>
      </c>
      <c r="E32" s="46">
        <v>0</v>
      </c>
      <c r="F32" s="55">
        <f t="shared" si="3"/>
        <v>0</v>
      </c>
      <c r="G32" s="48"/>
      <c r="H32" s="55">
        <f t="shared" si="4"/>
        <v>0</v>
      </c>
      <c r="I32" s="55">
        <f t="shared" si="5"/>
        <v>0</v>
      </c>
      <c r="J32" s="42"/>
      <c r="K32" s="50"/>
    </row>
    <row r="33" spans="1:11" ht="65.25" customHeight="1">
      <c r="A33" s="42">
        <v>23</v>
      </c>
      <c r="B33" s="50" t="s">
        <v>136</v>
      </c>
      <c r="C33" s="145" t="s">
        <v>131</v>
      </c>
      <c r="D33" s="144">
        <v>1</v>
      </c>
      <c r="E33" s="46">
        <v>0</v>
      </c>
      <c r="F33" s="55">
        <f t="shared" si="3"/>
        <v>0</v>
      </c>
      <c r="G33" s="48"/>
      <c r="H33" s="55">
        <f t="shared" si="4"/>
        <v>0</v>
      </c>
      <c r="I33" s="55">
        <f t="shared" si="5"/>
        <v>0</v>
      </c>
      <c r="J33" s="42"/>
      <c r="K33" s="50"/>
    </row>
    <row r="34" spans="1:11" ht="63.75" customHeight="1">
      <c r="A34" s="56">
        <v>24</v>
      </c>
      <c r="B34" s="50" t="s">
        <v>137</v>
      </c>
      <c r="C34" s="44" t="s">
        <v>6</v>
      </c>
      <c r="D34" s="45">
        <v>10</v>
      </c>
      <c r="E34" s="46">
        <v>0</v>
      </c>
      <c r="F34" s="55">
        <f t="shared" si="3"/>
        <v>0</v>
      </c>
      <c r="G34" s="48"/>
      <c r="H34" s="55">
        <f t="shared" si="4"/>
        <v>0</v>
      </c>
      <c r="I34" s="55">
        <f t="shared" si="5"/>
        <v>0</v>
      </c>
      <c r="J34" s="56"/>
      <c r="K34" s="50"/>
    </row>
    <row r="35" spans="1:11" ht="50.25" customHeight="1">
      <c r="A35" s="56">
        <v>25</v>
      </c>
      <c r="B35" s="50" t="s">
        <v>138</v>
      </c>
      <c r="C35" s="44" t="s">
        <v>8</v>
      </c>
      <c r="D35" s="45">
        <v>60000</v>
      </c>
      <c r="E35" s="46">
        <v>0</v>
      </c>
      <c r="F35" s="55">
        <f aca="true" t="shared" si="6" ref="F35:F48">D35*E35</f>
        <v>0</v>
      </c>
      <c r="G35" s="48"/>
      <c r="H35" s="55">
        <f aca="true" t="shared" si="7" ref="H35:H48">ROUND(IF(G35="zw",F35*0,F35*G35/100),2)</f>
        <v>0</v>
      </c>
      <c r="I35" s="55">
        <f aca="true" t="shared" si="8" ref="I35:I48">ROUND(F35+H35,2)</f>
        <v>0</v>
      </c>
      <c r="J35" s="56"/>
      <c r="K35" s="50"/>
    </row>
    <row r="36" spans="1:11" ht="38.25">
      <c r="A36" s="56">
        <v>26</v>
      </c>
      <c r="B36" s="50" t="s">
        <v>139</v>
      </c>
      <c r="C36" s="44" t="s">
        <v>6</v>
      </c>
      <c r="D36" s="45">
        <v>20000</v>
      </c>
      <c r="E36" s="46">
        <v>0</v>
      </c>
      <c r="F36" s="55">
        <f t="shared" si="6"/>
        <v>0</v>
      </c>
      <c r="G36" s="48"/>
      <c r="H36" s="55">
        <f t="shared" si="7"/>
        <v>0</v>
      </c>
      <c r="I36" s="55">
        <f t="shared" si="8"/>
        <v>0</v>
      </c>
      <c r="J36" s="56"/>
      <c r="K36" s="50"/>
    </row>
    <row r="37" spans="1:11" ht="38.25">
      <c r="A37" s="56">
        <v>27</v>
      </c>
      <c r="B37" s="50" t="s">
        <v>140</v>
      </c>
      <c r="C37" s="44" t="s">
        <v>6</v>
      </c>
      <c r="D37" s="45">
        <v>10000</v>
      </c>
      <c r="E37" s="46">
        <v>0</v>
      </c>
      <c r="F37" s="55">
        <f t="shared" si="6"/>
        <v>0</v>
      </c>
      <c r="G37" s="48"/>
      <c r="H37" s="55">
        <f t="shared" si="7"/>
        <v>0</v>
      </c>
      <c r="I37" s="55">
        <f t="shared" si="8"/>
        <v>0</v>
      </c>
      <c r="J37" s="56"/>
      <c r="K37" s="50"/>
    </row>
    <row r="38" spans="1:11" ht="61.5" customHeight="1">
      <c r="A38" s="56">
        <v>28</v>
      </c>
      <c r="B38" s="50" t="s">
        <v>141</v>
      </c>
      <c r="C38" s="44" t="s">
        <v>7</v>
      </c>
      <c r="D38" s="45">
        <v>3000</v>
      </c>
      <c r="E38" s="46">
        <v>0</v>
      </c>
      <c r="F38" s="55">
        <f t="shared" si="6"/>
        <v>0</v>
      </c>
      <c r="G38" s="48"/>
      <c r="H38" s="55">
        <f t="shared" si="7"/>
        <v>0</v>
      </c>
      <c r="I38" s="55">
        <f t="shared" si="8"/>
        <v>0</v>
      </c>
      <c r="J38" s="56"/>
      <c r="K38" s="50"/>
    </row>
    <row r="39" spans="1:11" ht="59.25" customHeight="1">
      <c r="A39" s="56">
        <v>29</v>
      </c>
      <c r="B39" s="50" t="s">
        <v>142</v>
      </c>
      <c r="C39" s="44" t="s">
        <v>7</v>
      </c>
      <c r="D39" s="45">
        <v>2000</v>
      </c>
      <c r="E39" s="46">
        <v>0</v>
      </c>
      <c r="F39" s="55">
        <f t="shared" si="6"/>
        <v>0</v>
      </c>
      <c r="G39" s="48"/>
      <c r="H39" s="55">
        <f t="shared" si="7"/>
        <v>0</v>
      </c>
      <c r="I39" s="55">
        <f t="shared" si="8"/>
        <v>0</v>
      </c>
      <c r="J39" s="56"/>
      <c r="K39" s="50"/>
    </row>
    <row r="40" spans="1:11" ht="51" customHeight="1">
      <c r="A40" s="56">
        <v>30</v>
      </c>
      <c r="B40" s="50" t="s">
        <v>143</v>
      </c>
      <c r="C40" s="44" t="s">
        <v>7</v>
      </c>
      <c r="D40" s="45">
        <v>60000</v>
      </c>
      <c r="E40" s="46">
        <v>0</v>
      </c>
      <c r="F40" s="55">
        <f t="shared" si="6"/>
        <v>0</v>
      </c>
      <c r="G40" s="48"/>
      <c r="H40" s="55">
        <f t="shared" si="7"/>
        <v>0</v>
      </c>
      <c r="I40" s="55">
        <f t="shared" si="8"/>
        <v>0</v>
      </c>
      <c r="J40" s="56"/>
      <c r="K40" s="50"/>
    </row>
    <row r="41" spans="1:11" ht="51.75" customHeight="1">
      <c r="A41" s="56">
        <v>31</v>
      </c>
      <c r="B41" s="50" t="s">
        <v>144</v>
      </c>
      <c r="C41" s="44" t="s">
        <v>7</v>
      </c>
      <c r="D41" s="45">
        <v>30000</v>
      </c>
      <c r="E41" s="46">
        <v>0</v>
      </c>
      <c r="F41" s="55">
        <f t="shared" si="6"/>
        <v>0</v>
      </c>
      <c r="G41" s="48"/>
      <c r="H41" s="55">
        <f t="shared" si="7"/>
        <v>0</v>
      </c>
      <c r="I41" s="55">
        <f t="shared" si="8"/>
        <v>0</v>
      </c>
      <c r="J41" s="56"/>
      <c r="K41" s="50"/>
    </row>
    <row r="42" spans="1:11" ht="68.25" customHeight="1">
      <c r="A42" s="56">
        <v>32</v>
      </c>
      <c r="B42" s="50" t="s">
        <v>146</v>
      </c>
      <c r="C42" s="44" t="s">
        <v>7</v>
      </c>
      <c r="D42" s="45">
        <v>5000</v>
      </c>
      <c r="E42" s="46">
        <v>0</v>
      </c>
      <c r="F42" s="55">
        <f t="shared" si="6"/>
        <v>0</v>
      </c>
      <c r="G42" s="48"/>
      <c r="H42" s="55">
        <f t="shared" si="7"/>
        <v>0</v>
      </c>
      <c r="I42" s="55">
        <f t="shared" si="8"/>
        <v>0</v>
      </c>
      <c r="J42" s="56"/>
      <c r="K42" s="50"/>
    </row>
    <row r="43" spans="1:11" ht="39">
      <c r="A43" s="56">
        <v>33</v>
      </c>
      <c r="B43" s="50" t="s">
        <v>118</v>
      </c>
      <c r="C43" s="44" t="s">
        <v>7</v>
      </c>
      <c r="D43" s="45">
        <v>4000</v>
      </c>
      <c r="E43" s="46">
        <v>0</v>
      </c>
      <c r="F43" s="55">
        <f t="shared" si="6"/>
        <v>0</v>
      </c>
      <c r="G43" s="48"/>
      <c r="H43" s="55">
        <f t="shared" si="7"/>
        <v>0</v>
      </c>
      <c r="I43" s="55">
        <f t="shared" si="8"/>
        <v>0</v>
      </c>
      <c r="J43" s="56"/>
      <c r="K43" s="50"/>
    </row>
    <row r="44" spans="1:11" ht="58.5" customHeight="1">
      <c r="A44" s="56">
        <v>34</v>
      </c>
      <c r="B44" s="50" t="s">
        <v>147</v>
      </c>
      <c r="C44" s="44" t="s">
        <v>7</v>
      </c>
      <c r="D44" s="45">
        <v>5000</v>
      </c>
      <c r="E44" s="46">
        <v>0</v>
      </c>
      <c r="F44" s="55">
        <f t="shared" si="6"/>
        <v>0</v>
      </c>
      <c r="G44" s="48"/>
      <c r="H44" s="55">
        <f t="shared" si="7"/>
        <v>0</v>
      </c>
      <c r="I44" s="55">
        <f t="shared" si="8"/>
        <v>0</v>
      </c>
      <c r="J44" s="56"/>
      <c r="K44" s="50"/>
    </row>
    <row r="45" spans="1:11" ht="39">
      <c r="A45" s="56">
        <v>35</v>
      </c>
      <c r="B45" s="50" t="s">
        <v>119</v>
      </c>
      <c r="C45" s="44" t="s">
        <v>7</v>
      </c>
      <c r="D45" s="45">
        <v>1050</v>
      </c>
      <c r="E45" s="46">
        <v>0</v>
      </c>
      <c r="F45" s="55">
        <f t="shared" si="6"/>
        <v>0</v>
      </c>
      <c r="G45" s="48"/>
      <c r="H45" s="55">
        <f t="shared" si="7"/>
        <v>0</v>
      </c>
      <c r="I45" s="55">
        <f t="shared" si="8"/>
        <v>0</v>
      </c>
      <c r="J45" s="56"/>
      <c r="K45" s="50"/>
    </row>
    <row r="46" spans="1:11" ht="75" customHeight="1">
      <c r="A46" s="56">
        <v>36</v>
      </c>
      <c r="B46" s="50" t="s">
        <v>148</v>
      </c>
      <c r="C46" s="44" t="s">
        <v>7</v>
      </c>
      <c r="D46" s="45">
        <v>1200</v>
      </c>
      <c r="E46" s="46">
        <v>0</v>
      </c>
      <c r="F46" s="55">
        <f t="shared" si="6"/>
        <v>0</v>
      </c>
      <c r="G46" s="48"/>
      <c r="H46" s="55">
        <f t="shared" si="7"/>
        <v>0</v>
      </c>
      <c r="I46" s="55">
        <f t="shared" si="8"/>
        <v>0</v>
      </c>
      <c r="J46" s="56"/>
      <c r="K46" s="50"/>
    </row>
    <row r="47" spans="1:11" ht="51.75" customHeight="1">
      <c r="A47" s="56">
        <v>37</v>
      </c>
      <c r="B47" s="50" t="s">
        <v>145</v>
      </c>
      <c r="C47" s="44" t="s">
        <v>7</v>
      </c>
      <c r="D47" s="45">
        <v>80000</v>
      </c>
      <c r="E47" s="46">
        <v>0</v>
      </c>
      <c r="F47" s="55">
        <f t="shared" si="6"/>
        <v>0</v>
      </c>
      <c r="G47" s="48"/>
      <c r="H47" s="47">
        <f t="shared" si="7"/>
        <v>0</v>
      </c>
      <c r="I47" s="47">
        <f t="shared" si="8"/>
        <v>0</v>
      </c>
      <c r="J47" s="56"/>
      <c r="K47" s="50"/>
    </row>
    <row r="48" spans="1:11" ht="19.5">
      <c r="A48" s="56">
        <v>38</v>
      </c>
      <c r="B48" s="50" t="s">
        <v>120</v>
      </c>
      <c r="C48" s="44" t="s">
        <v>6</v>
      </c>
      <c r="D48" s="45">
        <v>150</v>
      </c>
      <c r="E48" s="116">
        <v>0</v>
      </c>
      <c r="F48" s="47">
        <f t="shared" si="6"/>
        <v>0</v>
      </c>
      <c r="G48" s="48"/>
      <c r="H48" s="47">
        <f t="shared" si="7"/>
        <v>0</v>
      </c>
      <c r="I48" s="47">
        <f t="shared" si="8"/>
        <v>0</v>
      </c>
      <c r="J48" s="56"/>
      <c r="K48" s="50"/>
    </row>
    <row r="49" spans="1:11" ht="12.75">
      <c r="A49" s="132" t="s">
        <v>9</v>
      </c>
      <c r="B49" s="133"/>
      <c r="C49" s="133"/>
      <c r="D49" s="133"/>
      <c r="E49" s="134"/>
      <c r="F49" s="110">
        <f>SUM(F11:F48)</f>
        <v>0</v>
      </c>
      <c r="G49" s="64"/>
      <c r="H49" s="110">
        <f>SUM(H11:H48)</f>
        <v>0</v>
      </c>
      <c r="I49" s="110">
        <f>SUM(I11:I48)</f>
        <v>0</v>
      </c>
      <c r="J49" s="65"/>
      <c r="K49" s="66"/>
    </row>
    <row r="50" spans="1:11" ht="12.75">
      <c r="A50" s="73"/>
      <c r="B50" s="73"/>
      <c r="C50" s="73"/>
      <c r="D50" s="73"/>
      <c r="E50" s="73"/>
      <c r="F50" s="76"/>
      <c r="G50" s="75"/>
      <c r="H50" s="76"/>
      <c r="I50" s="76"/>
      <c r="J50" s="65"/>
      <c r="K50" s="66"/>
    </row>
    <row r="51" spans="1:11" ht="12.75">
      <c r="A51" s="73"/>
      <c r="B51" s="73"/>
      <c r="C51" s="73"/>
      <c r="D51" s="73"/>
      <c r="E51" s="73"/>
      <c r="F51" s="76"/>
      <c r="G51" s="75"/>
      <c r="H51" s="76"/>
      <c r="I51" s="76"/>
      <c r="J51" s="65"/>
      <c r="K51" s="66"/>
    </row>
    <row r="52" spans="1:10" ht="12.75">
      <c r="A52" s="9"/>
      <c r="B52" s="9"/>
      <c r="C52" s="9"/>
      <c r="D52" s="9"/>
      <c r="E52" s="9"/>
      <c r="F52" s="8"/>
      <c r="G52" s="10"/>
      <c r="H52" s="8"/>
      <c r="I52" s="8"/>
      <c r="J52" s="1"/>
    </row>
    <row r="53" spans="1:11" ht="12.75">
      <c r="A53" s="131" t="s">
        <v>25</v>
      </c>
      <c r="B53" s="131"/>
      <c r="C53" s="131"/>
      <c r="D53" s="131"/>
      <c r="E53" s="131"/>
      <c r="F53" s="35"/>
      <c r="G53" s="10"/>
      <c r="H53" s="8"/>
      <c r="I53" s="8"/>
      <c r="J53" s="1"/>
      <c r="K53" s="1"/>
    </row>
    <row r="54" spans="1:11" ht="12.75" customHeight="1">
      <c r="A54" s="117" t="s">
        <v>0</v>
      </c>
      <c r="B54" s="124" t="s">
        <v>1</v>
      </c>
      <c r="C54" s="117" t="s">
        <v>13</v>
      </c>
      <c r="D54" s="117" t="s">
        <v>3</v>
      </c>
      <c r="E54" s="117" t="s">
        <v>16</v>
      </c>
      <c r="F54" s="117" t="s">
        <v>17</v>
      </c>
      <c r="G54" s="120" t="s">
        <v>2</v>
      </c>
      <c r="H54" s="121"/>
      <c r="I54" s="117" t="s">
        <v>15</v>
      </c>
      <c r="J54" s="117" t="s">
        <v>20</v>
      </c>
      <c r="K54" s="117" t="s">
        <v>21</v>
      </c>
    </row>
    <row r="55" spans="1:11" ht="12.75" customHeight="1">
      <c r="A55" s="118"/>
      <c r="B55" s="125"/>
      <c r="C55" s="118"/>
      <c r="D55" s="118"/>
      <c r="E55" s="118"/>
      <c r="F55" s="118"/>
      <c r="G55" s="117" t="s">
        <v>4</v>
      </c>
      <c r="H55" s="117" t="s">
        <v>12</v>
      </c>
      <c r="I55" s="118"/>
      <c r="J55" s="118"/>
      <c r="K55" s="118"/>
    </row>
    <row r="56" spans="1:11" ht="12.75">
      <c r="A56" s="119"/>
      <c r="B56" s="126"/>
      <c r="C56" s="119"/>
      <c r="D56" s="119"/>
      <c r="E56" s="119"/>
      <c r="F56" s="119"/>
      <c r="G56" s="119"/>
      <c r="H56" s="119"/>
      <c r="I56" s="119"/>
      <c r="J56" s="119"/>
      <c r="K56" s="119"/>
    </row>
    <row r="57" spans="1:11" ht="21.75" customHeight="1">
      <c r="A57" s="57">
        <v>1</v>
      </c>
      <c r="B57" s="67" t="s">
        <v>149</v>
      </c>
      <c r="C57" s="58" t="s">
        <v>5</v>
      </c>
      <c r="D57" s="59">
        <v>1000</v>
      </c>
      <c r="E57" s="60">
        <v>0</v>
      </c>
      <c r="F57" s="47">
        <f>D57*E57</f>
        <v>0</v>
      </c>
      <c r="G57" s="48"/>
      <c r="H57" s="47">
        <f>ROUND(IF(G57="zw",F57*0,F57*G57/100),2)</f>
        <v>0</v>
      </c>
      <c r="I57" s="47">
        <f>ROUND(F57+H57,2)</f>
        <v>0</v>
      </c>
      <c r="J57" s="61"/>
      <c r="K57" s="61"/>
    </row>
    <row r="58" spans="1:11" ht="12.75">
      <c r="A58" s="57">
        <v>2</v>
      </c>
      <c r="B58" s="67" t="s">
        <v>49</v>
      </c>
      <c r="C58" s="58" t="s">
        <v>6</v>
      </c>
      <c r="D58" s="59">
        <v>50</v>
      </c>
      <c r="E58" s="60">
        <v>0</v>
      </c>
      <c r="F58" s="47">
        <f>D58*E58</f>
        <v>0</v>
      </c>
      <c r="G58" s="48"/>
      <c r="H58" s="47">
        <f>ROUND(IF(G58="zw",F58*0,F58*G58/100),2)</f>
        <v>0</v>
      </c>
      <c r="I58" s="47">
        <f>ROUND(F58+H58,2)</f>
        <v>0</v>
      </c>
      <c r="J58" s="61"/>
      <c r="K58" s="61"/>
    </row>
    <row r="59" spans="1:11" ht="50.25" customHeight="1">
      <c r="A59" s="57">
        <v>3</v>
      </c>
      <c r="B59" s="67" t="s">
        <v>150</v>
      </c>
      <c r="C59" s="58" t="s">
        <v>7</v>
      </c>
      <c r="D59" s="59">
        <v>60</v>
      </c>
      <c r="E59" s="60">
        <v>0</v>
      </c>
      <c r="F59" s="47">
        <f>D59*E59</f>
        <v>0</v>
      </c>
      <c r="G59" s="48"/>
      <c r="H59" s="47">
        <f>ROUND(IF(G59="zw",F59*0,F59*G59/100),2)</f>
        <v>0</v>
      </c>
      <c r="I59" s="47">
        <f>ROUND(F59+H59,2)</f>
        <v>0</v>
      </c>
      <c r="J59" s="61"/>
      <c r="K59" s="61"/>
    </row>
    <row r="60" spans="1:11" ht="27.75">
      <c r="A60" s="57">
        <v>4</v>
      </c>
      <c r="B60" s="67" t="s">
        <v>151</v>
      </c>
      <c r="C60" s="58" t="s">
        <v>7</v>
      </c>
      <c r="D60" s="59">
        <v>40</v>
      </c>
      <c r="E60" s="60">
        <v>0</v>
      </c>
      <c r="F60" s="47">
        <f>D60*E60</f>
        <v>0</v>
      </c>
      <c r="G60" s="48"/>
      <c r="H60" s="47">
        <f>ROUND(IF(G60="zw",F60*0,F60*G60/100),2)</f>
        <v>0</v>
      </c>
      <c r="I60" s="47">
        <f>ROUND(F60+H60,2)</f>
        <v>0</v>
      </c>
      <c r="J60" s="61"/>
      <c r="K60" s="61"/>
    </row>
    <row r="61" spans="1:11" ht="12.75">
      <c r="A61" s="135" t="s">
        <v>9</v>
      </c>
      <c r="B61" s="136"/>
      <c r="C61" s="136"/>
      <c r="D61" s="136"/>
      <c r="E61" s="137"/>
      <c r="F61" s="62">
        <f>SUM(F57:F60)</f>
        <v>0</v>
      </c>
      <c r="G61" s="63"/>
      <c r="H61" s="62">
        <f>SUM(H57:H60)</f>
        <v>0</v>
      </c>
      <c r="I61" s="62">
        <f>SUM(I57:I60)</f>
        <v>0</v>
      </c>
      <c r="J61" s="61"/>
      <c r="K61" s="61"/>
    </row>
    <row r="62" spans="1:11" ht="12.75">
      <c r="A62" s="9"/>
      <c r="B62" s="36"/>
      <c r="C62" s="9"/>
      <c r="D62" s="9"/>
      <c r="E62" s="9"/>
      <c r="F62" s="35"/>
      <c r="G62" s="10"/>
      <c r="H62" s="8"/>
      <c r="I62" s="8"/>
      <c r="J62" s="1"/>
      <c r="K62" s="1"/>
    </row>
    <row r="63" spans="1:11" ht="12.75">
      <c r="A63" s="143" t="s">
        <v>26</v>
      </c>
      <c r="B63" s="143"/>
      <c r="C63" s="143"/>
      <c r="D63" s="143"/>
      <c r="E63" s="143"/>
      <c r="F63" s="35"/>
      <c r="G63" s="10"/>
      <c r="H63" s="8"/>
      <c r="I63" s="8"/>
      <c r="J63" s="1"/>
      <c r="K63" s="1"/>
    </row>
    <row r="64" spans="1:11" ht="12.75">
      <c r="A64" s="117" t="s">
        <v>0</v>
      </c>
      <c r="B64" s="124" t="s">
        <v>1</v>
      </c>
      <c r="C64" s="117" t="s">
        <v>13</v>
      </c>
      <c r="D64" s="117" t="s">
        <v>3</v>
      </c>
      <c r="E64" s="117" t="s">
        <v>16</v>
      </c>
      <c r="F64" s="117" t="s">
        <v>17</v>
      </c>
      <c r="G64" s="120" t="s">
        <v>2</v>
      </c>
      <c r="H64" s="121"/>
      <c r="I64" s="117" t="s">
        <v>15</v>
      </c>
      <c r="J64" s="117" t="s">
        <v>20</v>
      </c>
      <c r="K64" s="117" t="s">
        <v>21</v>
      </c>
    </row>
    <row r="65" spans="1:11" ht="12.75">
      <c r="A65" s="118"/>
      <c r="B65" s="125"/>
      <c r="C65" s="118"/>
      <c r="D65" s="118"/>
      <c r="E65" s="118"/>
      <c r="F65" s="118"/>
      <c r="G65" s="117" t="s">
        <v>4</v>
      </c>
      <c r="H65" s="117" t="s">
        <v>12</v>
      </c>
      <c r="I65" s="118"/>
      <c r="J65" s="118"/>
      <c r="K65" s="118"/>
    </row>
    <row r="66" spans="1:11" ht="12.75">
      <c r="A66" s="119"/>
      <c r="B66" s="126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1:11" ht="12.75">
      <c r="A67" s="57">
        <v>1</v>
      </c>
      <c r="B67" s="67" t="s">
        <v>50</v>
      </c>
      <c r="C67" s="58" t="s">
        <v>7</v>
      </c>
      <c r="D67" s="68">
        <v>1300</v>
      </c>
      <c r="E67" s="69">
        <v>0</v>
      </c>
      <c r="F67" s="70">
        <f aca="true" t="shared" si="9" ref="F67:F72">D67*E67</f>
        <v>0</v>
      </c>
      <c r="G67" s="48"/>
      <c r="H67" s="70">
        <f aca="true" t="shared" si="10" ref="H67:H72">ROUND(IF(G67="zw",F67*0,F67*G67/100),2)</f>
        <v>0</v>
      </c>
      <c r="I67" s="71">
        <f aca="true" t="shared" si="11" ref="I67:I72">ROUND(F67+H67,2)</f>
        <v>0</v>
      </c>
      <c r="J67" s="49"/>
      <c r="K67" s="49"/>
    </row>
    <row r="68" spans="1:11" ht="12.75">
      <c r="A68" s="57">
        <v>2</v>
      </c>
      <c r="B68" s="67" t="s">
        <v>51</v>
      </c>
      <c r="C68" s="58" t="s">
        <v>7</v>
      </c>
      <c r="D68" s="68">
        <v>1000</v>
      </c>
      <c r="E68" s="69">
        <v>0</v>
      </c>
      <c r="F68" s="70">
        <f t="shared" si="9"/>
        <v>0</v>
      </c>
      <c r="G68" s="48"/>
      <c r="H68" s="70">
        <f t="shared" si="10"/>
        <v>0</v>
      </c>
      <c r="I68" s="71">
        <f t="shared" si="11"/>
        <v>0</v>
      </c>
      <c r="J68" s="49"/>
      <c r="K68" s="49"/>
    </row>
    <row r="69" spans="1:11" ht="12.75">
      <c r="A69" s="57">
        <v>3</v>
      </c>
      <c r="B69" s="67" t="s">
        <v>52</v>
      </c>
      <c r="C69" s="58" t="s">
        <v>7</v>
      </c>
      <c r="D69" s="68">
        <v>600</v>
      </c>
      <c r="E69" s="69">
        <v>0</v>
      </c>
      <c r="F69" s="70">
        <f t="shared" si="9"/>
        <v>0</v>
      </c>
      <c r="G69" s="48"/>
      <c r="H69" s="70">
        <f t="shared" si="10"/>
        <v>0</v>
      </c>
      <c r="I69" s="71">
        <f t="shared" si="11"/>
        <v>0</v>
      </c>
      <c r="J69" s="49"/>
      <c r="K69" s="49"/>
    </row>
    <row r="70" spans="1:11" ht="12.75">
      <c r="A70" s="57">
        <v>4</v>
      </c>
      <c r="B70" s="67" t="s">
        <v>53</v>
      </c>
      <c r="C70" s="58" t="s">
        <v>7</v>
      </c>
      <c r="D70" s="68">
        <v>5000</v>
      </c>
      <c r="E70" s="69">
        <v>0</v>
      </c>
      <c r="F70" s="70">
        <f t="shared" si="9"/>
        <v>0</v>
      </c>
      <c r="G70" s="48"/>
      <c r="H70" s="70">
        <f t="shared" si="10"/>
        <v>0</v>
      </c>
      <c r="I70" s="71">
        <f t="shared" si="11"/>
        <v>0</v>
      </c>
      <c r="J70" s="49"/>
      <c r="K70" s="49"/>
    </row>
    <row r="71" spans="1:11" ht="12.75">
      <c r="A71" s="57">
        <v>5</v>
      </c>
      <c r="B71" s="67" t="s">
        <v>54</v>
      </c>
      <c r="C71" s="58" t="s">
        <v>7</v>
      </c>
      <c r="D71" s="68">
        <v>1000</v>
      </c>
      <c r="E71" s="69">
        <v>0</v>
      </c>
      <c r="F71" s="70">
        <f t="shared" si="9"/>
        <v>0</v>
      </c>
      <c r="G71" s="48"/>
      <c r="H71" s="70">
        <f t="shared" si="10"/>
        <v>0</v>
      </c>
      <c r="I71" s="71">
        <f t="shared" si="11"/>
        <v>0</v>
      </c>
      <c r="J71" s="49"/>
      <c r="K71" s="49"/>
    </row>
    <row r="72" spans="1:11" ht="12.75">
      <c r="A72" s="57">
        <v>6</v>
      </c>
      <c r="B72" s="67" t="s">
        <v>55</v>
      </c>
      <c r="C72" s="58" t="s">
        <v>7</v>
      </c>
      <c r="D72" s="68">
        <v>5000</v>
      </c>
      <c r="E72" s="69">
        <v>0</v>
      </c>
      <c r="F72" s="70">
        <f t="shared" si="9"/>
        <v>0</v>
      </c>
      <c r="G72" s="48"/>
      <c r="H72" s="70">
        <f t="shared" si="10"/>
        <v>0</v>
      </c>
      <c r="I72" s="71">
        <f t="shared" si="11"/>
        <v>0</v>
      </c>
      <c r="J72" s="49"/>
      <c r="K72" s="49"/>
    </row>
    <row r="73" spans="1:11" ht="12.75">
      <c r="A73" s="135" t="s">
        <v>9</v>
      </c>
      <c r="B73" s="136"/>
      <c r="C73" s="136"/>
      <c r="D73" s="136"/>
      <c r="E73" s="137"/>
      <c r="F73" s="72">
        <f>SUM(F67:F72)</f>
        <v>0</v>
      </c>
      <c r="G73" s="63"/>
      <c r="H73" s="72">
        <f>SUM(H67:H72)</f>
        <v>0</v>
      </c>
      <c r="I73" s="62">
        <f>SUM(I67:I72)</f>
        <v>0</v>
      </c>
      <c r="J73" s="49"/>
      <c r="K73" s="49"/>
    </row>
    <row r="74" spans="1:11" ht="12.75">
      <c r="A74" s="73"/>
      <c r="B74" s="73"/>
      <c r="C74" s="73"/>
      <c r="D74" s="73"/>
      <c r="E74" s="73"/>
      <c r="F74" s="74"/>
      <c r="G74" s="75"/>
      <c r="H74" s="74"/>
      <c r="I74" s="76"/>
      <c r="J74" s="65"/>
      <c r="K74" s="65"/>
    </row>
    <row r="75" spans="1:11" ht="12.75">
      <c r="A75" s="73"/>
      <c r="B75" s="73"/>
      <c r="C75" s="73"/>
      <c r="D75" s="73"/>
      <c r="E75" s="73"/>
      <c r="F75" s="74"/>
      <c r="G75" s="75"/>
      <c r="H75" s="74"/>
      <c r="I75" s="76"/>
      <c r="J75" s="65"/>
      <c r="K75" s="65"/>
    </row>
    <row r="76" spans="1:10" ht="12.75">
      <c r="A76" s="130" t="s">
        <v>64</v>
      </c>
      <c r="B76" s="130"/>
      <c r="C76" s="130"/>
      <c r="D76" s="130"/>
      <c r="E76" s="130"/>
      <c r="F76" s="6"/>
      <c r="G76" s="6"/>
      <c r="H76" s="6"/>
      <c r="I76" s="6"/>
      <c r="J76" s="1"/>
    </row>
    <row r="77" spans="1:11" ht="21" customHeight="1">
      <c r="A77" s="117" t="s">
        <v>0</v>
      </c>
      <c r="B77" s="124" t="s">
        <v>1</v>
      </c>
      <c r="C77" s="117" t="s">
        <v>13</v>
      </c>
      <c r="D77" s="117" t="s">
        <v>3</v>
      </c>
      <c r="E77" s="117" t="s">
        <v>16</v>
      </c>
      <c r="F77" s="117" t="s">
        <v>14</v>
      </c>
      <c r="G77" s="120" t="s">
        <v>2</v>
      </c>
      <c r="H77" s="121"/>
      <c r="I77" s="117" t="s">
        <v>15</v>
      </c>
      <c r="J77" s="117" t="s">
        <v>20</v>
      </c>
      <c r="K77" s="117" t="s">
        <v>21</v>
      </c>
    </row>
    <row r="78" spans="1:11" ht="12.75" customHeight="1">
      <c r="A78" s="118"/>
      <c r="B78" s="125"/>
      <c r="C78" s="118"/>
      <c r="D78" s="118"/>
      <c r="E78" s="118"/>
      <c r="F78" s="118"/>
      <c r="G78" s="117" t="s">
        <v>4</v>
      </c>
      <c r="H78" s="117" t="s">
        <v>12</v>
      </c>
      <c r="I78" s="118"/>
      <c r="J78" s="118"/>
      <c r="K78" s="118"/>
    </row>
    <row r="79" spans="1:11" ht="12.75">
      <c r="A79" s="119"/>
      <c r="B79" s="126"/>
      <c r="C79" s="119"/>
      <c r="D79" s="119"/>
      <c r="E79" s="119"/>
      <c r="F79" s="119"/>
      <c r="G79" s="119"/>
      <c r="H79" s="119"/>
      <c r="I79" s="119"/>
      <c r="J79" s="119"/>
      <c r="K79" s="119"/>
    </row>
    <row r="80" spans="1:11" ht="29.25">
      <c r="A80" s="77">
        <v>1</v>
      </c>
      <c r="B80" s="50" t="s">
        <v>56</v>
      </c>
      <c r="C80" s="78" t="s">
        <v>6</v>
      </c>
      <c r="D80" s="79">
        <v>1000</v>
      </c>
      <c r="E80" s="80">
        <v>0</v>
      </c>
      <c r="F80" s="47">
        <f aca="true" t="shared" si="12" ref="F80:F87">D80*E80</f>
        <v>0</v>
      </c>
      <c r="G80" s="48"/>
      <c r="H80" s="47">
        <f aca="true" t="shared" si="13" ref="H80:H87">ROUND(IF(G80="zw",F80*0,F80*G80/100),2)</f>
        <v>0</v>
      </c>
      <c r="I80" s="47">
        <f aca="true" t="shared" si="14" ref="I80:I87">ROUND(F80+H80,2)</f>
        <v>0</v>
      </c>
      <c r="J80" s="49"/>
      <c r="K80" s="49"/>
    </row>
    <row r="81" spans="1:11" ht="29.25">
      <c r="A81" s="77">
        <v>2</v>
      </c>
      <c r="B81" s="52" t="s">
        <v>57</v>
      </c>
      <c r="C81" s="78" t="s">
        <v>6</v>
      </c>
      <c r="D81" s="79">
        <v>500</v>
      </c>
      <c r="E81" s="80">
        <v>0</v>
      </c>
      <c r="F81" s="47">
        <f t="shared" si="12"/>
        <v>0</v>
      </c>
      <c r="G81" s="48"/>
      <c r="H81" s="47">
        <f t="shared" si="13"/>
        <v>0</v>
      </c>
      <c r="I81" s="47">
        <f t="shared" si="14"/>
        <v>0</v>
      </c>
      <c r="J81" s="49"/>
      <c r="K81" s="49"/>
    </row>
    <row r="82" spans="1:11" ht="29.25">
      <c r="A82" s="77">
        <v>3</v>
      </c>
      <c r="B82" s="50" t="s">
        <v>58</v>
      </c>
      <c r="C82" s="78" t="s">
        <v>6</v>
      </c>
      <c r="D82" s="81">
        <v>500</v>
      </c>
      <c r="E82" s="80">
        <v>0</v>
      </c>
      <c r="F82" s="47">
        <f t="shared" si="12"/>
        <v>0</v>
      </c>
      <c r="G82" s="48"/>
      <c r="H82" s="47">
        <f t="shared" si="13"/>
        <v>0</v>
      </c>
      <c r="I82" s="47">
        <f t="shared" si="14"/>
        <v>0</v>
      </c>
      <c r="J82" s="49"/>
      <c r="K82" s="49"/>
    </row>
    <row r="83" spans="1:11" ht="29.25">
      <c r="A83" s="77">
        <v>4</v>
      </c>
      <c r="B83" s="50" t="s">
        <v>59</v>
      </c>
      <c r="C83" s="78" t="s">
        <v>6</v>
      </c>
      <c r="D83" s="81">
        <v>500</v>
      </c>
      <c r="E83" s="80">
        <v>0</v>
      </c>
      <c r="F83" s="47">
        <f t="shared" si="12"/>
        <v>0</v>
      </c>
      <c r="G83" s="48"/>
      <c r="H83" s="47">
        <f t="shared" si="13"/>
        <v>0</v>
      </c>
      <c r="I83" s="47">
        <f t="shared" si="14"/>
        <v>0</v>
      </c>
      <c r="J83" s="49"/>
      <c r="K83" s="49"/>
    </row>
    <row r="84" spans="1:11" ht="29.25">
      <c r="A84" s="77">
        <v>5</v>
      </c>
      <c r="B84" s="50" t="s">
        <v>60</v>
      </c>
      <c r="C84" s="78" t="s">
        <v>6</v>
      </c>
      <c r="D84" s="81">
        <v>500</v>
      </c>
      <c r="E84" s="80">
        <v>0</v>
      </c>
      <c r="F84" s="47">
        <f t="shared" si="12"/>
        <v>0</v>
      </c>
      <c r="G84" s="48"/>
      <c r="H84" s="47">
        <f t="shared" si="13"/>
        <v>0</v>
      </c>
      <c r="I84" s="47">
        <f t="shared" si="14"/>
        <v>0</v>
      </c>
      <c r="J84" s="49"/>
      <c r="K84" s="49"/>
    </row>
    <row r="85" spans="1:11" ht="12.75">
      <c r="A85" s="77">
        <v>6</v>
      </c>
      <c r="B85" s="50" t="s">
        <v>61</v>
      </c>
      <c r="C85" s="78" t="s">
        <v>7</v>
      </c>
      <c r="D85" s="81">
        <v>3</v>
      </c>
      <c r="E85" s="80">
        <v>0</v>
      </c>
      <c r="F85" s="47">
        <f t="shared" si="12"/>
        <v>0</v>
      </c>
      <c r="G85" s="48"/>
      <c r="H85" s="47">
        <f t="shared" si="13"/>
        <v>0</v>
      </c>
      <c r="I85" s="47">
        <f t="shared" si="14"/>
        <v>0</v>
      </c>
      <c r="J85" s="49"/>
      <c r="K85" s="49"/>
    </row>
    <row r="86" spans="1:11" ht="29.25">
      <c r="A86" s="77">
        <v>7</v>
      </c>
      <c r="B86" s="50" t="s">
        <v>62</v>
      </c>
      <c r="C86" s="78" t="s">
        <v>6</v>
      </c>
      <c r="D86" s="81">
        <v>3000</v>
      </c>
      <c r="E86" s="80">
        <v>0</v>
      </c>
      <c r="F86" s="47">
        <f t="shared" si="12"/>
        <v>0</v>
      </c>
      <c r="G86" s="48"/>
      <c r="H86" s="47">
        <f t="shared" si="13"/>
        <v>0</v>
      </c>
      <c r="I86" s="47">
        <f t="shared" si="14"/>
        <v>0</v>
      </c>
      <c r="J86" s="49"/>
      <c r="K86" s="49"/>
    </row>
    <row r="87" spans="1:11" ht="12.75">
      <c r="A87" s="77">
        <v>8</v>
      </c>
      <c r="B87" s="82" t="s">
        <v>63</v>
      </c>
      <c r="C87" s="78" t="s">
        <v>6</v>
      </c>
      <c r="D87" s="81">
        <v>200</v>
      </c>
      <c r="E87" s="80">
        <v>0</v>
      </c>
      <c r="F87" s="47">
        <f t="shared" si="12"/>
        <v>0</v>
      </c>
      <c r="G87" s="48"/>
      <c r="H87" s="47">
        <f t="shared" si="13"/>
        <v>0</v>
      </c>
      <c r="I87" s="47">
        <f t="shared" si="14"/>
        <v>0</v>
      </c>
      <c r="J87" s="49"/>
      <c r="K87" s="49"/>
    </row>
    <row r="88" spans="1:11" ht="12.75">
      <c r="A88" s="135" t="s">
        <v>9</v>
      </c>
      <c r="B88" s="136"/>
      <c r="C88" s="136"/>
      <c r="D88" s="136"/>
      <c r="E88" s="137"/>
      <c r="F88" s="62">
        <f>SUM(F80:F87)</f>
        <v>0</v>
      </c>
      <c r="G88" s="83"/>
      <c r="H88" s="62">
        <f>SUM(H80:H87)</f>
        <v>0</v>
      </c>
      <c r="I88" s="62">
        <f>SUM(I80:I87)</f>
        <v>0</v>
      </c>
      <c r="J88" s="66"/>
      <c r="K88" s="66"/>
    </row>
    <row r="89" spans="1:9" ht="13.5">
      <c r="A89" s="12"/>
      <c r="B89" s="12"/>
      <c r="C89" s="12"/>
      <c r="D89" s="12"/>
      <c r="E89" s="12"/>
      <c r="F89" s="13"/>
      <c r="G89" s="13"/>
      <c r="H89" s="13"/>
      <c r="I89" s="13"/>
    </row>
    <row r="90" spans="1:9" ht="12" customHeight="1">
      <c r="A90" s="123" t="s">
        <v>65</v>
      </c>
      <c r="B90" s="123"/>
      <c r="C90" s="123"/>
      <c r="D90" s="123"/>
      <c r="E90" s="123"/>
      <c r="F90" s="14"/>
      <c r="G90" s="15"/>
      <c r="H90" s="14"/>
      <c r="I90" s="14"/>
    </row>
    <row r="91" spans="1:11" ht="22.5" customHeight="1">
      <c r="A91" s="117" t="s">
        <v>0</v>
      </c>
      <c r="B91" s="124" t="s">
        <v>1</v>
      </c>
      <c r="C91" s="117" t="s">
        <v>13</v>
      </c>
      <c r="D91" s="117" t="s">
        <v>3</v>
      </c>
      <c r="E91" s="117" t="s">
        <v>16</v>
      </c>
      <c r="F91" s="117" t="s">
        <v>14</v>
      </c>
      <c r="G91" s="120" t="s">
        <v>2</v>
      </c>
      <c r="H91" s="121"/>
      <c r="I91" s="117" t="s">
        <v>15</v>
      </c>
      <c r="J91" s="117" t="s">
        <v>20</v>
      </c>
      <c r="K91" s="117" t="s">
        <v>21</v>
      </c>
    </row>
    <row r="92" spans="1:11" ht="12.75" customHeight="1">
      <c r="A92" s="118"/>
      <c r="B92" s="125"/>
      <c r="C92" s="118"/>
      <c r="D92" s="118"/>
      <c r="E92" s="118"/>
      <c r="F92" s="118"/>
      <c r="G92" s="117" t="s">
        <v>4</v>
      </c>
      <c r="H92" s="117" t="s">
        <v>12</v>
      </c>
      <c r="I92" s="118"/>
      <c r="J92" s="118"/>
      <c r="K92" s="118"/>
    </row>
    <row r="93" spans="1:11" ht="12.75">
      <c r="A93" s="119"/>
      <c r="B93" s="126"/>
      <c r="C93" s="119"/>
      <c r="D93" s="119"/>
      <c r="E93" s="119"/>
      <c r="F93" s="119"/>
      <c r="G93" s="119"/>
      <c r="H93" s="119"/>
      <c r="I93" s="119"/>
      <c r="J93" s="119"/>
      <c r="K93" s="119"/>
    </row>
    <row r="94" spans="1:11" ht="24.75" customHeight="1">
      <c r="A94" s="58">
        <v>1</v>
      </c>
      <c r="B94" s="50" t="s">
        <v>121</v>
      </c>
      <c r="C94" s="111" t="s">
        <v>7</v>
      </c>
      <c r="D94" s="86">
        <v>20</v>
      </c>
      <c r="E94" s="112">
        <v>0</v>
      </c>
      <c r="F94" s="71">
        <f>D94*E94</f>
        <v>0</v>
      </c>
      <c r="G94" s="107">
        <v>0</v>
      </c>
      <c r="H94" s="71">
        <f>ROUND(IF(G94="zw",F94*0,F94*G94/100),2)</f>
        <v>0</v>
      </c>
      <c r="I94" s="71">
        <f>ROUND(F94+H94,2)</f>
        <v>0</v>
      </c>
      <c r="J94" s="113"/>
      <c r="K94" s="113"/>
    </row>
    <row r="95" spans="1:11" ht="26.25" customHeight="1">
      <c r="A95" s="58">
        <v>2</v>
      </c>
      <c r="B95" s="50" t="s">
        <v>122</v>
      </c>
      <c r="C95" s="111" t="s">
        <v>7</v>
      </c>
      <c r="D95" s="86">
        <v>180</v>
      </c>
      <c r="E95" s="112">
        <v>0</v>
      </c>
      <c r="F95" s="71">
        <f>D95*E95</f>
        <v>0</v>
      </c>
      <c r="G95" s="107">
        <v>0</v>
      </c>
      <c r="H95" s="71">
        <f>ROUND(IF(G95="zw",F95*0,F95*G95/100),2)</f>
        <v>0</v>
      </c>
      <c r="I95" s="71">
        <f>ROUND(F95+H95,2)</f>
        <v>0</v>
      </c>
      <c r="J95" s="113"/>
      <c r="K95" s="113"/>
    </row>
    <row r="96" spans="1:11" ht="12.75">
      <c r="A96" s="141" t="s">
        <v>9</v>
      </c>
      <c r="B96" s="141"/>
      <c r="C96" s="141"/>
      <c r="D96" s="141"/>
      <c r="E96" s="141"/>
      <c r="F96" s="114">
        <f>SUM(F94:F95)</f>
        <v>0</v>
      </c>
      <c r="G96" s="115"/>
      <c r="H96" s="114">
        <f>SUM(H94:H95)</f>
        <v>0</v>
      </c>
      <c r="I96" s="114">
        <f>SUM(I94:I95)</f>
        <v>0</v>
      </c>
      <c r="J96" s="115"/>
      <c r="K96" s="115"/>
    </row>
    <row r="97" spans="1:9" ht="12.75">
      <c r="A97" s="9"/>
      <c r="B97" s="9"/>
      <c r="C97" s="9"/>
      <c r="D97" s="9"/>
      <c r="E97" s="9"/>
      <c r="F97" s="8"/>
      <c r="G97" s="9"/>
      <c r="H97" s="8"/>
      <c r="I97" s="8"/>
    </row>
    <row r="98" spans="1:9" ht="12.75">
      <c r="A98" s="130" t="s">
        <v>66</v>
      </c>
      <c r="B98" s="130"/>
      <c r="C98" s="130"/>
      <c r="D98" s="130"/>
      <c r="E98" s="130"/>
      <c r="F98" s="6"/>
      <c r="G98" s="6"/>
      <c r="H98" s="6"/>
      <c r="I98" s="6"/>
    </row>
    <row r="99" spans="1:11" s="19" customFormat="1" ht="21" customHeight="1">
      <c r="A99" s="117" t="s">
        <v>0</v>
      </c>
      <c r="B99" s="124" t="s">
        <v>1</v>
      </c>
      <c r="C99" s="117" t="s">
        <v>13</v>
      </c>
      <c r="D99" s="117" t="s">
        <v>3</v>
      </c>
      <c r="E99" s="117" t="s">
        <v>16</v>
      </c>
      <c r="F99" s="117" t="s">
        <v>14</v>
      </c>
      <c r="G99" s="120" t="s">
        <v>2</v>
      </c>
      <c r="H99" s="121"/>
      <c r="I99" s="117" t="s">
        <v>15</v>
      </c>
      <c r="J99" s="117" t="s">
        <v>20</v>
      </c>
      <c r="K99" s="117" t="s">
        <v>21</v>
      </c>
    </row>
    <row r="100" spans="1:11" s="19" customFormat="1" ht="12.75" customHeight="1">
      <c r="A100" s="118"/>
      <c r="B100" s="125"/>
      <c r="C100" s="118"/>
      <c r="D100" s="118"/>
      <c r="E100" s="118"/>
      <c r="F100" s="118"/>
      <c r="G100" s="117" t="s">
        <v>4</v>
      </c>
      <c r="H100" s="117" t="s">
        <v>12</v>
      </c>
      <c r="I100" s="118"/>
      <c r="J100" s="118"/>
      <c r="K100" s="118"/>
    </row>
    <row r="101" spans="1:11" s="19" customFormat="1" ht="16.5" customHeight="1">
      <c r="A101" s="119"/>
      <c r="B101" s="126"/>
      <c r="C101" s="119"/>
      <c r="D101" s="119"/>
      <c r="E101" s="119"/>
      <c r="F101" s="119"/>
      <c r="G101" s="119"/>
      <c r="H101" s="119"/>
      <c r="I101" s="119"/>
      <c r="J101" s="119"/>
      <c r="K101" s="119"/>
    </row>
    <row r="102" spans="1:11" ht="19.5">
      <c r="A102" s="77">
        <v>1</v>
      </c>
      <c r="B102" s="88" t="s">
        <v>67</v>
      </c>
      <c r="C102" s="85" t="s">
        <v>6</v>
      </c>
      <c r="D102" s="81">
        <v>40</v>
      </c>
      <c r="E102" s="87">
        <v>0</v>
      </c>
      <c r="F102" s="47">
        <f aca="true" t="shared" si="15" ref="F102:F109">D102*E102</f>
        <v>0</v>
      </c>
      <c r="G102" s="48">
        <v>0</v>
      </c>
      <c r="H102" s="47">
        <f aca="true" t="shared" si="16" ref="H102:H109">ROUND(IF(G102="zw",F102*0,F102*G102/100),2)</f>
        <v>0</v>
      </c>
      <c r="I102" s="47">
        <f aca="true" t="shared" si="17" ref="I102:I109">ROUND(F102+H102,2)</f>
        <v>0</v>
      </c>
      <c r="J102" s="49"/>
      <c r="K102" s="49"/>
    </row>
    <row r="103" spans="1:11" ht="60.75" customHeight="1">
      <c r="A103" s="77">
        <v>2</v>
      </c>
      <c r="B103" s="88" t="s">
        <v>68</v>
      </c>
      <c r="C103" s="85" t="s">
        <v>6</v>
      </c>
      <c r="D103" s="81">
        <v>5000</v>
      </c>
      <c r="E103" s="87">
        <v>0</v>
      </c>
      <c r="F103" s="47">
        <f t="shared" si="15"/>
        <v>0</v>
      </c>
      <c r="G103" s="48">
        <v>0</v>
      </c>
      <c r="H103" s="47">
        <f t="shared" si="16"/>
        <v>0</v>
      </c>
      <c r="I103" s="47">
        <f t="shared" si="17"/>
        <v>0</v>
      </c>
      <c r="J103" s="49"/>
      <c r="K103" s="49"/>
    </row>
    <row r="104" spans="1:11" ht="64.5" customHeight="1">
      <c r="A104" s="77">
        <v>3</v>
      </c>
      <c r="B104" s="88" t="s">
        <v>69</v>
      </c>
      <c r="C104" s="85" t="s">
        <v>6</v>
      </c>
      <c r="D104" s="81">
        <v>100</v>
      </c>
      <c r="E104" s="87">
        <v>0</v>
      </c>
      <c r="F104" s="47">
        <f t="shared" si="15"/>
        <v>0</v>
      </c>
      <c r="G104" s="48">
        <v>0</v>
      </c>
      <c r="H104" s="47">
        <f t="shared" si="16"/>
        <v>0</v>
      </c>
      <c r="I104" s="47">
        <f t="shared" si="17"/>
        <v>0</v>
      </c>
      <c r="J104" s="49"/>
      <c r="K104" s="49"/>
    </row>
    <row r="105" spans="1:11" ht="19.5">
      <c r="A105" s="77">
        <v>4</v>
      </c>
      <c r="B105" s="89" t="s">
        <v>70</v>
      </c>
      <c r="C105" s="85" t="s">
        <v>6</v>
      </c>
      <c r="D105" s="81">
        <v>2000</v>
      </c>
      <c r="E105" s="87">
        <v>0</v>
      </c>
      <c r="F105" s="47">
        <f t="shared" si="15"/>
        <v>0</v>
      </c>
      <c r="G105" s="48">
        <v>0</v>
      </c>
      <c r="H105" s="47">
        <f t="shared" si="16"/>
        <v>0</v>
      </c>
      <c r="I105" s="47">
        <f t="shared" si="17"/>
        <v>0</v>
      </c>
      <c r="J105" s="49"/>
      <c r="K105" s="49"/>
    </row>
    <row r="106" spans="1:11" ht="19.5">
      <c r="A106" s="77">
        <v>5</v>
      </c>
      <c r="B106" s="52" t="s">
        <v>71</v>
      </c>
      <c r="C106" s="78" t="s">
        <v>6</v>
      </c>
      <c r="D106" s="79">
        <v>100</v>
      </c>
      <c r="E106" s="87">
        <v>0</v>
      </c>
      <c r="F106" s="47">
        <f t="shared" si="15"/>
        <v>0</v>
      </c>
      <c r="G106" s="48">
        <v>0</v>
      </c>
      <c r="H106" s="47">
        <f t="shared" si="16"/>
        <v>0</v>
      </c>
      <c r="I106" s="47">
        <f t="shared" si="17"/>
        <v>0</v>
      </c>
      <c r="J106" s="49"/>
      <c r="K106" s="49"/>
    </row>
    <row r="107" spans="1:11" ht="25.5" customHeight="1">
      <c r="A107" s="77">
        <v>6</v>
      </c>
      <c r="B107" s="43" t="s">
        <v>72</v>
      </c>
      <c r="C107" s="85" t="s">
        <v>6</v>
      </c>
      <c r="D107" s="81">
        <v>300</v>
      </c>
      <c r="E107" s="87">
        <v>0</v>
      </c>
      <c r="F107" s="47">
        <f t="shared" si="15"/>
        <v>0</v>
      </c>
      <c r="G107" s="48">
        <v>0</v>
      </c>
      <c r="H107" s="47">
        <f t="shared" si="16"/>
        <v>0</v>
      </c>
      <c r="I107" s="47">
        <f t="shared" si="17"/>
        <v>0</v>
      </c>
      <c r="J107" s="49"/>
      <c r="K107" s="49"/>
    </row>
    <row r="108" spans="1:11" ht="35.25" customHeight="1">
      <c r="A108" s="77">
        <v>7</v>
      </c>
      <c r="B108" s="43" t="s">
        <v>152</v>
      </c>
      <c r="C108" s="85" t="s">
        <v>6</v>
      </c>
      <c r="D108" s="59">
        <v>250</v>
      </c>
      <c r="E108" s="87">
        <v>0</v>
      </c>
      <c r="F108" s="47">
        <f t="shared" si="15"/>
        <v>0</v>
      </c>
      <c r="G108" s="48">
        <v>0</v>
      </c>
      <c r="H108" s="47">
        <f t="shared" si="16"/>
        <v>0</v>
      </c>
      <c r="I108" s="47">
        <f t="shared" si="17"/>
        <v>0</v>
      </c>
      <c r="J108" s="49"/>
      <c r="K108" s="49"/>
    </row>
    <row r="109" spans="1:11" ht="23.25" customHeight="1">
      <c r="A109" s="77">
        <v>8</v>
      </c>
      <c r="B109" s="43" t="s">
        <v>73</v>
      </c>
      <c r="C109" s="85" t="s">
        <v>6</v>
      </c>
      <c r="D109" s="59">
        <v>300</v>
      </c>
      <c r="E109" s="87">
        <v>0</v>
      </c>
      <c r="F109" s="47">
        <f t="shared" si="15"/>
        <v>0</v>
      </c>
      <c r="G109" s="48">
        <v>0</v>
      </c>
      <c r="H109" s="47">
        <f t="shared" si="16"/>
        <v>0</v>
      </c>
      <c r="I109" s="47">
        <f t="shared" si="17"/>
        <v>0</v>
      </c>
      <c r="J109" s="49"/>
      <c r="K109" s="49"/>
    </row>
    <row r="110" spans="1:11" ht="43.5" customHeight="1">
      <c r="A110" s="77">
        <v>9</v>
      </c>
      <c r="B110" s="43" t="s">
        <v>153</v>
      </c>
      <c r="C110" s="85" t="s">
        <v>6</v>
      </c>
      <c r="D110" s="59">
        <v>50</v>
      </c>
      <c r="E110" s="87">
        <v>0</v>
      </c>
      <c r="F110" s="47">
        <f aca="true" t="shared" si="18" ref="F110:F116">D110*E110</f>
        <v>0</v>
      </c>
      <c r="G110" s="48">
        <v>0</v>
      </c>
      <c r="H110" s="47">
        <f aca="true" t="shared" si="19" ref="H110:H116">ROUND(IF(G110="zw",F110*0,F110*G110/100),2)</f>
        <v>0</v>
      </c>
      <c r="I110" s="47">
        <f aca="true" t="shared" si="20" ref="I110:I116">ROUND(F110+H110,2)</f>
        <v>0</v>
      </c>
      <c r="J110" s="49"/>
      <c r="K110" s="49"/>
    </row>
    <row r="111" spans="1:11" ht="24" customHeight="1">
      <c r="A111" s="77">
        <v>10</v>
      </c>
      <c r="B111" s="51" t="s">
        <v>74</v>
      </c>
      <c r="C111" s="85" t="s">
        <v>6</v>
      </c>
      <c r="D111" s="59">
        <v>200</v>
      </c>
      <c r="E111" s="87">
        <v>0</v>
      </c>
      <c r="F111" s="47">
        <f t="shared" si="18"/>
        <v>0</v>
      </c>
      <c r="G111" s="48">
        <v>0</v>
      </c>
      <c r="H111" s="47">
        <f t="shared" si="19"/>
        <v>0</v>
      </c>
      <c r="I111" s="47">
        <f t="shared" si="20"/>
        <v>0</v>
      </c>
      <c r="J111" s="49"/>
      <c r="K111" s="49"/>
    </row>
    <row r="112" spans="1:11" ht="33.75" customHeight="1">
      <c r="A112" s="77">
        <v>11</v>
      </c>
      <c r="B112" s="90" t="s">
        <v>154</v>
      </c>
      <c r="C112" s="91" t="s">
        <v>7</v>
      </c>
      <c r="D112" s="92">
        <v>1</v>
      </c>
      <c r="E112" s="87">
        <v>0</v>
      </c>
      <c r="F112" s="47">
        <f>D112*E112</f>
        <v>0</v>
      </c>
      <c r="G112" s="48">
        <v>0</v>
      </c>
      <c r="H112" s="47">
        <f>ROUND(IF(G112="zw",F112*0,F112*G112/100),2)</f>
        <v>0</v>
      </c>
      <c r="I112" s="47">
        <f>ROUND(F112+H112,2)</f>
        <v>0</v>
      </c>
      <c r="J112" s="49"/>
      <c r="K112" s="49"/>
    </row>
    <row r="113" spans="1:11" ht="13.5" customHeight="1">
      <c r="A113" s="77">
        <v>12</v>
      </c>
      <c r="B113" s="93" t="s">
        <v>75</v>
      </c>
      <c r="C113" s="85" t="s">
        <v>7</v>
      </c>
      <c r="D113" s="59">
        <v>1</v>
      </c>
      <c r="E113" s="87">
        <v>0</v>
      </c>
      <c r="F113" s="47">
        <f t="shared" si="18"/>
        <v>0</v>
      </c>
      <c r="G113" s="48">
        <v>0</v>
      </c>
      <c r="H113" s="47">
        <f t="shared" si="19"/>
        <v>0</v>
      </c>
      <c r="I113" s="47">
        <f t="shared" si="20"/>
        <v>0</v>
      </c>
      <c r="J113" s="49"/>
      <c r="K113" s="49"/>
    </row>
    <row r="114" spans="1:11" ht="18" customHeight="1">
      <c r="A114" s="77">
        <v>13</v>
      </c>
      <c r="B114" s="93" t="s">
        <v>76</v>
      </c>
      <c r="C114" s="85" t="s">
        <v>7</v>
      </c>
      <c r="D114" s="59">
        <v>1</v>
      </c>
      <c r="E114" s="87">
        <v>0</v>
      </c>
      <c r="F114" s="47">
        <f t="shared" si="18"/>
        <v>0</v>
      </c>
      <c r="G114" s="48">
        <v>0</v>
      </c>
      <c r="H114" s="47">
        <f t="shared" si="19"/>
        <v>0</v>
      </c>
      <c r="I114" s="47">
        <f t="shared" si="20"/>
        <v>0</v>
      </c>
      <c r="J114" s="49"/>
      <c r="K114" s="49"/>
    </row>
    <row r="115" spans="1:11" ht="31.5" customHeight="1">
      <c r="A115" s="77">
        <v>14</v>
      </c>
      <c r="B115" s="93" t="s">
        <v>155</v>
      </c>
      <c r="C115" s="85" t="s">
        <v>7</v>
      </c>
      <c r="D115" s="59">
        <v>1</v>
      </c>
      <c r="E115" s="87">
        <v>0</v>
      </c>
      <c r="F115" s="47">
        <f t="shared" si="18"/>
        <v>0</v>
      </c>
      <c r="G115" s="48">
        <v>0</v>
      </c>
      <c r="H115" s="47">
        <f t="shared" si="19"/>
        <v>0</v>
      </c>
      <c r="I115" s="47">
        <f t="shared" si="20"/>
        <v>0</v>
      </c>
      <c r="J115" s="49"/>
      <c r="K115" s="49"/>
    </row>
    <row r="116" spans="1:11" ht="35.25" customHeight="1">
      <c r="A116" s="77">
        <v>15</v>
      </c>
      <c r="B116" s="93" t="s">
        <v>156</v>
      </c>
      <c r="C116" s="85" t="s">
        <v>7</v>
      </c>
      <c r="D116" s="59">
        <v>1</v>
      </c>
      <c r="E116" s="87">
        <v>0</v>
      </c>
      <c r="F116" s="47">
        <f t="shared" si="18"/>
        <v>0</v>
      </c>
      <c r="G116" s="48">
        <v>0</v>
      </c>
      <c r="H116" s="47">
        <f t="shared" si="19"/>
        <v>0</v>
      </c>
      <c r="I116" s="47">
        <f t="shared" si="20"/>
        <v>0</v>
      </c>
      <c r="J116" s="49"/>
      <c r="K116" s="49"/>
    </row>
    <row r="117" spans="1:11" ht="63.75" customHeight="1">
      <c r="A117" s="77">
        <v>16</v>
      </c>
      <c r="B117" s="50" t="s">
        <v>157</v>
      </c>
      <c r="C117" s="85" t="s">
        <v>10</v>
      </c>
      <c r="D117" s="81">
        <v>1000</v>
      </c>
      <c r="E117" s="87">
        <v>0</v>
      </c>
      <c r="F117" s="47">
        <f aca="true" t="shared" si="21" ref="F117:F126">D117*E117</f>
        <v>0</v>
      </c>
      <c r="G117" s="48">
        <v>0</v>
      </c>
      <c r="H117" s="47">
        <f aca="true" t="shared" si="22" ref="H117:H126">ROUND(IF(G117="zw",F117*0,F117*G117/100),2)</f>
        <v>0</v>
      </c>
      <c r="I117" s="47">
        <f aca="true" t="shared" si="23" ref="I117:I126">ROUND(F117+H117,2)</f>
        <v>0</v>
      </c>
      <c r="J117" s="49"/>
      <c r="K117" s="49"/>
    </row>
    <row r="118" spans="1:11" ht="50.25" customHeight="1">
      <c r="A118" s="77">
        <v>17</v>
      </c>
      <c r="B118" s="50" t="s">
        <v>77</v>
      </c>
      <c r="C118" s="85" t="s">
        <v>7</v>
      </c>
      <c r="D118" s="81">
        <v>5</v>
      </c>
      <c r="E118" s="87">
        <v>0</v>
      </c>
      <c r="F118" s="47">
        <f t="shared" si="21"/>
        <v>0</v>
      </c>
      <c r="G118" s="48">
        <v>0</v>
      </c>
      <c r="H118" s="47">
        <f t="shared" si="22"/>
        <v>0</v>
      </c>
      <c r="I118" s="47">
        <f t="shared" si="23"/>
        <v>0</v>
      </c>
      <c r="J118" s="49"/>
      <c r="K118" s="49"/>
    </row>
    <row r="119" spans="1:11" ht="41.25" customHeight="1">
      <c r="A119" s="77">
        <v>18</v>
      </c>
      <c r="B119" s="50" t="s">
        <v>78</v>
      </c>
      <c r="C119" s="85" t="s">
        <v>10</v>
      </c>
      <c r="D119" s="81">
        <v>6000</v>
      </c>
      <c r="E119" s="87">
        <v>0</v>
      </c>
      <c r="F119" s="47">
        <f t="shared" si="21"/>
        <v>0</v>
      </c>
      <c r="G119" s="48">
        <v>0</v>
      </c>
      <c r="H119" s="47">
        <f t="shared" si="22"/>
        <v>0</v>
      </c>
      <c r="I119" s="47">
        <f t="shared" si="23"/>
        <v>0</v>
      </c>
      <c r="J119" s="49"/>
      <c r="K119" s="49"/>
    </row>
    <row r="120" spans="1:11" ht="21" customHeight="1">
      <c r="A120" s="77">
        <v>19</v>
      </c>
      <c r="B120" s="50" t="s">
        <v>79</v>
      </c>
      <c r="C120" s="85" t="s">
        <v>10</v>
      </c>
      <c r="D120" s="81">
        <v>1500</v>
      </c>
      <c r="E120" s="87">
        <v>0</v>
      </c>
      <c r="F120" s="47">
        <f t="shared" si="21"/>
        <v>0</v>
      </c>
      <c r="G120" s="48">
        <v>0</v>
      </c>
      <c r="H120" s="47">
        <f t="shared" si="22"/>
        <v>0</v>
      </c>
      <c r="I120" s="47">
        <f t="shared" si="23"/>
        <v>0</v>
      </c>
      <c r="J120" s="49"/>
      <c r="K120" s="49"/>
    </row>
    <row r="121" spans="1:11" ht="42" customHeight="1">
      <c r="A121" s="77">
        <v>20</v>
      </c>
      <c r="B121" s="50" t="s">
        <v>158</v>
      </c>
      <c r="C121" s="85" t="s">
        <v>10</v>
      </c>
      <c r="D121" s="81">
        <v>60000</v>
      </c>
      <c r="E121" s="87">
        <v>0</v>
      </c>
      <c r="F121" s="47">
        <f t="shared" si="21"/>
        <v>0</v>
      </c>
      <c r="G121" s="48">
        <v>0</v>
      </c>
      <c r="H121" s="47">
        <f t="shared" si="22"/>
        <v>0</v>
      </c>
      <c r="I121" s="47">
        <f t="shared" si="23"/>
        <v>0</v>
      </c>
      <c r="J121" s="49"/>
      <c r="K121" s="49"/>
    </row>
    <row r="122" spans="1:11" ht="12" customHeight="1">
      <c r="A122" s="77">
        <v>21</v>
      </c>
      <c r="B122" s="93" t="s">
        <v>80</v>
      </c>
      <c r="C122" s="85" t="s">
        <v>10</v>
      </c>
      <c r="D122" s="59">
        <v>10000</v>
      </c>
      <c r="E122" s="87">
        <v>0</v>
      </c>
      <c r="F122" s="47">
        <f t="shared" si="21"/>
        <v>0</v>
      </c>
      <c r="G122" s="48">
        <v>0</v>
      </c>
      <c r="H122" s="47">
        <f t="shared" si="22"/>
        <v>0</v>
      </c>
      <c r="I122" s="47">
        <f t="shared" si="23"/>
        <v>0</v>
      </c>
      <c r="J122" s="49"/>
      <c r="K122" s="49"/>
    </row>
    <row r="123" spans="1:11" ht="12.75" customHeight="1">
      <c r="A123" s="77">
        <v>22</v>
      </c>
      <c r="B123" s="50" t="s">
        <v>81</v>
      </c>
      <c r="C123" s="85" t="s">
        <v>10</v>
      </c>
      <c r="D123" s="59">
        <v>2000</v>
      </c>
      <c r="E123" s="87">
        <v>0</v>
      </c>
      <c r="F123" s="47">
        <f t="shared" si="21"/>
        <v>0</v>
      </c>
      <c r="G123" s="48">
        <v>0</v>
      </c>
      <c r="H123" s="47">
        <f t="shared" si="22"/>
        <v>0</v>
      </c>
      <c r="I123" s="47">
        <f t="shared" si="23"/>
        <v>0</v>
      </c>
      <c r="J123" s="49"/>
      <c r="K123" s="49"/>
    </row>
    <row r="124" spans="1:11" ht="13.5" customHeight="1">
      <c r="A124" s="77">
        <v>23</v>
      </c>
      <c r="B124" s="50" t="s">
        <v>82</v>
      </c>
      <c r="C124" s="85" t="s">
        <v>6</v>
      </c>
      <c r="D124" s="59">
        <v>1500</v>
      </c>
      <c r="E124" s="87">
        <v>0</v>
      </c>
      <c r="F124" s="47">
        <f t="shared" si="21"/>
        <v>0</v>
      </c>
      <c r="G124" s="48">
        <v>0</v>
      </c>
      <c r="H124" s="47">
        <f t="shared" si="22"/>
        <v>0</v>
      </c>
      <c r="I124" s="47">
        <f t="shared" si="23"/>
        <v>0</v>
      </c>
      <c r="J124" s="49"/>
      <c r="K124" s="49"/>
    </row>
    <row r="125" spans="1:11" ht="12.75" customHeight="1">
      <c r="A125" s="77">
        <v>24</v>
      </c>
      <c r="B125" s="50" t="s">
        <v>83</v>
      </c>
      <c r="C125" s="85" t="s">
        <v>10</v>
      </c>
      <c r="D125" s="81">
        <v>6000</v>
      </c>
      <c r="E125" s="87">
        <v>0</v>
      </c>
      <c r="F125" s="47">
        <f t="shared" si="21"/>
        <v>0</v>
      </c>
      <c r="G125" s="48">
        <v>0</v>
      </c>
      <c r="H125" s="47">
        <f t="shared" si="22"/>
        <v>0</v>
      </c>
      <c r="I125" s="47">
        <f t="shared" si="23"/>
        <v>0</v>
      </c>
      <c r="J125" s="49"/>
      <c r="K125" s="49"/>
    </row>
    <row r="126" spans="1:11" ht="43.5" customHeight="1">
      <c r="A126" s="77">
        <v>25</v>
      </c>
      <c r="B126" s="93" t="s">
        <v>84</v>
      </c>
      <c r="C126" s="85" t="s">
        <v>22</v>
      </c>
      <c r="D126" s="81">
        <v>4000</v>
      </c>
      <c r="E126" s="87">
        <v>0</v>
      </c>
      <c r="F126" s="47">
        <f t="shared" si="21"/>
        <v>0</v>
      </c>
      <c r="G126" s="48">
        <v>0</v>
      </c>
      <c r="H126" s="47">
        <f t="shared" si="22"/>
        <v>0</v>
      </c>
      <c r="I126" s="47">
        <f t="shared" si="23"/>
        <v>0</v>
      </c>
      <c r="J126" s="49"/>
      <c r="K126" s="49"/>
    </row>
    <row r="127" spans="1:11" ht="12.75">
      <c r="A127" s="122" t="s">
        <v>9</v>
      </c>
      <c r="B127" s="122"/>
      <c r="C127" s="122"/>
      <c r="D127" s="122"/>
      <c r="E127" s="122"/>
      <c r="F127" s="62">
        <f>SUM(F102:F126)</f>
        <v>0</v>
      </c>
      <c r="G127" s="75"/>
      <c r="H127" s="62">
        <f>SUM(H102:H126)</f>
        <v>0</v>
      </c>
      <c r="I127" s="62">
        <f>SUM(I102:I126)</f>
        <v>0</v>
      </c>
      <c r="J127" s="66"/>
      <c r="K127" s="66"/>
    </row>
    <row r="128" spans="1:9" ht="12.75">
      <c r="A128" s="9"/>
      <c r="B128" s="9"/>
      <c r="C128" s="9"/>
      <c r="D128" s="9"/>
      <c r="E128" s="9"/>
      <c r="F128" s="8"/>
      <c r="G128" s="10"/>
      <c r="H128" s="8"/>
      <c r="I128" s="8"/>
    </row>
    <row r="129" spans="1:9" ht="12.75">
      <c r="A129" s="130" t="s">
        <v>85</v>
      </c>
      <c r="B129" s="130"/>
      <c r="C129" s="130"/>
      <c r="D129" s="130"/>
      <c r="E129" s="130"/>
      <c r="F129" s="6"/>
      <c r="G129" s="6"/>
      <c r="H129" s="6"/>
      <c r="I129" s="6"/>
    </row>
    <row r="130" spans="1:11" ht="21" customHeight="1">
      <c r="A130" s="117" t="s">
        <v>0</v>
      </c>
      <c r="B130" s="124" t="s">
        <v>1</v>
      </c>
      <c r="C130" s="117" t="s">
        <v>13</v>
      </c>
      <c r="D130" s="117" t="s">
        <v>3</v>
      </c>
      <c r="E130" s="117" t="s">
        <v>16</v>
      </c>
      <c r="F130" s="117" t="s">
        <v>14</v>
      </c>
      <c r="G130" s="120" t="s">
        <v>2</v>
      </c>
      <c r="H130" s="121"/>
      <c r="I130" s="117" t="s">
        <v>15</v>
      </c>
      <c r="J130" s="117" t="s">
        <v>20</v>
      </c>
      <c r="K130" s="117" t="s">
        <v>21</v>
      </c>
    </row>
    <row r="131" spans="1:11" ht="12.75">
      <c r="A131" s="118"/>
      <c r="B131" s="125"/>
      <c r="C131" s="118"/>
      <c r="D131" s="118"/>
      <c r="E131" s="118"/>
      <c r="F131" s="118"/>
      <c r="G131" s="117" t="s">
        <v>4</v>
      </c>
      <c r="H131" s="117" t="s">
        <v>12</v>
      </c>
      <c r="I131" s="118"/>
      <c r="J131" s="118"/>
      <c r="K131" s="118"/>
    </row>
    <row r="132" spans="1:11" ht="12.75">
      <c r="A132" s="119"/>
      <c r="B132" s="126"/>
      <c r="C132" s="119"/>
      <c r="D132" s="119"/>
      <c r="E132" s="119"/>
      <c r="F132" s="119"/>
      <c r="G132" s="119"/>
      <c r="H132" s="119"/>
      <c r="I132" s="119"/>
      <c r="J132" s="119"/>
      <c r="K132" s="119"/>
    </row>
    <row r="133" spans="1:11" ht="24" customHeight="1">
      <c r="A133" s="94">
        <v>1</v>
      </c>
      <c r="B133" s="93" t="s">
        <v>123</v>
      </c>
      <c r="C133" s="78" t="s">
        <v>10</v>
      </c>
      <c r="D133" s="79">
        <v>3000</v>
      </c>
      <c r="E133" s="80">
        <v>0</v>
      </c>
      <c r="F133" s="47">
        <f aca="true" t="shared" si="24" ref="F133:F139">D133*E133</f>
        <v>0</v>
      </c>
      <c r="G133" s="48">
        <v>0</v>
      </c>
      <c r="H133" s="47">
        <f aca="true" t="shared" si="25" ref="H133:H139">ROUND(IF(G133="zw",F133*0,F133*G133/100),2)</f>
        <v>0</v>
      </c>
      <c r="I133" s="47">
        <f aca="true" t="shared" si="26" ref="I133:I139">ROUND(F133+H133,2)</f>
        <v>0</v>
      </c>
      <c r="J133" s="49"/>
      <c r="K133" s="49"/>
    </row>
    <row r="134" spans="1:11" ht="78.75" customHeight="1">
      <c r="A134" s="94">
        <v>2</v>
      </c>
      <c r="B134" s="50" t="s">
        <v>159</v>
      </c>
      <c r="C134" s="78" t="s">
        <v>10</v>
      </c>
      <c r="D134" s="79">
        <v>300</v>
      </c>
      <c r="E134" s="80">
        <v>0</v>
      </c>
      <c r="F134" s="47">
        <f t="shared" si="24"/>
        <v>0</v>
      </c>
      <c r="G134" s="48">
        <v>0</v>
      </c>
      <c r="H134" s="47">
        <f t="shared" si="25"/>
        <v>0</v>
      </c>
      <c r="I134" s="47">
        <f t="shared" si="26"/>
        <v>0</v>
      </c>
      <c r="J134" s="49"/>
      <c r="K134" s="49"/>
    </row>
    <row r="135" spans="1:11" ht="72.75" customHeight="1">
      <c r="A135" s="94">
        <v>3</v>
      </c>
      <c r="B135" s="50" t="s">
        <v>160</v>
      </c>
      <c r="C135" s="78" t="s">
        <v>10</v>
      </c>
      <c r="D135" s="79">
        <v>300</v>
      </c>
      <c r="E135" s="80">
        <v>0</v>
      </c>
      <c r="F135" s="47">
        <f t="shared" si="24"/>
        <v>0</v>
      </c>
      <c r="G135" s="48">
        <v>0</v>
      </c>
      <c r="H135" s="47">
        <f t="shared" si="25"/>
        <v>0</v>
      </c>
      <c r="I135" s="47">
        <f t="shared" si="26"/>
        <v>0</v>
      </c>
      <c r="J135" s="49"/>
      <c r="K135" s="49"/>
    </row>
    <row r="136" spans="1:11" ht="176.25" customHeight="1">
      <c r="A136" s="94">
        <v>4</v>
      </c>
      <c r="B136" s="51" t="s">
        <v>161</v>
      </c>
      <c r="C136" s="85" t="s">
        <v>10</v>
      </c>
      <c r="D136" s="81">
        <v>50000</v>
      </c>
      <c r="E136" s="80">
        <v>0</v>
      </c>
      <c r="F136" s="47">
        <f t="shared" si="24"/>
        <v>0</v>
      </c>
      <c r="G136" s="48">
        <v>0</v>
      </c>
      <c r="H136" s="47">
        <f t="shared" si="25"/>
        <v>0</v>
      </c>
      <c r="I136" s="47">
        <f t="shared" si="26"/>
        <v>0</v>
      </c>
      <c r="J136" s="49"/>
      <c r="K136" s="49"/>
    </row>
    <row r="137" spans="1:11" ht="24.75" customHeight="1">
      <c r="A137" s="94">
        <v>5</v>
      </c>
      <c r="B137" s="50" t="s">
        <v>125</v>
      </c>
      <c r="C137" s="44" t="s">
        <v>6</v>
      </c>
      <c r="D137" s="81">
        <v>50000</v>
      </c>
      <c r="E137" s="80">
        <v>0</v>
      </c>
      <c r="F137" s="47">
        <f t="shared" si="24"/>
        <v>0</v>
      </c>
      <c r="G137" s="48">
        <v>0</v>
      </c>
      <c r="H137" s="47">
        <f t="shared" si="25"/>
        <v>0</v>
      </c>
      <c r="I137" s="47">
        <f t="shared" si="26"/>
        <v>0</v>
      </c>
      <c r="J137" s="49"/>
      <c r="K137" s="49"/>
    </row>
    <row r="138" spans="1:11" ht="16.5" customHeight="1">
      <c r="A138" s="94">
        <v>6</v>
      </c>
      <c r="B138" s="93" t="s">
        <v>124</v>
      </c>
      <c r="C138" s="44" t="s">
        <v>6</v>
      </c>
      <c r="D138" s="45">
        <v>20000</v>
      </c>
      <c r="E138" s="80">
        <v>0</v>
      </c>
      <c r="F138" s="47">
        <f t="shared" si="24"/>
        <v>0</v>
      </c>
      <c r="G138" s="48">
        <v>0</v>
      </c>
      <c r="H138" s="47">
        <f t="shared" si="25"/>
        <v>0</v>
      </c>
      <c r="I138" s="47">
        <f t="shared" si="26"/>
        <v>0</v>
      </c>
      <c r="J138" s="49"/>
      <c r="K138" s="49"/>
    </row>
    <row r="139" spans="1:11" ht="34.5" customHeight="1">
      <c r="A139" s="94">
        <v>7</v>
      </c>
      <c r="B139" s="54" t="s">
        <v>126</v>
      </c>
      <c r="C139" s="44" t="s">
        <v>6</v>
      </c>
      <c r="D139" s="45">
        <v>5000</v>
      </c>
      <c r="E139" s="80">
        <v>0</v>
      </c>
      <c r="F139" s="47">
        <f t="shared" si="24"/>
        <v>0</v>
      </c>
      <c r="G139" s="48">
        <v>0</v>
      </c>
      <c r="H139" s="47">
        <f t="shared" si="25"/>
        <v>0</v>
      </c>
      <c r="I139" s="47">
        <f t="shared" si="26"/>
        <v>0</v>
      </c>
      <c r="J139" s="49"/>
      <c r="K139" s="49"/>
    </row>
    <row r="140" spans="1:11" ht="12.75">
      <c r="A140" s="135" t="s">
        <v>9</v>
      </c>
      <c r="B140" s="136"/>
      <c r="C140" s="136"/>
      <c r="D140" s="136"/>
      <c r="E140" s="137"/>
      <c r="F140" s="62">
        <f>SUM(F133:F139)</f>
        <v>0</v>
      </c>
      <c r="G140" s="83"/>
      <c r="H140" s="62">
        <f>SUM(H133:H139)</f>
        <v>0</v>
      </c>
      <c r="I140" s="62">
        <f>SUM(I133:I139)</f>
        <v>0</v>
      </c>
      <c r="J140" s="66"/>
      <c r="K140" s="66"/>
    </row>
    <row r="141" spans="1:9" ht="12.75">
      <c r="A141" s="9"/>
      <c r="B141" s="9"/>
      <c r="C141" s="9"/>
      <c r="D141" s="9"/>
      <c r="E141" s="9"/>
      <c r="F141" s="8"/>
      <c r="G141" s="10"/>
      <c r="H141" s="8"/>
      <c r="I141" s="8"/>
    </row>
    <row r="142" spans="1:9" ht="12.75" customHeight="1">
      <c r="A142" s="140" t="s">
        <v>115</v>
      </c>
      <c r="B142" s="140"/>
      <c r="C142" s="140"/>
      <c r="D142" s="140"/>
      <c r="E142" s="140"/>
      <c r="F142" s="140"/>
      <c r="G142" s="22"/>
      <c r="H142" s="11"/>
      <c r="I142" s="11"/>
    </row>
    <row r="143" spans="1:11" ht="15" customHeight="1">
      <c r="A143" s="118" t="s">
        <v>0</v>
      </c>
      <c r="B143" s="125" t="s">
        <v>1</v>
      </c>
      <c r="C143" s="118" t="s">
        <v>13</v>
      </c>
      <c r="D143" s="118" t="s">
        <v>3</v>
      </c>
      <c r="E143" s="118" t="s">
        <v>16</v>
      </c>
      <c r="F143" s="118" t="s">
        <v>14</v>
      </c>
      <c r="G143" s="138" t="s">
        <v>2</v>
      </c>
      <c r="H143" s="139"/>
      <c r="I143" s="118" t="s">
        <v>15</v>
      </c>
      <c r="J143" s="117" t="s">
        <v>20</v>
      </c>
      <c r="K143" s="117" t="s">
        <v>21</v>
      </c>
    </row>
    <row r="144" spans="1:11" ht="23.25" customHeight="1">
      <c r="A144" s="118"/>
      <c r="B144" s="125"/>
      <c r="C144" s="118"/>
      <c r="D144" s="118"/>
      <c r="E144" s="118"/>
      <c r="F144" s="118"/>
      <c r="G144" s="117" t="s">
        <v>4</v>
      </c>
      <c r="H144" s="117" t="s">
        <v>12</v>
      </c>
      <c r="I144" s="118"/>
      <c r="J144" s="118"/>
      <c r="K144" s="118"/>
    </row>
    <row r="145" spans="1:11" ht="12.75">
      <c r="A145" s="119"/>
      <c r="B145" s="126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1:17" s="21" customFormat="1" ht="273.75" customHeight="1">
      <c r="A146" s="95">
        <v>1</v>
      </c>
      <c r="B146" s="37" t="s">
        <v>162</v>
      </c>
      <c r="C146" s="95" t="s">
        <v>11</v>
      </c>
      <c r="D146" s="95">
        <v>1500</v>
      </c>
      <c r="E146" s="96">
        <v>0</v>
      </c>
      <c r="F146" s="97">
        <f>D146*E146</f>
        <v>0</v>
      </c>
      <c r="G146" s="98"/>
      <c r="H146" s="97">
        <f>ROUND(IF(G146="zw",F146*0,F146*G146/100),2)</f>
        <v>0</v>
      </c>
      <c r="I146" s="97">
        <f>ROUND(F146+H146,2)</f>
        <v>0</v>
      </c>
      <c r="J146" s="49"/>
      <c r="K146" s="49"/>
      <c r="L146" s="23"/>
      <c r="M146" s="23"/>
      <c r="N146" s="23"/>
      <c r="O146" s="23"/>
      <c r="P146" s="23"/>
      <c r="Q146" s="23"/>
    </row>
    <row r="147" spans="1:17" s="21" customFormat="1" ht="378">
      <c r="A147" s="95">
        <v>2</v>
      </c>
      <c r="B147" s="37" t="s">
        <v>163</v>
      </c>
      <c r="C147" s="95" t="s">
        <v>11</v>
      </c>
      <c r="D147" s="95">
        <v>50</v>
      </c>
      <c r="E147" s="96">
        <v>0</v>
      </c>
      <c r="F147" s="97">
        <f>D147*E147</f>
        <v>0</v>
      </c>
      <c r="G147" s="98"/>
      <c r="H147" s="97">
        <f>ROUND(IF(G147="zw",F147*0,F147*G147/100),2)</f>
        <v>0</v>
      </c>
      <c r="I147" s="97">
        <f>ROUND(F147+H147,2)</f>
        <v>0</v>
      </c>
      <c r="J147" s="49"/>
      <c r="K147" s="49"/>
      <c r="L147" s="23"/>
      <c r="M147" s="23"/>
      <c r="N147" s="23"/>
      <c r="O147" s="23"/>
      <c r="P147" s="23"/>
      <c r="Q147" s="23"/>
    </row>
    <row r="148" spans="1:11" ht="33.75" customHeight="1">
      <c r="A148" s="95">
        <v>3</v>
      </c>
      <c r="B148" s="102" t="s">
        <v>27</v>
      </c>
      <c r="C148" s="58" t="s">
        <v>6</v>
      </c>
      <c r="D148" s="58">
        <v>500</v>
      </c>
      <c r="E148" s="96">
        <v>0</v>
      </c>
      <c r="F148" s="47">
        <f aca="true" t="shared" si="27" ref="F148:F173">D148*E148</f>
        <v>0</v>
      </c>
      <c r="G148" s="98"/>
      <c r="H148" s="47">
        <f aca="true" t="shared" si="28" ref="H148:H173">ROUND(IF(G148="zw",F148*0,F148*G148/100),2)</f>
        <v>0</v>
      </c>
      <c r="I148" s="47">
        <f aca="true" t="shared" si="29" ref="I148:I173">ROUND(F148+H148,2)</f>
        <v>0</v>
      </c>
      <c r="J148" s="49"/>
      <c r="K148" s="49"/>
    </row>
    <row r="149" spans="1:11" ht="182.25">
      <c r="A149" s="95">
        <v>4</v>
      </c>
      <c r="B149" s="39" t="s">
        <v>164</v>
      </c>
      <c r="C149" s="58" t="s">
        <v>11</v>
      </c>
      <c r="D149" s="58">
        <v>500</v>
      </c>
      <c r="E149" s="96">
        <v>0</v>
      </c>
      <c r="F149" s="47">
        <f t="shared" si="27"/>
        <v>0</v>
      </c>
      <c r="G149" s="98"/>
      <c r="H149" s="47">
        <f t="shared" si="28"/>
        <v>0</v>
      </c>
      <c r="I149" s="47">
        <f t="shared" si="29"/>
        <v>0</v>
      </c>
      <c r="J149" s="49"/>
      <c r="K149" s="49"/>
    </row>
    <row r="150" spans="1:11" ht="14.25" customHeight="1">
      <c r="A150" s="95">
        <v>5</v>
      </c>
      <c r="B150" s="38" t="s">
        <v>28</v>
      </c>
      <c r="C150" s="58" t="s">
        <v>7</v>
      </c>
      <c r="D150" s="58">
        <v>1300</v>
      </c>
      <c r="E150" s="96">
        <v>0</v>
      </c>
      <c r="F150" s="47">
        <f t="shared" si="27"/>
        <v>0</v>
      </c>
      <c r="G150" s="98"/>
      <c r="H150" s="47">
        <f t="shared" si="28"/>
        <v>0</v>
      </c>
      <c r="I150" s="47">
        <f t="shared" si="29"/>
        <v>0</v>
      </c>
      <c r="J150" s="49"/>
      <c r="K150" s="49"/>
    </row>
    <row r="151" spans="1:11" ht="365.25" customHeight="1">
      <c r="A151" s="95">
        <v>6</v>
      </c>
      <c r="B151" s="103" t="s">
        <v>165</v>
      </c>
      <c r="C151" s="58" t="s">
        <v>6</v>
      </c>
      <c r="D151" s="58">
        <v>30</v>
      </c>
      <c r="E151" s="96">
        <v>0</v>
      </c>
      <c r="F151" s="47">
        <f t="shared" si="27"/>
        <v>0</v>
      </c>
      <c r="G151" s="98"/>
      <c r="H151" s="47">
        <f t="shared" si="28"/>
        <v>0</v>
      </c>
      <c r="I151" s="47">
        <f t="shared" si="29"/>
        <v>0</v>
      </c>
      <c r="J151" s="49"/>
      <c r="K151" s="49"/>
    </row>
    <row r="152" spans="1:11" ht="97.5">
      <c r="A152" s="95">
        <v>7</v>
      </c>
      <c r="B152" s="67" t="s">
        <v>86</v>
      </c>
      <c r="C152" s="58" t="s">
        <v>6</v>
      </c>
      <c r="D152" s="58">
        <v>3000</v>
      </c>
      <c r="E152" s="96">
        <v>0</v>
      </c>
      <c r="F152" s="47">
        <f t="shared" si="27"/>
        <v>0</v>
      </c>
      <c r="G152" s="98"/>
      <c r="H152" s="47">
        <f t="shared" si="28"/>
        <v>0</v>
      </c>
      <c r="I152" s="47">
        <f t="shared" si="29"/>
        <v>0</v>
      </c>
      <c r="J152" s="49"/>
      <c r="K152" s="49"/>
    </row>
    <row r="153" spans="1:11" ht="64.5" customHeight="1">
      <c r="A153" s="95">
        <v>8</v>
      </c>
      <c r="B153" s="102" t="s">
        <v>87</v>
      </c>
      <c r="C153" s="58" t="s">
        <v>6</v>
      </c>
      <c r="D153" s="58">
        <v>700</v>
      </c>
      <c r="E153" s="96">
        <v>0</v>
      </c>
      <c r="F153" s="47">
        <f t="shared" si="27"/>
        <v>0</v>
      </c>
      <c r="G153" s="98"/>
      <c r="H153" s="47">
        <f t="shared" si="28"/>
        <v>0</v>
      </c>
      <c r="I153" s="47">
        <f t="shared" si="29"/>
        <v>0</v>
      </c>
      <c r="J153" s="49"/>
      <c r="K153" s="49"/>
    </row>
    <row r="154" spans="1:11" ht="12.75">
      <c r="A154" s="95">
        <v>9</v>
      </c>
      <c r="B154" s="38" t="s">
        <v>29</v>
      </c>
      <c r="C154" s="58" t="s">
        <v>6</v>
      </c>
      <c r="D154" s="58">
        <v>50</v>
      </c>
      <c r="E154" s="96">
        <v>0</v>
      </c>
      <c r="F154" s="47">
        <f t="shared" si="27"/>
        <v>0</v>
      </c>
      <c r="G154" s="98"/>
      <c r="H154" s="47">
        <f t="shared" si="28"/>
        <v>0</v>
      </c>
      <c r="I154" s="47">
        <f t="shared" si="29"/>
        <v>0</v>
      </c>
      <c r="J154" s="49"/>
      <c r="K154" s="49"/>
    </row>
    <row r="155" spans="1:11" ht="185.25">
      <c r="A155" s="95">
        <v>10</v>
      </c>
      <c r="B155" s="102" t="s">
        <v>88</v>
      </c>
      <c r="C155" s="58" t="s">
        <v>6</v>
      </c>
      <c r="D155" s="58">
        <v>1000</v>
      </c>
      <c r="E155" s="96">
        <v>0</v>
      </c>
      <c r="F155" s="47">
        <f t="shared" si="27"/>
        <v>0</v>
      </c>
      <c r="G155" s="98"/>
      <c r="H155" s="47">
        <f t="shared" si="28"/>
        <v>0</v>
      </c>
      <c r="I155" s="47">
        <f t="shared" si="29"/>
        <v>0</v>
      </c>
      <c r="J155" s="49"/>
      <c r="K155" s="49"/>
    </row>
    <row r="156" spans="1:11" ht="218.25" customHeight="1">
      <c r="A156" s="95">
        <v>11</v>
      </c>
      <c r="B156" s="40" t="s">
        <v>166</v>
      </c>
      <c r="C156" s="58" t="s">
        <v>6</v>
      </c>
      <c r="D156" s="58">
        <v>100</v>
      </c>
      <c r="E156" s="96">
        <v>0</v>
      </c>
      <c r="F156" s="47">
        <f t="shared" si="27"/>
        <v>0</v>
      </c>
      <c r="G156" s="98"/>
      <c r="H156" s="47">
        <f t="shared" si="28"/>
        <v>0</v>
      </c>
      <c r="I156" s="47">
        <f t="shared" si="29"/>
        <v>0</v>
      </c>
      <c r="J156" s="49"/>
      <c r="K156" s="49"/>
    </row>
    <row r="157" spans="1:11" ht="185.25">
      <c r="A157" s="95">
        <v>12</v>
      </c>
      <c r="B157" s="41" t="s">
        <v>89</v>
      </c>
      <c r="C157" s="58" t="s">
        <v>6</v>
      </c>
      <c r="D157" s="58">
        <v>2800</v>
      </c>
      <c r="E157" s="96">
        <v>0</v>
      </c>
      <c r="F157" s="47">
        <f t="shared" si="27"/>
        <v>0</v>
      </c>
      <c r="G157" s="98"/>
      <c r="H157" s="47">
        <f t="shared" si="28"/>
        <v>0</v>
      </c>
      <c r="I157" s="47">
        <f t="shared" si="29"/>
        <v>0</v>
      </c>
      <c r="J157" s="49"/>
      <c r="K157" s="49"/>
    </row>
    <row r="158" spans="1:11" ht="58.5">
      <c r="A158" s="95">
        <v>13</v>
      </c>
      <c r="B158" s="67" t="s">
        <v>90</v>
      </c>
      <c r="C158" s="58" t="s">
        <v>6</v>
      </c>
      <c r="D158" s="58">
        <v>4000</v>
      </c>
      <c r="E158" s="96">
        <v>0</v>
      </c>
      <c r="F158" s="99">
        <f t="shared" si="27"/>
        <v>0</v>
      </c>
      <c r="G158" s="98"/>
      <c r="H158" s="47">
        <f t="shared" si="28"/>
        <v>0</v>
      </c>
      <c r="I158" s="47">
        <f t="shared" si="29"/>
        <v>0</v>
      </c>
      <c r="J158" s="49"/>
      <c r="K158" s="49"/>
    </row>
    <row r="159" spans="1:11" ht="62.25" customHeight="1">
      <c r="A159" s="95">
        <v>14</v>
      </c>
      <c r="B159" s="40" t="s">
        <v>91</v>
      </c>
      <c r="C159" s="58" t="s">
        <v>6</v>
      </c>
      <c r="D159" s="58">
        <v>300</v>
      </c>
      <c r="E159" s="96">
        <v>0</v>
      </c>
      <c r="F159" s="99">
        <f t="shared" si="27"/>
        <v>0</v>
      </c>
      <c r="G159" s="98"/>
      <c r="H159" s="47">
        <f t="shared" si="28"/>
        <v>0</v>
      </c>
      <c r="I159" s="47">
        <f t="shared" si="29"/>
        <v>0</v>
      </c>
      <c r="J159" s="49"/>
      <c r="K159" s="49"/>
    </row>
    <row r="160" spans="1:11" ht="276.75">
      <c r="A160" s="95">
        <v>15</v>
      </c>
      <c r="B160" s="67" t="s">
        <v>167</v>
      </c>
      <c r="C160" s="58" t="s">
        <v>6</v>
      </c>
      <c r="D160" s="58">
        <v>100</v>
      </c>
      <c r="E160" s="96">
        <v>0</v>
      </c>
      <c r="F160" s="99">
        <f t="shared" si="27"/>
        <v>0</v>
      </c>
      <c r="G160" s="98"/>
      <c r="H160" s="47">
        <f t="shared" si="28"/>
        <v>0</v>
      </c>
      <c r="I160" s="47">
        <f t="shared" si="29"/>
        <v>0</v>
      </c>
      <c r="J160" s="49"/>
      <c r="K160" s="49"/>
    </row>
    <row r="161" spans="1:11" ht="78">
      <c r="A161" s="95">
        <v>16</v>
      </c>
      <c r="B161" s="38" t="s">
        <v>92</v>
      </c>
      <c r="C161" s="58" t="s">
        <v>6</v>
      </c>
      <c r="D161" s="58">
        <v>20</v>
      </c>
      <c r="E161" s="96">
        <v>0</v>
      </c>
      <c r="F161" s="99">
        <f t="shared" si="27"/>
        <v>0</v>
      </c>
      <c r="G161" s="98"/>
      <c r="H161" s="47">
        <f t="shared" si="28"/>
        <v>0</v>
      </c>
      <c r="I161" s="47">
        <f t="shared" si="29"/>
        <v>0</v>
      </c>
      <c r="J161" s="49"/>
      <c r="K161" s="49"/>
    </row>
    <row r="162" spans="1:11" ht="48.75">
      <c r="A162" s="95">
        <v>17</v>
      </c>
      <c r="B162" s="38" t="s">
        <v>93</v>
      </c>
      <c r="C162" s="58" t="s">
        <v>6</v>
      </c>
      <c r="D162" s="58">
        <v>30</v>
      </c>
      <c r="E162" s="96">
        <v>0</v>
      </c>
      <c r="F162" s="99">
        <f t="shared" si="27"/>
        <v>0</v>
      </c>
      <c r="G162" s="98"/>
      <c r="H162" s="47">
        <f t="shared" si="28"/>
        <v>0</v>
      </c>
      <c r="I162" s="47">
        <f t="shared" si="29"/>
        <v>0</v>
      </c>
      <c r="J162" s="49"/>
      <c r="K162" s="49"/>
    </row>
    <row r="163" spans="1:11" ht="329.25">
      <c r="A163" s="95">
        <v>18</v>
      </c>
      <c r="B163" s="102" t="s">
        <v>168</v>
      </c>
      <c r="C163" s="58" t="s">
        <v>6</v>
      </c>
      <c r="D163" s="58">
        <v>70</v>
      </c>
      <c r="E163" s="96">
        <v>0</v>
      </c>
      <c r="F163" s="99">
        <f t="shared" si="27"/>
        <v>0</v>
      </c>
      <c r="G163" s="98"/>
      <c r="H163" s="47">
        <f t="shared" si="28"/>
        <v>0</v>
      </c>
      <c r="I163" s="47">
        <f t="shared" si="29"/>
        <v>0</v>
      </c>
      <c r="J163" s="49"/>
      <c r="K163" s="49"/>
    </row>
    <row r="164" spans="1:11" ht="39">
      <c r="A164" s="95">
        <v>19</v>
      </c>
      <c r="B164" s="38" t="s">
        <v>94</v>
      </c>
      <c r="C164" s="58" t="s">
        <v>6</v>
      </c>
      <c r="D164" s="58">
        <v>45</v>
      </c>
      <c r="E164" s="96">
        <v>0</v>
      </c>
      <c r="F164" s="99">
        <f t="shared" si="27"/>
        <v>0</v>
      </c>
      <c r="G164" s="98"/>
      <c r="H164" s="47">
        <f t="shared" si="28"/>
        <v>0</v>
      </c>
      <c r="I164" s="47">
        <f t="shared" si="29"/>
        <v>0</v>
      </c>
      <c r="J164" s="49"/>
      <c r="K164" s="49"/>
    </row>
    <row r="165" spans="1:11" ht="84.75">
      <c r="A165" s="95">
        <v>20</v>
      </c>
      <c r="B165" s="38" t="s">
        <v>169</v>
      </c>
      <c r="C165" s="58" t="s">
        <v>6</v>
      </c>
      <c r="D165" s="58">
        <v>45</v>
      </c>
      <c r="E165" s="96">
        <v>0</v>
      </c>
      <c r="F165" s="99">
        <f t="shared" si="27"/>
        <v>0</v>
      </c>
      <c r="G165" s="98"/>
      <c r="H165" s="47">
        <f t="shared" si="28"/>
        <v>0</v>
      </c>
      <c r="I165" s="47">
        <f t="shared" si="29"/>
        <v>0</v>
      </c>
      <c r="J165" s="49"/>
      <c r="K165" s="49"/>
    </row>
    <row r="166" spans="1:11" ht="162.75">
      <c r="A166" s="95">
        <v>21</v>
      </c>
      <c r="B166" s="38" t="s">
        <v>170</v>
      </c>
      <c r="C166" s="58" t="s">
        <v>6</v>
      </c>
      <c r="D166" s="58">
        <v>20</v>
      </c>
      <c r="E166" s="96">
        <v>0</v>
      </c>
      <c r="F166" s="99">
        <f t="shared" si="27"/>
        <v>0</v>
      </c>
      <c r="G166" s="98"/>
      <c r="H166" s="47">
        <f t="shared" si="28"/>
        <v>0</v>
      </c>
      <c r="I166" s="47">
        <f t="shared" si="29"/>
        <v>0</v>
      </c>
      <c r="J166" s="49"/>
      <c r="K166" s="49"/>
    </row>
    <row r="167" spans="1:11" ht="87.75">
      <c r="A167" s="95">
        <v>22</v>
      </c>
      <c r="B167" s="38" t="s">
        <v>95</v>
      </c>
      <c r="C167" s="58" t="s">
        <v>6</v>
      </c>
      <c r="D167" s="58">
        <v>50</v>
      </c>
      <c r="E167" s="96">
        <v>0</v>
      </c>
      <c r="F167" s="99">
        <f t="shared" si="27"/>
        <v>0</v>
      </c>
      <c r="G167" s="98"/>
      <c r="H167" s="47">
        <f t="shared" si="28"/>
        <v>0</v>
      </c>
      <c r="I167" s="47">
        <f t="shared" si="29"/>
        <v>0</v>
      </c>
      <c r="J167" s="49"/>
      <c r="K167" s="49"/>
    </row>
    <row r="168" spans="1:11" ht="78">
      <c r="A168" s="95">
        <v>23</v>
      </c>
      <c r="B168" s="38" t="s">
        <v>96</v>
      </c>
      <c r="C168" s="58" t="s">
        <v>6</v>
      </c>
      <c r="D168" s="58">
        <v>40</v>
      </c>
      <c r="E168" s="96">
        <v>0</v>
      </c>
      <c r="F168" s="99">
        <f t="shared" si="27"/>
        <v>0</v>
      </c>
      <c r="G168" s="98"/>
      <c r="H168" s="47">
        <f t="shared" si="28"/>
        <v>0</v>
      </c>
      <c r="I168" s="47">
        <f t="shared" si="29"/>
        <v>0</v>
      </c>
      <c r="J168" s="49"/>
      <c r="K168" s="49"/>
    </row>
    <row r="169" spans="1:11" ht="115.5" customHeight="1">
      <c r="A169" s="95">
        <v>24</v>
      </c>
      <c r="B169" s="102" t="s">
        <v>171</v>
      </c>
      <c r="C169" s="58" t="s">
        <v>6</v>
      </c>
      <c r="D169" s="58">
        <v>60</v>
      </c>
      <c r="E169" s="96">
        <v>0</v>
      </c>
      <c r="F169" s="99">
        <f t="shared" si="27"/>
        <v>0</v>
      </c>
      <c r="G169" s="98"/>
      <c r="H169" s="47">
        <f t="shared" si="28"/>
        <v>0</v>
      </c>
      <c r="I169" s="47">
        <f t="shared" si="29"/>
        <v>0</v>
      </c>
      <c r="J169" s="49"/>
      <c r="K169" s="49"/>
    </row>
    <row r="170" spans="1:11" ht="123.75">
      <c r="A170" s="95">
        <v>25</v>
      </c>
      <c r="B170" s="38" t="s">
        <v>172</v>
      </c>
      <c r="C170" s="58" t="s">
        <v>6</v>
      </c>
      <c r="D170" s="58">
        <v>40</v>
      </c>
      <c r="E170" s="96">
        <v>0</v>
      </c>
      <c r="F170" s="99">
        <f t="shared" si="27"/>
        <v>0</v>
      </c>
      <c r="G170" s="98"/>
      <c r="H170" s="47">
        <f t="shared" si="28"/>
        <v>0</v>
      </c>
      <c r="I170" s="47">
        <f t="shared" si="29"/>
        <v>0</v>
      </c>
      <c r="J170" s="49"/>
      <c r="K170" s="49"/>
    </row>
    <row r="171" spans="1:11" ht="58.5">
      <c r="A171" s="95">
        <v>26</v>
      </c>
      <c r="B171" s="67" t="s">
        <v>97</v>
      </c>
      <c r="C171" s="58" t="s">
        <v>6</v>
      </c>
      <c r="D171" s="58">
        <v>100</v>
      </c>
      <c r="E171" s="96">
        <v>0</v>
      </c>
      <c r="F171" s="99">
        <f t="shared" si="27"/>
        <v>0</v>
      </c>
      <c r="G171" s="98"/>
      <c r="H171" s="47">
        <f t="shared" si="28"/>
        <v>0</v>
      </c>
      <c r="I171" s="47">
        <f t="shared" si="29"/>
        <v>0</v>
      </c>
      <c r="J171" s="49"/>
      <c r="K171" s="49"/>
    </row>
    <row r="172" spans="1:11" ht="58.5">
      <c r="A172" s="95">
        <v>27</v>
      </c>
      <c r="B172" s="38" t="s">
        <v>98</v>
      </c>
      <c r="C172" s="58" t="s">
        <v>6</v>
      </c>
      <c r="D172" s="58">
        <v>300</v>
      </c>
      <c r="E172" s="96">
        <v>0</v>
      </c>
      <c r="F172" s="99">
        <f t="shared" si="27"/>
        <v>0</v>
      </c>
      <c r="G172" s="98"/>
      <c r="H172" s="47">
        <f t="shared" si="28"/>
        <v>0</v>
      </c>
      <c r="I172" s="47">
        <f t="shared" si="29"/>
        <v>0</v>
      </c>
      <c r="J172" s="49"/>
      <c r="K172" s="49"/>
    </row>
    <row r="173" spans="1:11" ht="390">
      <c r="A173" s="95">
        <v>28</v>
      </c>
      <c r="B173" s="38" t="s">
        <v>99</v>
      </c>
      <c r="C173" s="58" t="s">
        <v>6</v>
      </c>
      <c r="D173" s="58">
        <v>50</v>
      </c>
      <c r="E173" s="96">
        <v>0</v>
      </c>
      <c r="F173" s="99">
        <f t="shared" si="27"/>
        <v>0</v>
      </c>
      <c r="G173" s="98"/>
      <c r="H173" s="47">
        <f t="shared" si="28"/>
        <v>0</v>
      </c>
      <c r="I173" s="47">
        <f t="shared" si="29"/>
        <v>0</v>
      </c>
      <c r="J173" s="49"/>
      <c r="K173" s="49"/>
    </row>
    <row r="174" spans="1:11" ht="12.75">
      <c r="A174" s="132" t="s">
        <v>9</v>
      </c>
      <c r="B174" s="133"/>
      <c r="C174" s="133"/>
      <c r="D174" s="133"/>
      <c r="E174" s="134"/>
      <c r="F174" s="100">
        <f>SUM(F146:F173)</f>
        <v>0</v>
      </c>
      <c r="G174" s="101"/>
      <c r="H174" s="100">
        <f>SUM(H146:H173)</f>
        <v>0</v>
      </c>
      <c r="I174" s="100">
        <f>SUM(I146:I173)</f>
        <v>0</v>
      </c>
      <c r="J174" s="66"/>
      <c r="K174" s="66"/>
    </row>
    <row r="175" spans="1:9" ht="12.75">
      <c r="A175" s="4"/>
      <c r="B175" s="4"/>
      <c r="C175" s="4"/>
      <c r="D175" s="4"/>
      <c r="E175" s="4"/>
      <c r="F175" s="3"/>
      <c r="G175" s="5"/>
      <c r="H175" s="3"/>
      <c r="I175" s="3"/>
    </row>
    <row r="176" spans="1:9" ht="12.75">
      <c r="A176" s="4"/>
      <c r="B176" s="4"/>
      <c r="C176" s="4"/>
      <c r="D176" s="4"/>
      <c r="E176" s="4"/>
      <c r="F176" s="3"/>
      <c r="G176" s="5"/>
      <c r="H176" s="3"/>
      <c r="I176" s="3"/>
    </row>
    <row r="177" spans="1:9" ht="12.75">
      <c r="A177" s="131" t="s">
        <v>116</v>
      </c>
      <c r="B177" s="131"/>
      <c r="C177" s="131"/>
      <c r="D177" s="131"/>
      <c r="E177" s="131"/>
      <c r="F177" s="131"/>
      <c r="G177" s="22"/>
      <c r="H177" s="11"/>
      <c r="I177" s="11"/>
    </row>
    <row r="178" spans="1:11" s="18" customFormat="1" ht="21" customHeight="1">
      <c r="A178" s="118" t="s">
        <v>0</v>
      </c>
      <c r="B178" s="125" t="s">
        <v>1</v>
      </c>
      <c r="C178" s="118" t="s">
        <v>13</v>
      </c>
      <c r="D178" s="118" t="s">
        <v>3</v>
      </c>
      <c r="E178" s="118" t="s">
        <v>16</v>
      </c>
      <c r="F178" s="118" t="s">
        <v>14</v>
      </c>
      <c r="G178" s="138" t="s">
        <v>2</v>
      </c>
      <c r="H178" s="139"/>
      <c r="I178" s="118" t="s">
        <v>15</v>
      </c>
      <c r="J178" s="117" t="s">
        <v>20</v>
      </c>
      <c r="K178" s="117" t="s">
        <v>21</v>
      </c>
    </row>
    <row r="179" spans="1:11" s="18" customFormat="1" ht="12.75">
      <c r="A179" s="118"/>
      <c r="B179" s="125"/>
      <c r="C179" s="118"/>
      <c r="D179" s="118"/>
      <c r="E179" s="118"/>
      <c r="F179" s="118"/>
      <c r="G179" s="117" t="s">
        <v>4</v>
      </c>
      <c r="H179" s="117" t="s">
        <v>12</v>
      </c>
      <c r="I179" s="118"/>
      <c r="J179" s="118"/>
      <c r="K179" s="118"/>
    </row>
    <row r="180" spans="1:11" s="18" customFormat="1" ht="12.75">
      <c r="A180" s="119"/>
      <c r="B180" s="126"/>
      <c r="C180" s="119"/>
      <c r="D180" s="119"/>
      <c r="E180" s="119"/>
      <c r="F180" s="119"/>
      <c r="G180" s="119"/>
      <c r="H180" s="119"/>
      <c r="I180" s="119"/>
      <c r="J180" s="119"/>
      <c r="K180" s="119"/>
    </row>
    <row r="181" spans="1:11" ht="59.25" customHeight="1">
      <c r="A181" s="95">
        <v>1</v>
      </c>
      <c r="B181" s="104" t="s">
        <v>100</v>
      </c>
      <c r="C181" s="105" t="s">
        <v>7</v>
      </c>
      <c r="D181" s="105">
        <v>20</v>
      </c>
      <c r="E181" s="106">
        <v>0</v>
      </c>
      <c r="F181" s="47">
        <f>D181*E181</f>
        <v>0</v>
      </c>
      <c r="G181" s="107">
        <v>0</v>
      </c>
      <c r="H181" s="47">
        <f>ROUND(IF(G181="zw",F181*0,F181*G181/100),2)</f>
        <v>0</v>
      </c>
      <c r="I181" s="47">
        <f>ROUND(F181+H181,2)</f>
        <v>0</v>
      </c>
      <c r="J181" s="49"/>
      <c r="K181" s="49"/>
    </row>
    <row r="182" spans="1:11" ht="39">
      <c r="A182" s="95">
        <v>2</v>
      </c>
      <c r="B182" s="104" t="s">
        <v>101</v>
      </c>
      <c r="C182" s="95" t="s">
        <v>7</v>
      </c>
      <c r="D182" s="95">
        <v>30</v>
      </c>
      <c r="E182" s="106">
        <v>0</v>
      </c>
      <c r="F182" s="47">
        <f>D182*E182</f>
        <v>0</v>
      </c>
      <c r="G182" s="107">
        <v>0</v>
      </c>
      <c r="H182" s="47">
        <f>ROUND(IF(G182="zw",F182*0,F182*G182/100),2)</f>
        <v>0</v>
      </c>
      <c r="I182" s="47">
        <f>ROUND(F182+H182,2)</f>
        <v>0</v>
      </c>
      <c r="J182" s="49"/>
      <c r="K182" s="49"/>
    </row>
    <row r="183" spans="1:11" ht="91.5" customHeight="1">
      <c r="A183" s="95">
        <v>3</v>
      </c>
      <c r="B183" s="38" t="s">
        <v>102</v>
      </c>
      <c r="C183" s="105" t="s">
        <v>6</v>
      </c>
      <c r="D183" s="105">
        <v>100</v>
      </c>
      <c r="E183" s="106">
        <v>0</v>
      </c>
      <c r="F183" s="47">
        <f>D183*E183</f>
        <v>0</v>
      </c>
      <c r="G183" s="107">
        <v>0</v>
      </c>
      <c r="H183" s="95">
        <f>ROUND(IF(G183="zw",F183*0,F183*G183/100),2)</f>
        <v>0</v>
      </c>
      <c r="I183" s="95">
        <f>ROUND(F183+H183,2)</f>
        <v>0</v>
      </c>
      <c r="J183" s="95"/>
      <c r="K183" s="49"/>
    </row>
    <row r="184" spans="1:11" ht="12.75">
      <c r="A184" s="135" t="s">
        <v>9</v>
      </c>
      <c r="B184" s="136"/>
      <c r="C184" s="136"/>
      <c r="D184" s="136"/>
      <c r="E184" s="137"/>
      <c r="F184" s="108">
        <f>SUM(F181:F183)</f>
        <v>0</v>
      </c>
      <c r="G184" s="109"/>
      <c r="H184" s="62">
        <f>SUM(H181:H183)</f>
        <v>0</v>
      </c>
      <c r="I184" s="62">
        <f>SUM(I181:I183)</f>
        <v>0</v>
      </c>
      <c r="J184" s="66"/>
      <c r="K184" s="65"/>
    </row>
    <row r="185" spans="1:9" ht="12.75" customHeight="1">
      <c r="A185" s="9"/>
      <c r="B185" s="9"/>
      <c r="C185" s="9"/>
      <c r="D185" s="9"/>
      <c r="E185" s="9"/>
      <c r="F185" s="29"/>
      <c r="G185" s="30"/>
      <c r="H185" s="8"/>
      <c r="I185" s="8"/>
    </row>
    <row r="186" spans="1:9" ht="12.75" customHeight="1">
      <c r="A186" s="123" t="s">
        <v>117</v>
      </c>
      <c r="B186" s="123"/>
      <c r="C186" s="123"/>
      <c r="D186" s="123"/>
      <c r="E186" s="123"/>
      <c r="F186" s="14"/>
      <c r="G186" s="15"/>
      <c r="H186" s="14"/>
      <c r="I186" s="14"/>
    </row>
    <row r="187" spans="1:11" ht="12.75" customHeight="1">
      <c r="A187" s="117" t="s">
        <v>0</v>
      </c>
      <c r="B187" s="124" t="s">
        <v>1</v>
      </c>
      <c r="C187" s="117" t="s">
        <v>13</v>
      </c>
      <c r="D187" s="117" t="s">
        <v>3</v>
      </c>
      <c r="E187" s="117" t="s">
        <v>16</v>
      </c>
      <c r="F187" s="117" t="s">
        <v>14</v>
      </c>
      <c r="G187" s="120" t="s">
        <v>2</v>
      </c>
      <c r="H187" s="121"/>
      <c r="I187" s="117" t="s">
        <v>15</v>
      </c>
      <c r="J187" s="117" t="s">
        <v>20</v>
      </c>
      <c r="K187" s="117" t="s">
        <v>21</v>
      </c>
    </row>
    <row r="188" spans="1:11" ht="12.75">
      <c r="A188" s="118"/>
      <c r="B188" s="125"/>
      <c r="C188" s="118"/>
      <c r="D188" s="118"/>
      <c r="E188" s="118"/>
      <c r="F188" s="118"/>
      <c r="G188" s="117" t="s">
        <v>4</v>
      </c>
      <c r="H188" s="117" t="s">
        <v>12</v>
      </c>
      <c r="I188" s="118"/>
      <c r="J188" s="118"/>
      <c r="K188" s="118"/>
    </row>
    <row r="189" spans="1:11" ht="12.75">
      <c r="A189" s="119"/>
      <c r="B189" s="126"/>
      <c r="C189" s="119"/>
      <c r="D189" s="119"/>
      <c r="E189" s="119"/>
      <c r="F189" s="119"/>
      <c r="G189" s="119"/>
      <c r="H189" s="119"/>
      <c r="I189" s="119"/>
      <c r="J189" s="119"/>
      <c r="K189" s="119"/>
    </row>
    <row r="190" spans="1:11" ht="43.5" customHeight="1">
      <c r="A190" s="77">
        <v>1</v>
      </c>
      <c r="B190" s="84" t="s">
        <v>103</v>
      </c>
      <c r="C190" s="85" t="s">
        <v>23</v>
      </c>
      <c r="D190" s="86">
        <v>500</v>
      </c>
      <c r="E190" s="87">
        <v>0</v>
      </c>
      <c r="F190" s="47">
        <f>D190*E190</f>
        <v>0</v>
      </c>
      <c r="G190" s="107">
        <v>0</v>
      </c>
      <c r="H190" s="47">
        <f>ROUND(IF(G190="zw",F190*0,F190*G190/100),2)</f>
        <v>0</v>
      </c>
      <c r="I190" s="47">
        <f>ROUND(F190+H190,2)</f>
        <v>0</v>
      </c>
      <c r="J190" s="49"/>
      <c r="K190" s="49"/>
    </row>
    <row r="191" spans="1:11" ht="12.75">
      <c r="A191" s="122" t="s">
        <v>9</v>
      </c>
      <c r="B191" s="122"/>
      <c r="C191" s="122"/>
      <c r="D191" s="122"/>
      <c r="E191" s="122"/>
      <c r="F191" s="62">
        <f>SUM(F190:F190)</f>
        <v>0</v>
      </c>
      <c r="G191" s="75"/>
      <c r="H191" s="62">
        <f>SUM(H190:H190)</f>
        <v>0</v>
      </c>
      <c r="I191" s="62">
        <f>SUM(I190:I190)</f>
        <v>0</v>
      </c>
      <c r="J191" s="65"/>
      <c r="K191" s="66"/>
    </row>
    <row r="192" spans="1:10" ht="12.75">
      <c r="A192" s="9"/>
      <c r="B192" s="9"/>
      <c r="C192" s="9"/>
      <c r="D192" s="9"/>
      <c r="E192" s="9"/>
      <c r="F192" s="8"/>
      <c r="G192" s="10"/>
      <c r="H192" s="8"/>
      <c r="I192" s="8"/>
      <c r="J192" s="1"/>
    </row>
    <row r="193" spans="1:9" ht="12.75">
      <c r="A193" s="123" t="s">
        <v>128</v>
      </c>
      <c r="B193" s="123"/>
      <c r="C193" s="123"/>
      <c r="D193" s="123"/>
      <c r="E193" s="123"/>
      <c r="F193" s="14"/>
      <c r="G193" s="15"/>
      <c r="H193" s="14"/>
      <c r="I193" s="14"/>
    </row>
    <row r="194" spans="1:11" ht="12.75">
      <c r="A194" s="117" t="s">
        <v>0</v>
      </c>
      <c r="B194" s="124" t="s">
        <v>1</v>
      </c>
      <c r="C194" s="117" t="s">
        <v>13</v>
      </c>
      <c r="D194" s="117" t="s">
        <v>3</v>
      </c>
      <c r="E194" s="117" t="s">
        <v>16</v>
      </c>
      <c r="F194" s="117" t="s">
        <v>14</v>
      </c>
      <c r="G194" s="120" t="s">
        <v>2</v>
      </c>
      <c r="H194" s="121"/>
      <c r="I194" s="117" t="s">
        <v>15</v>
      </c>
      <c r="J194" s="117" t="s">
        <v>20</v>
      </c>
      <c r="K194" s="117" t="s">
        <v>21</v>
      </c>
    </row>
    <row r="195" spans="1:11" ht="12.75">
      <c r="A195" s="118"/>
      <c r="B195" s="125"/>
      <c r="C195" s="118"/>
      <c r="D195" s="118"/>
      <c r="E195" s="118"/>
      <c r="F195" s="118"/>
      <c r="G195" s="117" t="s">
        <v>4</v>
      </c>
      <c r="H195" s="117" t="s">
        <v>12</v>
      </c>
      <c r="I195" s="118"/>
      <c r="J195" s="118"/>
      <c r="K195" s="118"/>
    </row>
    <row r="196" spans="1:11" ht="12.75">
      <c r="A196" s="119"/>
      <c r="B196" s="126"/>
      <c r="C196" s="119"/>
      <c r="D196" s="119"/>
      <c r="E196" s="119"/>
      <c r="F196" s="119"/>
      <c r="G196" s="119"/>
      <c r="H196" s="119"/>
      <c r="I196" s="119"/>
      <c r="J196" s="119"/>
      <c r="K196" s="119"/>
    </row>
    <row r="197" spans="1:11" ht="40.5" customHeight="1">
      <c r="A197" s="77">
        <v>1</v>
      </c>
      <c r="B197" s="50" t="s">
        <v>104</v>
      </c>
      <c r="C197" s="78" t="s">
        <v>6</v>
      </c>
      <c r="D197" s="79">
        <v>700</v>
      </c>
      <c r="E197" s="87">
        <v>0</v>
      </c>
      <c r="F197" s="47">
        <f aca="true" t="shared" si="30" ref="F197:F206">D197*E197</f>
        <v>0</v>
      </c>
      <c r="G197" s="107">
        <v>0</v>
      </c>
      <c r="H197" s="47">
        <f aca="true" t="shared" si="31" ref="H197:H206">ROUND(IF(G197="zw",F197*0,F197*G197/100),2)</f>
        <v>0</v>
      </c>
      <c r="I197" s="47">
        <f aca="true" t="shared" si="32" ref="I197:I206">ROUND(F197+H197,2)</f>
        <v>0</v>
      </c>
      <c r="J197" s="49"/>
      <c r="K197" s="49"/>
    </row>
    <row r="198" spans="1:11" ht="19.5">
      <c r="A198" s="77">
        <v>2</v>
      </c>
      <c r="B198" s="50" t="s">
        <v>105</v>
      </c>
      <c r="C198" s="78" t="s">
        <v>6</v>
      </c>
      <c r="D198" s="79">
        <v>1000</v>
      </c>
      <c r="E198" s="87">
        <v>0</v>
      </c>
      <c r="F198" s="47">
        <f t="shared" si="30"/>
        <v>0</v>
      </c>
      <c r="G198" s="107">
        <v>0</v>
      </c>
      <c r="H198" s="47">
        <f t="shared" si="31"/>
        <v>0</v>
      </c>
      <c r="I198" s="47">
        <f t="shared" si="32"/>
        <v>0</v>
      </c>
      <c r="J198" s="49"/>
      <c r="K198" s="49"/>
    </row>
    <row r="199" spans="1:11" ht="41.25" customHeight="1">
      <c r="A199" s="77">
        <v>3</v>
      </c>
      <c r="B199" s="50" t="s">
        <v>106</v>
      </c>
      <c r="C199" s="78" t="s">
        <v>6</v>
      </c>
      <c r="D199" s="79">
        <v>1000</v>
      </c>
      <c r="E199" s="87">
        <v>0</v>
      </c>
      <c r="F199" s="47">
        <f t="shared" si="30"/>
        <v>0</v>
      </c>
      <c r="G199" s="107">
        <v>0</v>
      </c>
      <c r="H199" s="47">
        <f t="shared" si="31"/>
        <v>0</v>
      </c>
      <c r="I199" s="47">
        <f t="shared" si="32"/>
        <v>0</v>
      </c>
      <c r="J199" s="49"/>
      <c r="K199" s="49"/>
    </row>
    <row r="200" spans="1:11" ht="39">
      <c r="A200" s="77">
        <v>4</v>
      </c>
      <c r="B200" s="50" t="s">
        <v>107</v>
      </c>
      <c r="C200" s="78" t="s">
        <v>6</v>
      </c>
      <c r="D200" s="79">
        <v>100</v>
      </c>
      <c r="E200" s="87">
        <v>0</v>
      </c>
      <c r="F200" s="47">
        <f t="shared" si="30"/>
        <v>0</v>
      </c>
      <c r="G200" s="107">
        <v>0</v>
      </c>
      <c r="H200" s="47">
        <f t="shared" si="31"/>
        <v>0</v>
      </c>
      <c r="I200" s="47">
        <f t="shared" si="32"/>
        <v>0</v>
      </c>
      <c r="J200" s="49"/>
      <c r="K200" s="49"/>
    </row>
    <row r="201" spans="1:11" ht="39">
      <c r="A201" s="77">
        <v>5</v>
      </c>
      <c r="B201" s="50" t="s">
        <v>108</v>
      </c>
      <c r="C201" s="78" t="s">
        <v>6</v>
      </c>
      <c r="D201" s="79">
        <v>100</v>
      </c>
      <c r="E201" s="87">
        <v>0</v>
      </c>
      <c r="F201" s="47">
        <f t="shared" si="30"/>
        <v>0</v>
      </c>
      <c r="G201" s="107">
        <v>0</v>
      </c>
      <c r="H201" s="47">
        <f t="shared" si="31"/>
        <v>0</v>
      </c>
      <c r="I201" s="47">
        <f t="shared" si="32"/>
        <v>0</v>
      </c>
      <c r="J201" s="49"/>
      <c r="K201" s="49"/>
    </row>
    <row r="202" spans="1:11" ht="42" customHeight="1">
      <c r="A202" s="77">
        <v>6</v>
      </c>
      <c r="B202" s="50" t="s">
        <v>109</v>
      </c>
      <c r="C202" s="78" t="s">
        <v>6</v>
      </c>
      <c r="D202" s="79">
        <v>60</v>
      </c>
      <c r="E202" s="87">
        <v>0</v>
      </c>
      <c r="F202" s="47">
        <f t="shared" si="30"/>
        <v>0</v>
      </c>
      <c r="G202" s="107">
        <v>0</v>
      </c>
      <c r="H202" s="47">
        <f t="shared" si="31"/>
        <v>0</v>
      </c>
      <c r="I202" s="47">
        <f t="shared" si="32"/>
        <v>0</v>
      </c>
      <c r="J202" s="49"/>
      <c r="K202" s="49"/>
    </row>
    <row r="203" spans="1:11" ht="29.25">
      <c r="A203" s="77">
        <v>7</v>
      </c>
      <c r="B203" s="50" t="s">
        <v>110</v>
      </c>
      <c r="C203" s="78" t="s">
        <v>6</v>
      </c>
      <c r="D203" s="79">
        <v>60</v>
      </c>
      <c r="E203" s="87">
        <v>0</v>
      </c>
      <c r="F203" s="47">
        <f t="shared" si="30"/>
        <v>0</v>
      </c>
      <c r="G203" s="107">
        <v>0</v>
      </c>
      <c r="H203" s="47">
        <f t="shared" si="31"/>
        <v>0</v>
      </c>
      <c r="I203" s="47">
        <f t="shared" si="32"/>
        <v>0</v>
      </c>
      <c r="J203" s="49"/>
      <c r="K203" s="49"/>
    </row>
    <row r="204" spans="1:11" ht="39">
      <c r="A204" s="77">
        <v>8</v>
      </c>
      <c r="B204" s="50" t="s">
        <v>111</v>
      </c>
      <c r="C204" s="78" t="s">
        <v>6</v>
      </c>
      <c r="D204" s="79">
        <v>20</v>
      </c>
      <c r="E204" s="87">
        <v>0</v>
      </c>
      <c r="F204" s="47">
        <f t="shared" si="30"/>
        <v>0</v>
      </c>
      <c r="G204" s="107">
        <v>0</v>
      </c>
      <c r="H204" s="47">
        <f t="shared" si="31"/>
        <v>0</v>
      </c>
      <c r="I204" s="47">
        <f t="shared" si="32"/>
        <v>0</v>
      </c>
      <c r="J204" s="49"/>
      <c r="K204" s="49"/>
    </row>
    <row r="205" spans="1:11" ht="12.75">
      <c r="A205" s="77">
        <v>9</v>
      </c>
      <c r="B205" s="50" t="s">
        <v>112</v>
      </c>
      <c r="C205" s="78" t="s">
        <v>6</v>
      </c>
      <c r="D205" s="79">
        <v>500</v>
      </c>
      <c r="E205" s="87">
        <v>0</v>
      </c>
      <c r="F205" s="47">
        <f t="shared" si="30"/>
        <v>0</v>
      </c>
      <c r="G205" s="107">
        <v>0</v>
      </c>
      <c r="H205" s="47">
        <f t="shared" si="31"/>
        <v>0</v>
      </c>
      <c r="I205" s="47">
        <f t="shared" si="32"/>
        <v>0</v>
      </c>
      <c r="J205" s="49"/>
      <c r="K205" s="49"/>
    </row>
    <row r="206" spans="1:11" ht="12.75">
      <c r="A206" s="77">
        <v>10</v>
      </c>
      <c r="B206" s="50" t="s">
        <v>113</v>
      </c>
      <c r="C206" s="78" t="s">
        <v>6</v>
      </c>
      <c r="D206" s="79">
        <v>1000</v>
      </c>
      <c r="E206" s="87">
        <v>0</v>
      </c>
      <c r="F206" s="47">
        <f t="shared" si="30"/>
        <v>0</v>
      </c>
      <c r="G206" s="107">
        <v>0</v>
      </c>
      <c r="H206" s="47">
        <f t="shared" si="31"/>
        <v>0</v>
      </c>
      <c r="I206" s="47">
        <f t="shared" si="32"/>
        <v>0</v>
      </c>
      <c r="J206" s="49"/>
      <c r="K206" s="49"/>
    </row>
    <row r="207" spans="1:11" ht="12.75">
      <c r="A207" s="122" t="s">
        <v>9</v>
      </c>
      <c r="B207" s="122"/>
      <c r="C207" s="122"/>
      <c r="D207" s="122"/>
      <c r="E207" s="122"/>
      <c r="F207" s="62">
        <f>SUM(F197:F206)</f>
        <v>0</v>
      </c>
      <c r="G207" s="75"/>
      <c r="H207" s="62">
        <f>SUM(H197:H206)</f>
        <v>0</v>
      </c>
      <c r="I207" s="62">
        <f>SUM(I197:I206)</f>
        <v>0</v>
      </c>
      <c r="J207" s="66"/>
      <c r="K207" s="66"/>
    </row>
    <row r="208" spans="1:9" ht="12.75">
      <c r="A208" s="9"/>
      <c r="B208" s="9"/>
      <c r="C208" s="9"/>
      <c r="D208" s="9"/>
      <c r="E208" s="9"/>
      <c r="F208" s="29"/>
      <c r="G208" s="30"/>
      <c r="H208" s="8"/>
      <c r="I208" s="8"/>
    </row>
    <row r="209" spans="1:9" ht="12.75">
      <c r="A209" s="123" t="s">
        <v>129</v>
      </c>
      <c r="B209" s="123"/>
      <c r="C209" s="123"/>
      <c r="D209" s="123"/>
      <c r="E209" s="123"/>
      <c r="F209" s="14"/>
      <c r="G209" s="15"/>
      <c r="H209" s="14"/>
      <c r="I209" s="14"/>
    </row>
    <row r="210" spans="1:11" ht="12.75">
      <c r="A210" s="117" t="s">
        <v>0</v>
      </c>
      <c r="B210" s="124" t="s">
        <v>1</v>
      </c>
      <c r="C210" s="117" t="s">
        <v>13</v>
      </c>
      <c r="D210" s="117" t="s">
        <v>3</v>
      </c>
      <c r="E210" s="117" t="s">
        <v>16</v>
      </c>
      <c r="F210" s="117" t="s">
        <v>14</v>
      </c>
      <c r="G210" s="120" t="s">
        <v>2</v>
      </c>
      <c r="H210" s="121"/>
      <c r="I210" s="117" t="s">
        <v>15</v>
      </c>
      <c r="J210" s="117" t="s">
        <v>20</v>
      </c>
      <c r="K210" s="117" t="s">
        <v>21</v>
      </c>
    </row>
    <row r="211" spans="1:11" ht="12.75">
      <c r="A211" s="118"/>
      <c r="B211" s="125"/>
      <c r="C211" s="118"/>
      <c r="D211" s="118"/>
      <c r="E211" s="118"/>
      <c r="F211" s="118"/>
      <c r="G211" s="117" t="s">
        <v>4</v>
      </c>
      <c r="H211" s="117" t="s">
        <v>12</v>
      </c>
      <c r="I211" s="118"/>
      <c r="J211" s="118"/>
      <c r="K211" s="118"/>
    </row>
    <row r="212" spans="1:11" ht="12.75">
      <c r="A212" s="119"/>
      <c r="B212" s="126"/>
      <c r="C212" s="119"/>
      <c r="D212" s="119"/>
      <c r="E212" s="119"/>
      <c r="F212" s="119"/>
      <c r="G212" s="119"/>
      <c r="H212" s="119"/>
      <c r="I212" s="119"/>
      <c r="J212" s="119"/>
      <c r="K212" s="119"/>
    </row>
    <row r="213" spans="1:11" ht="66.75">
      <c r="A213" s="77">
        <v>1</v>
      </c>
      <c r="B213" s="38" t="s">
        <v>173</v>
      </c>
      <c r="C213" s="85" t="s">
        <v>10</v>
      </c>
      <c r="D213" s="68">
        <v>3000</v>
      </c>
      <c r="E213" s="87">
        <v>0</v>
      </c>
      <c r="F213" s="47">
        <f>D213*E213</f>
        <v>0</v>
      </c>
      <c r="G213" s="107">
        <v>0</v>
      </c>
      <c r="H213" s="47">
        <f>ROUND(IF(G213="zw",F213*0,F213*G213/100),2)</f>
        <v>0</v>
      </c>
      <c r="I213" s="47">
        <f>ROUND(F213+H213,2)</f>
        <v>0</v>
      </c>
      <c r="J213" s="49"/>
      <c r="K213" s="49"/>
    </row>
    <row r="214" spans="1:11" ht="12.75">
      <c r="A214" s="122" t="s">
        <v>9</v>
      </c>
      <c r="B214" s="122"/>
      <c r="C214" s="122"/>
      <c r="D214" s="122"/>
      <c r="E214" s="122"/>
      <c r="F214" s="62">
        <f>SUM(F213:F213)</f>
        <v>0</v>
      </c>
      <c r="G214" s="75"/>
      <c r="H214" s="62">
        <f>SUM(H213:H213)</f>
        <v>0</v>
      </c>
      <c r="I214" s="62">
        <f>SUM(I213:I213)</f>
        <v>0</v>
      </c>
      <c r="J214" s="66"/>
      <c r="K214" s="66"/>
    </row>
    <row r="215" spans="1:11" ht="12.75">
      <c r="A215" s="9"/>
      <c r="B215" s="9"/>
      <c r="C215" s="9"/>
      <c r="D215" s="9"/>
      <c r="E215" s="9"/>
      <c r="F215" s="8"/>
      <c r="G215" s="10"/>
      <c r="H215" s="8"/>
      <c r="I215" s="8"/>
      <c r="J215" s="1"/>
      <c r="K215" s="1"/>
    </row>
    <row r="216" spans="1:11" ht="12.75" customHeight="1">
      <c r="A216" s="147" t="s">
        <v>174</v>
      </c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</row>
    <row r="217" spans="1:11" ht="75.75" customHeight="1">
      <c r="A217" s="142" t="s">
        <v>130</v>
      </c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</row>
    <row r="218" spans="1:9" ht="12.75">
      <c r="A218" s="31"/>
      <c r="B218" s="31"/>
      <c r="C218" s="31"/>
      <c r="D218" s="31"/>
      <c r="E218" s="31"/>
      <c r="F218" s="31"/>
      <c r="G218" s="31"/>
      <c r="H218" s="31"/>
      <c r="I218" s="31"/>
    </row>
    <row r="219" spans="1:9" ht="12.75">
      <c r="A219" s="34"/>
      <c r="B219" s="34"/>
      <c r="C219" s="34"/>
      <c r="D219" s="34"/>
      <c r="E219" s="34"/>
      <c r="F219" s="34"/>
      <c r="G219" s="34"/>
      <c r="H219" s="34"/>
      <c r="I219" s="34"/>
    </row>
    <row r="220" spans="1:10" ht="12.75">
      <c r="A220" s="31"/>
      <c r="B220" s="31"/>
      <c r="C220" s="31"/>
      <c r="D220" s="31"/>
      <c r="E220" s="31"/>
      <c r="F220" s="31"/>
      <c r="G220" s="31"/>
      <c r="H220" s="31"/>
      <c r="I220" s="31"/>
      <c r="J220" t="s">
        <v>18</v>
      </c>
    </row>
    <row r="221" ht="12.75">
      <c r="B221" s="17"/>
    </row>
    <row r="222" ht="12.75">
      <c r="B222" s="16"/>
    </row>
    <row r="224" spans="3:4" ht="12.75">
      <c r="C224" s="24"/>
      <c r="D224" s="25"/>
    </row>
    <row r="225" spans="3:4" ht="12.75">
      <c r="C225" s="24"/>
      <c r="D225" s="26"/>
    </row>
    <row r="226" spans="3:4" ht="12.75">
      <c r="C226" s="24"/>
      <c r="D226" s="27"/>
    </row>
  </sheetData>
  <sheetProtection/>
  <mergeCells count="174">
    <mergeCell ref="A216:K216"/>
    <mergeCell ref="K64:K66"/>
    <mergeCell ref="G65:G66"/>
    <mergeCell ref="H65:H66"/>
    <mergeCell ref="A73:E73"/>
    <mergeCell ref="D64:D66"/>
    <mergeCell ref="E64:E66"/>
    <mergeCell ref="F64:F66"/>
    <mergeCell ref="G64:H64"/>
    <mergeCell ref="I64:I66"/>
    <mergeCell ref="J64:J66"/>
    <mergeCell ref="G54:H54"/>
    <mergeCell ref="I54:I56"/>
    <mergeCell ref="J54:J56"/>
    <mergeCell ref="K54:K56"/>
    <mergeCell ref="G55:G56"/>
    <mergeCell ref="H55:H56"/>
    <mergeCell ref="A54:A56"/>
    <mergeCell ref="B54:B56"/>
    <mergeCell ref="C54:C56"/>
    <mergeCell ref="D54:D56"/>
    <mergeCell ref="E54:E56"/>
    <mergeCell ref="F54:F56"/>
    <mergeCell ref="A53:E53"/>
    <mergeCell ref="A61:E61"/>
    <mergeCell ref="A63:E63"/>
    <mergeCell ref="A64:A66"/>
    <mergeCell ref="H1:K1"/>
    <mergeCell ref="K143:K145"/>
    <mergeCell ref="K77:K79"/>
    <mergeCell ref="J91:J93"/>
    <mergeCell ref="K91:K93"/>
    <mergeCell ref="J99:J101"/>
    <mergeCell ref="K210:K212"/>
    <mergeCell ref="H188:H189"/>
    <mergeCell ref="G194:H194"/>
    <mergeCell ref="I194:I196"/>
    <mergeCell ref="G195:G196"/>
    <mergeCell ref="H195:H196"/>
    <mergeCell ref="J77:J79"/>
    <mergeCell ref="D187:D189"/>
    <mergeCell ref="E187:E189"/>
    <mergeCell ref="A191:E191"/>
    <mergeCell ref="A186:E186"/>
    <mergeCell ref="A187:A189"/>
    <mergeCell ref="B187:B189"/>
    <mergeCell ref="J187:J189"/>
    <mergeCell ref="I178:I180"/>
    <mergeCell ref="A184:E184"/>
    <mergeCell ref="G188:G189"/>
    <mergeCell ref="A217:K217"/>
    <mergeCell ref="K99:K101"/>
    <mergeCell ref="J194:J196"/>
    <mergeCell ref="K194:K196"/>
    <mergeCell ref="K187:K189"/>
    <mergeCell ref="J210:J212"/>
    <mergeCell ref="J178:J180"/>
    <mergeCell ref="G179:G180"/>
    <mergeCell ref="F178:F180"/>
    <mergeCell ref="H179:H180"/>
    <mergeCell ref="J130:J132"/>
    <mergeCell ref="C187:C189"/>
    <mergeCell ref="F187:F189"/>
    <mergeCell ref="G187:H187"/>
    <mergeCell ref="I187:I189"/>
    <mergeCell ref="H144:H145"/>
    <mergeCell ref="K130:K132"/>
    <mergeCell ref="J143:J145"/>
    <mergeCell ref="K178:K180"/>
    <mergeCell ref="G131:G132"/>
    <mergeCell ref="A130:A132"/>
    <mergeCell ref="B143:B145"/>
    <mergeCell ref="G178:H178"/>
    <mergeCell ref="G130:H130"/>
    <mergeCell ref="C178:C180"/>
    <mergeCell ref="H131:H132"/>
    <mergeCell ref="I99:I101"/>
    <mergeCell ref="G99:H99"/>
    <mergeCell ref="G100:G101"/>
    <mergeCell ref="H100:H101"/>
    <mergeCell ref="F130:F132"/>
    <mergeCell ref="A96:E96"/>
    <mergeCell ref="B99:B101"/>
    <mergeCell ref="A129:E129"/>
    <mergeCell ref="I130:I132"/>
    <mergeCell ref="B91:B93"/>
    <mergeCell ref="A140:E140"/>
    <mergeCell ref="F143:F145"/>
    <mergeCell ref="E99:E101"/>
    <mergeCell ref="F99:F101"/>
    <mergeCell ref="A143:A145"/>
    <mergeCell ref="E143:E145"/>
    <mergeCell ref="A142:F142"/>
    <mergeCell ref="D143:D145"/>
    <mergeCell ref="C143:C145"/>
    <mergeCell ref="G77:H77"/>
    <mergeCell ref="H78:H79"/>
    <mergeCell ref="G78:G79"/>
    <mergeCell ref="A76:E76"/>
    <mergeCell ref="C91:C93"/>
    <mergeCell ref="I143:I145"/>
    <mergeCell ref="G144:G145"/>
    <mergeCell ref="G143:H143"/>
    <mergeCell ref="G91:H91"/>
    <mergeCell ref="A77:A79"/>
    <mergeCell ref="D77:D79"/>
    <mergeCell ref="A178:A180"/>
    <mergeCell ref="C99:C101"/>
    <mergeCell ref="B130:B132"/>
    <mergeCell ref="B64:B66"/>
    <mergeCell ref="C64:C66"/>
    <mergeCell ref="C130:C132"/>
    <mergeCell ref="A174:E174"/>
    <mergeCell ref="A99:A101"/>
    <mergeCell ref="E178:E180"/>
    <mergeCell ref="A49:E49"/>
    <mergeCell ref="E77:E79"/>
    <mergeCell ref="I91:I93"/>
    <mergeCell ref="G92:G93"/>
    <mergeCell ref="H92:H93"/>
    <mergeCell ref="I77:I79"/>
    <mergeCell ref="F91:F93"/>
    <mergeCell ref="A88:E88"/>
    <mergeCell ref="B77:B79"/>
    <mergeCell ref="C77:C79"/>
    <mergeCell ref="G8:H8"/>
    <mergeCell ref="H9:H10"/>
    <mergeCell ref="B8:B10"/>
    <mergeCell ref="A8:A10"/>
    <mergeCell ref="C8:C10"/>
    <mergeCell ref="D8:D10"/>
    <mergeCell ref="E8:E10"/>
    <mergeCell ref="F77:F79"/>
    <mergeCell ref="A127:E127"/>
    <mergeCell ref="D130:D132"/>
    <mergeCell ref="E91:E93"/>
    <mergeCell ref="A90:E90"/>
    <mergeCell ref="A91:A93"/>
    <mergeCell ref="E130:E132"/>
    <mergeCell ref="D99:D101"/>
    <mergeCell ref="D91:D93"/>
    <mergeCell ref="A98:E98"/>
    <mergeCell ref="A193:E193"/>
    <mergeCell ref="B178:B180"/>
    <mergeCell ref="A177:F177"/>
    <mergeCell ref="D178:D180"/>
    <mergeCell ref="A194:A196"/>
    <mergeCell ref="B194:B196"/>
    <mergeCell ref="C194:C196"/>
    <mergeCell ref="D194:D196"/>
    <mergeCell ref="E194:E196"/>
    <mergeCell ref="F194:F196"/>
    <mergeCell ref="A207:E207"/>
    <mergeCell ref="H2:K2"/>
    <mergeCell ref="I3:J3"/>
    <mergeCell ref="A5:K5"/>
    <mergeCell ref="J8:J10"/>
    <mergeCell ref="K8:K10"/>
    <mergeCell ref="A7:E7"/>
    <mergeCell ref="G9:G10"/>
    <mergeCell ref="F8:F10"/>
    <mergeCell ref="I8:I10"/>
    <mergeCell ref="A209:E209"/>
    <mergeCell ref="A210:A212"/>
    <mergeCell ref="B210:B212"/>
    <mergeCell ref="C210:C212"/>
    <mergeCell ref="D210:D212"/>
    <mergeCell ref="E210:E212"/>
    <mergeCell ref="F210:F212"/>
    <mergeCell ref="G210:H210"/>
    <mergeCell ref="I210:I212"/>
    <mergeCell ref="G211:G212"/>
    <mergeCell ref="H211:H212"/>
    <mergeCell ref="A214:E214"/>
  </mergeCells>
  <dataValidations count="7">
    <dataValidation type="list" allowBlank="1" showInputMessage="1" showErrorMessage="1" sqref="G57:G60 G213 G175:G177 G190 G94:G95 G197:G206 G208 G146:G173 G181:G185 G80:G88 G90 G102:G128 G133:G142 G11:G48 G67:G75">
      <formula1>$O$8:$O$11</formula1>
    </dataValidation>
    <dataValidation type="list" allowBlank="1" showInputMessage="1" showErrorMessage="1" sqref="G193 G61:G63 G49:G53">
      <formula1>$O$9:$O$10</formula1>
    </dataValidation>
    <dataValidation type="list" allowBlank="1" showInputMessage="1" showErrorMessage="1" sqref="G191:G192">
      <formula1>$N$10:$N$10</formula1>
    </dataValidation>
    <dataValidation type="list" allowBlank="1" showInputMessage="1" showErrorMessage="1" sqref="G186">
      <formula1>$N$9:$N$10</formula1>
    </dataValidation>
    <dataValidation type="list" allowBlank="1" showInputMessage="1" showErrorMessage="1" sqref="G207">
      <formula1>$O$10:$O$10</formula1>
    </dataValidation>
    <dataValidation type="list" allowBlank="1" showInputMessage="1" showErrorMessage="1" sqref="G209">
      <formula1>$N$7:$N$10</formula1>
    </dataValidation>
    <dataValidation type="list" allowBlank="1" showInputMessage="1" showErrorMessage="1" sqref="G214:G215">
      <formula1>$N$8:$N$10</formula1>
    </dataValidation>
  </dataValidations>
  <printOptions/>
  <pageMargins left="0.5511811023622047" right="0.2362204724409449" top="0.35433070866141736" bottom="0.2362204724409449" header="0.2362204724409449" footer="0.15748031496062992"/>
  <pageSetup fitToHeight="17"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2020-02-18T13:38:29Z</cp:lastPrinted>
  <dcterms:created xsi:type="dcterms:W3CDTF">1997-02-26T13:46:56Z</dcterms:created>
  <dcterms:modified xsi:type="dcterms:W3CDTF">2022-03-22T13:15:01Z</dcterms:modified>
  <cp:category/>
  <cp:version/>
  <cp:contentType/>
  <cp:contentStatus/>
</cp:coreProperties>
</file>