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zetarg  2024 śr.czystości\"/>
    </mc:Choice>
  </mc:AlternateContent>
  <xr:revisionPtr revIDLastSave="0" documentId="13_ncr:1_{A609750B-7F01-4BC3-AB33-010B33BEDF04}" xr6:coauthVersionLast="47" xr6:coauthVersionMax="47" xr10:uidLastSave="{00000000-0000-0000-0000-000000000000}"/>
  <workbookProtection workbookAlgorithmName="SHA-512" workbookHashValue="1ESjHU7Ry5eYMo/P+MKfzFUG+jItXcCsrapngMzh1iBTEUw7Jl8XWEvkhkA1TAhJhWOf3iIyy+ZCwJSdbr7EfA==" workbookSaltValue="YylXkKEiiIoxvLtvLU5QhQ==" workbookSpinCount="100000" lockStructure="1"/>
  <bookViews>
    <workbookView xWindow="-120" yWindow="-120" windowWidth="29040" windowHeight="15840" xr2:uid="{00000000-000D-0000-FFFF-FFFF00000000}"/>
  </bookViews>
  <sheets>
    <sheet name="Arkusz1" sheetId="2" r:id="rId1"/>
    <sheet name="Arkusz2" sheetId="3" r:id="rId2"/>
  </sheets>
  <calcPr calcId="181029"/>
</workbook>
</file>

<file path=xl/calcChain.xml><?xml version="1.0" encoding="utf-8"?>
<calcChain xmlns="http://schemas.openxmlformats.org/spreadsheetml/2006/main">
  <c r="F68" i="2" l="1"/>
  <c r="F70" i="2" s="1"/>
  <c r="I63" i="2"/>
  <c r="I64" i="2"/>
  <c r="I65" i="2"/>
  <c r="I66" i="2"/>
  <c r="I67" i="2"/>
  <c r="I62" i="2"/>
  <c r="H63" i="2"/>
  <c r="H64" i="2"/>
  <c r="H65" i="2"/>
  <c r="H66" i="2"/>
  <c r="H67" i="2"/>
  <c r="H62" i="2"/>
  <c r="F63" i="2"/>
  <c r="F64" i="2"/>
  <c r="F65" i="2"/>
  <c r="F66" i="2"/>
  <c r="F67" i="2"/>
  <c r="F62" i="2"/>
  <c r="I29" i="2"/>
  <c r="I30" i="2"/>
  <c r="I31" i="2"/>
  <c r="I32" i="2"/>
  <c r="I28" i="2"/>
  <c r="F29" i="2"/>
  <c r="H29" i="2" s="1"/>
  <c r="F30" i="2"/>
  <c r="H30" i="2" s="1"/>
  <c r="F31" i="2"/>
  <c r="H31" i="2" s="1"/>
  <c r="F32" i="2"/>
  <c r="H32" i="2" s="1"/>
  <c r="F28" i="2"/>
  <c r="H28" i="2" s="1"/>
  <c r="I11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34" i="2"/>
  <c r="I7" i="2"/>
  <c r="I8" i="2"/>
  <c r="I9" i="2"/>
  <c r="I10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6" i="2"/>
  <c r="F35" i="2"/>
  <c r="H35" i="2" s="1"/>
  <c r="F36" i="2"/>
  <c r="H36" i="2" s="1"/>
  <c r="F37" i="2"/>
  <c r="H37" i="2" s="1"/>
  <c r="F38" i="2"/>
  <c r="H38" i="2" s="1"/>
  <c r="F39" i="2"/>
  <c r="H39" i="2" s="1"/>
  <c r="F40" i="2"/>
  <c r="H40" i="2" s="1"/>
  <c r="F41" i="2"/>
  <c r="H41" i="2" s="1"/>
  <c r="F42" i="2"/>
  <c r="H42" i="2" s="1"/>
  <c r="F43" i="2"/>
  <c r="H43" i="2" s="1"/>
  <c r="F44" i="2"/>
  <c r="H44" i="2" s="1"/>
  <c r="F45" i="2"/>
  <c r="H45" i="2" s="1"/>
  <c r="F46" i="2"/>
  <c r="H46" i="2" s="1"/>
  <c r="F47" i="2"/>
  <c r="H47" i="2" s="1"/>
  <c r="F48" i="2"/>
  <c r="H48" i="2" s="1"/>
  <c r="F49" i="2"/>
  <c r="H49" i="2" s="1"/>
  <c r="F50" i="2"/>
  <c r="H50" i="2" s="1"/>
  <c r="F51" i="2"/>
  <c r="H51" i="2" s="1"/>
  <c r="F52" i="2"/>
  <c r="H52" i="2" s="1"/>
  <c r="F53" i="2"/>
  <c r="H53" i="2" s="1"/>
  <c r="F54" i="2"/>
  <c r="H54" i="2" s="1"/>
  <c r="F55" i="2"/>
  <c r="H55" i="2" s="1"/>
  <c r="F56" i="2"/>
  <c r="H56" i="2" s="1"/>
  <c r="F57" i="2"/>
  <c r="H57" i="2" s="1"/>
  <c r="F58" i="2"/>
  <c r="H58" i="2" s="1"/>
  <c r="F59" i="2"/>
  <c r="H59" i="2" s="1"/>
  <c r="F60" i="2"/>
  <c r="H60" i="2" s="1"/>
  <c r="F61" i="2"/>
  <c r="H61" i="2" s="1"/>
  <c r="F34" i="2"/>
  <c r="H34" i="2" s="1"/>
  <c r="F7" i="2"/>
  <c r="H7" i="2" s="1"/>
  <c r="F8" i="2"/>
  <c r="H8" i="2" s="1"/>
  <c r="F9" i="2"/>
  <c r="H9" i="2" s="1"/>
  <c r="F10" i="2"/>
  <c r="H10" i="2" s="1"/>
  <c r="F11" i="2"/>
  <c r="H11" i="2" s="1"/>
  <c r="F12" i="2"/>
  <c r="H12" i="2" s="1"/>
  <c r="F13" i="2"/>
  <c r="H13" i="2" s="1"/>
  <c r="F14" i="2"/>
  <c r="H14" i="2" s="1"/>
  <c r="F15" i="2"/>
  <c r="H15" i="2" s="1"/>
  <c r="F16" i="2"/>
  <c r="H16" i="2" s="1"/>
  <c r="F17" i="2"/>
  <c r="H17" i="2" s="1"/>
  <c r="F18" i="2"/>
  <c r="H18" i="2" s="1"/>
  <c r="F19" i="2"/>
  <c r="H19" i="2" s="1"/>
  <c r="F20" i="2"/>
  <c r="H20" i="2" s="1"/>
  <c r="F21" i="2"/>
  <c r="H21" i="2" s="1"/>
  <c r="F22" i="2"/>
  <c r="H22" i="2" s="1"/>
  <c r="F23" i="2"/>
  <c r="H23" i="2" s="1"/>
  <c r="F24" i="2"/>
  <c r="H24" i="2" s="1"/>
  <c r="F25" i="2"/>
  <c r="H25" i="2" s="1"/>
  <c r="F26" i="2"/>
  <c r="H26" i="2" s="1"/>
  <c r="F27" i="2"/>
  <c r="H27" i="2" s="1"/>
  <c r="F6" i="2"/>
  <c r="H6" i="2" s="1"/>
  <c r="F71" i="2" l="1"/>
  <c r="F69" i="2"/>
  <c r="F72" i="2" s="1"/>
  <c r="F73" i="2" l="1"/>
</calcChain>
</file>

<file path=xl/sharedStrings.xml><?xml version="1.0" encoding="utf-8"?>
<sst xmlns="http://schemas.openxmlformats.org/spreadsheetml/2006/main" count="152" uniqueCount="94">
  <si>
    <t>Lp.</t>
  </si>
  <si>
    <t>Nazwa towaru</t>
  </si>
  <si>
    <t>a</t>
  </si>
  <si>
    <t>b</t>
  </si>
  <si>
    <t>d</t>
  </si>
  <si>
    <t>c</t>
  </si>
  <si>
    <t>f</t>
  </si>
  <si>
    <t>e</t>
  </si>
  <si>
    <t>Jm.</t>
  </si>
  <si>
    <t xml:space="preserve">Szacunkowa ilość zamówienia </t>
  </si>
  <si>
    <t xml:space="preserve">  Cena jedn. 
w zł netto </t>
  </si>
  <si>
    <t xml:space="preserve"> Wartość 
w zł netto 
ilości szacunkowych
(d x e) </t>
  </si>
  <si>
    <t>h</t>
  </si>
  <si>
    <t xml:space="preserve"> Stawka podatku VAT
(w %) </t>
  </si>
  <si>
    <t xml:space="preserve"> Wartość podatku VAT 
w zł  
(f x g) </t>
  </si>
  <si>
    <t>g</t>
  </si>
  <si>
    <t>szt.</t>
  </si>
  <si>
    <t xml:space="preserve">Proszek do prania Spiro Automat, opakowanie 15 kg lub produkt równoważny  o właściwościach i parametrach nie gorszych od określonych przez zamawiającego </t>
  </si>
  <si>
    <t>op.</t>
  </si>
  <si>
    <t>Rękawiczki diagnostyczne, pudrowane,  lateksowe, rozmiar L (100 szt. w opakowaniu)</t>
  </si>
  <si>
    <t>Rękawiczki diagnostyczne, pudrowane,  lateksowe, rozmiar M (100 szt. w opakowaniu)</t>
  </si>
  <si>
    <t>karton</t>
  </si>
  <si>
    <t>Worki na śmieci o pojemności 120 litrów na rolce 25szt.– folia LDPE. Worki wykonane z bardzo mocnej folii LDPE, o grubości 30 mikronów</t>
  </si>
  <si>
    <t>rolka</t>
  </si>
  <si>
    <t>Szczotka do czyszczenia toalet z poręcznym uchwytem wykonana z tworzywa sztucznego</t>
  </si>
  <si>
    <t>Mop płaski, szerokość 40 cm z uszami bawełniano - poliestrowy MW 02/1</t>
  </si>
  <si>
    <t>Ścierki kuchenne mikrofasertuch 40x40 ścierka mikrofaza niebieska 280g (12x25cm) lub produkt równoważny  o właściwościach i parametrach nie gorszych od określonych przez zamawiającego</t>
  </si>
  <si>
    <t>Kostka zapach do WC TASKI SANIC BLOC gramatura 40g (12 szt. w opakowaniu) lub produkt równoważny  o właściwościach i parametrach nie gorszych od określonych przez zamawiającego</t>
  </si>
  <si>
    <t>Mleczko czyszczące firmy Ludwik zapach kwiatowy opakowanie 660g lub produkt równoważny  o właściwościach i parametrach nie gorszych od określonych przez zamawiającego</t>
  </si>
  <si>
    <t>Środki czystości dla Szkoły Podstawowej</t>
  </si>
  <si>
    <t>Środki czystości dla stołówki szkolnej</t>
  </si>
  <si>
    <t>Rękawiczki diagnostyczne lateksowe, rozmiar M (100szt. w opakowaniu)</t>
  </si>
  <si>
    <t>Punktowy żel do WC min. 60 ml</t>
  </si>
  <si>
    <t xml:space="preserve">Serwetki gastronomiczne białe (500 szt. w opakowaniu) </t>
  </si>
  <si>
    <t>Woreczki spożywcze 18x4x35, 100 szt. w opakowaniu</t>
  </si>
  <si>
    <t>Szczotki do szorowania na rączce dł. 20 cm</t>
  </si>
  <si>
    <t>Czyściki druciane do garnków</t>
  </si>
  <si>
    <t xml:space="preserve">Folia spożywcza strecz 44cm 200m </t>
  </si>
  <si>
    <t xml:space="preserve">Ręczniki kuchenne papierowe na rolce białe np. Cliver ręcznik kuchenny 50 listków dł. 23cmx11m 2-warstwowy celuloza, 2 rolki w opakowaniu lub produkt równoważny  o właściwościach i parametrach nie gorszych od określonych przez zamawiającego </t>
  </si>
  <si>
    <t>Worki na śmieci 60l czarne LDPE mocne-50 sztuk w rolce</t>
  </si>
  <si>
    <t>Rękawiczki diagnostyczne lateksowe, rozmiar L (100szt. w opakowaniu)</t>
  </si>
  <si>
    <t>Ścierki tetrowe Morana wymiary: 60x80 cm (3 szt. w opakowaniu)</t>
  </si>
  <si>
    <t>Worki na śmieci 120l worki 20 szt. w rolce mocne czarne</t>
  </si>
  <si>
    <t>Worki na śmieci 60l z taśmą mocne 20 szt. w  rolce</t>
  </si>
  <si>
    <t>Wkład do mopa Vileda Ultramax Turbo 2 in 1</t>
  </si>
  <si>
    <t>Załacznik nr 14</t>
  </si>
  <si>
    <t xml:space="preserve">Cliver Econonomic 4000 ZZ  ręcznik biały25x21cm 1-warstwowy (4000 szt. w kartonie) lub produkt równoważny  o właściwościach i parametrach nie gorszych od określonych przez zamawiającego </t>
  </si>
  <si>
    <t>Gąbki do zmywania zmywaki kuchenne 8 szt. w opakowaniu ŻÓŁTE Duże</t>
  </si>
  <si>
    <t xml:space="preserve"> Wartość 
w zł netto za zamówienie podstawowe* </t>
  </si>
  <si>
    <t xml:space="preserve"> Wartość podatku VAT 
w złotych* </t>
  </si>
  <si>
    <t xml:space="preserve"> Wartość 
w zł brutto za zamówienie podstawowe* </t>
  </si>
  <si>
    <t xml:space="preserve"> Wartość 
w zł netto za zamówienie wynikające z prawa opcji** </t>
  </si>
  <si>
    <t xml:space="preserve"> Łączna wartość 
w zł brutto za zamówienie wynikające z prawa opcji** </t>
  </si>
  <si>
    <t>* Warość zamówienia podstawowego to  suma cen poszczególnych poroduktów uwzgledniająca ich ilości szacunkowe</t>
  </si>
  <si>
    <t>** Wartość wynikająca z prawa opcji stanowi 10% zamówienia podstawowego</t>
  </si>
  <si>
    <t xml:space="preserve"> Wartość podatku VAT 
w złotych** </t>
  </si>
  <si>
    <t xml:space="preserve"> i </t>
  </si>
  <si>
    <t xml:space="preserve"> Cena jedn. 
w zł brutto      </t>
  </si>
  <si>
    <r>
      <t xml:space="preserve">Formularz rzeczowo - cenowy                                                                                                                                                                                                 dla części VII - Zakup wraz z dostawą środków czystości dla Szkoły Podstawowej 
im. Wincentego Witosa w Biezdrowie                          
</t>
    </r>
    <r>
      <rPr>
        <sz val="10"/>
        <color theme="1"/>
        <rFont val="Tahoma"/>
        <family val="2"/>
        <charset val="238"/>
      </rPr>
      <t xml:space="preserve"> "Zakup wraz z dostawą środków czystości dla jednostek oświatowych w roku 2024."</t>
    </r>
  </si>
  <si>
    <t>Proszek do czyszczenia Izo, pojemność 500 g., zapach : cytrynowy</t>
  </si>
  <si>
    <t>Udrażniacz do rur Kret w granulkach, pojemność 400g</t>
  </si>
  <si>
    <t>Mydło w płynie jabłko zielone Baron, pojemność 5L lub produkt równoważny  o właściwościach i parametrach nie gorszych od określonych przez zamawiającego</t>
  </si>
  <si>
    <t xml:space="preserve">Ręczniki kuchenne papierowe na rolce białe np. firmy Cliver ręcznik kuchenny 50 listków dł. 23cmx11m 2-warstwy celuloza, 2 rolki w opakowaniu lub produkt równoważny  o właściwościach i parametrach nie gorszych od określonych przez zamawiającego </t>
  </si>
  <si>
    <t>Rękawice gumowe Vileda Contract, rozmiar M  Rękawice gospodarcze z naturalnej gumy ze specjalną powłoczką zapewniającą wysoką trwałość 1szt. = 1 para</t>
  </si>
  <si>
    <t>Rękawice gumowe Vileda Contract, rozmiar L  Rękawice gospodarcze z naturalnej gumy ze specjalną powłoczką zapewniającą wysoką trwałość 1szt. = 1 para</t>
  </si>
  <si>
    <t>Ścierka szara do podłogi 60cmx60cm</t>
  </si>
  <si>
    <t>Żel do mycia łazienek, kafelek, armatur o ph. 1.0 firmy ROKO kamień i rdza pojemność 1l</t>
  </si>
  <si>
    <t>Płyn do mycia  WC Tytan, pojemność 500ml, zapach leśny</t>
  </si>
  <si>
    <t>Worki na śmieci firmy Aglo3 80 l, czarne, 50 sztuk w rolce</t>
  </si>
  <si>
    <t>Ściereczka do okien firmy Vileda Aktifibre żółta do luster</t>
  </si>
  <si>
    <t>Papier Toaletowy Wepa Prestige 2-warstwowy, 100% celuloza, 180 listków w rolce, wymiary listka 9,5 x 11cm  64 rolki w opakowaniu lub produkt równoważny</t>
  </si>
  <si>
    <t>Stelaż do mopa splast 40 cm</t>
  </si>
  <si>
    <t>Płyn do prania Perwol 2l</t>
  </si>
  <si>
    <t>Płyn do płukania Perwol 2l</t>
  </si>
  <si>
    <t xml:space="preserve">Płyn do mycia naczyń Gold Cytrus lemon Gold Trop kana, pojemność 5L </t>
  </si>
  <si>
    <t>Płyn domycia  WC Tytan 500ml - kolor zielony lub produkt równoważny</t>
  </si>
  <si>
    <t>Proszek do czyszczenia IZO 500 g, zapach cytrynowy lub produkt równoważny</t>
  </si>
  <si>
    <t>Płyn do mycia szyb Cilit 750 ml zapach cytrynowy lub produkt równoważny</t>
  </si>
  <si>
    <t>Mleczko czyszczące firmy Cif 750 ml zapach cytryny</t>
  </si>
  <si>
    <t>Aktywny żel do usuwania przypaleń Tytan 500ml lub produkt równoważny</t>
  </si>
  <si>
    <t>Środek do udrażniania rur Kret w żelu 1000ml lub produkt równoważny</t>
  </si>
  <si>
    <t>Mydło w płynie antybakteryjne 5L</t>
  </si>
  <si>
    <t>Płyn do mycia naczyń Ludwik zielony zapas 5L</t>
  </si>
  <si>
    <t>Profesjonalny płyn do mycia podłóg Dolphin Floor Clean 5 l lub produkt równoważny</t>
  </si>
  <si>
    <t>Rękawice gumowe Vileda Contract L, sztuka - para lub produkt równoważny</t>
  </si>
  <si>
    <t>Rękawice gumowe Vileda Contract M, sztuka - para lub produkt równoważny</t>
  </si>
  <si>
    <t>Ścierka kuchenna mikroasertuch 40x40cm z mikrofaza niebieska</t>
  </si>
  <si>
    <t>Ścierki do szyb żółta Vileda Aktifibre</t>
  </si>
  <si>
    <t>Żel Cilit kamień i rdza 420g</t>
  </si>
  <si>
    <t>Reklamówki jednorazowe 43/80</t>
  </si>
  <si>
    <t>Reklamówki jednorazowe 30/55</t>
  </si>
  <si>
    <t>Reklamówki jednorazowe 25/45</t>
  </si>
  <si>
    <t>Folia aluminiowa spożywcza cateringowa 150 , 44 cm</t>
  </si>
  <si>
    <t>Odświeżacz powietrza Air vick do łazienek lub produkt równoważny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</si>
</sst>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2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Tahoma"/>
      <family val="2"/>
      <charset val="238"/>
    </font>
    <font>
      <sz val="10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sz val="10"/>
      <name val="Tahoma"/>
      <family val="2"/>
      <charset val="238"/>
    </font>
    <font>
      <b/>
      <sz val="10"/>
      <color rgb="FFFF0000"/>
      <name val="Tahoma"/>
      <family val="2"/>
      <charset val="238"/>
    </font>
    <font>
      <i/>
      <sz val="10"/>
      <name val="Tahoma"/>
      <family val="2"/>
      <charset val="238"/>
    </font>
    <font>
      <b/>
      <i/>
      <sz val="10"/>
      <name val="Tahoma"/>
      <family val="2"/>
      <charset val="238"/>
    </font>
    <font>
      <i/>
      <sz val="10"/>
      <color theme="1"/>
      <name val="Tahoma"/>
      <family val="2"/>
      <charset val="238"/>
    </font>
    <font>
      <sz val="11"/>
      <color theme="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Protection="1">
      <protection locked="0"/>
    </xf>
    <xf numFmtId="44" fontId="4" fillId="2" borderId="1" xfId="0" applyNumberFormat="1" applyFont="1" applyFill="1" applyBorder="1" applyAlignment="1" applyProtection="1">
      <alignment wrapText="1"/>
      <protection locked="0"/>
    </xf>
    <xf numFmtId="44" fontId="4" fillId="2" borderId="1" xfId="0" applyNumberFormat="1" applyFont="1" applyFill="1" applyBorder="1" applyProtection="1">
      <protection locked="0"/>
    </xf>
    <xf numFmtId="44" fontId="5" fillId="2" borderId="1" xfId="0" applyNumberFormat="1" applyFont="1" applyFill="1" applyBorder="1" applyAlignment="1" applyProtection="1">
      <alignment wrapText="1"/>
      <protection locked="0"/>
    </xf>
    <xf numFmtId="0" fontId="4" fillId="4" borderId="0" xfId="0" applyFont="1" applyFill="1" applyProtection="1">
      <protection locked="0"/>
    </xf>
    <xf numFmtId="0" fontId="4" fillId="4" borderId="0" xfId="0" applyFont="1" applyFill="1" applyAlignment="1" applyProtection="1">
      <alignment horizontal="center" vertical="center"/>
      <protection locked="0"/>
    </xf>
    <xf numFmtId="44" fontId="5" fillId="4" borderId="0" xfId="2" applyFont="1" applyFill="1" applyBorder="1" applyAlignment="1" applyProtection="1">
      <alignment horizontal="center" vertical="center" wrapText="1"/>
      <protection locked="0"/>
    </xf>
    <xf numFmtId="0" fontId="3" fillId="4" borderId="0" xfId="0" applyFont="1" applyFill="1" applyAlignment="1" applyProtection="1">
      <alignment horizontal="left"/>
      <protection locked="0"/>
    </xf>
    <xf numFmtId="0" fontId="3" fillId="4" borderId="0" xfId="0" applyFont="1" applyFill="1" applyAlignment="1" applyProtection="1">
      <alignment horizontal="center" vertical="center"/>
      <protection locked="0"/>
    </xf>
    <xf numFmtId="0" fontId="3" fillId="4" borderId="0" xfId="0" applyFont="1" applyFill="1" applyAlignment="1" applyProtection="1">
      <alignment horizontal="left" vertical="top"/>
      <protection locked="0"/>
    </xf>
    <xf numFmtId="44" fontId="3" fillId="4" borderId="0" xfId="2" applyFont="1" applyFill="1" applyAlignment="1" applyProtection="1">
      <alignment horizontal="center" vertical="top" wrapText="1"/>
      <protection locked="0"/>
    </xf>
    <xf numFmtId="44" fontId="4" fillId="2" borderId="9" xfId="0" applyNumberFormat="1" applyFont="1" applyFill="1" applyBorder="1" applyAlignment="1" applyProtection="1">
      <alignment wrapText="1"/>
      <protection locked="0"/>
    </xf>
    <xf numFmtId="0" fontId="3" fillId="4" borderId="0" xfId="1" applyFont="1" applyFill="1" applyAlignment="1" applyProtection="1">
      <alignment horizontal="center"/>
      <protection locked="0"/>
    </xf>
    <xf numFmtId="44" fontId="4" fillId="4" borderId="0" xfId="2" applyFont="1" applyFill="1" applyBorder="1" applyAlignment="1" applyProtection="1">
      <alignment horizontal="center" vertical="center" wrapText="1"/>
      <protection locked="0"/>
    </xf>
    <xf numFmtId="44" fontId="3" fillId="4" borderId="0" xfId="2" applyFont="1" applyFill="1" applyBorder="1" applyAlignment="1" applyProtection="1">
      <alignment horizontal="center" vertical="center"/>
      <protection locked="0"/>
    </xf>
    <xf numFmtId="44" fontId="6" fillId="4" borderId="0" xfId="2" applyFont="1" applyFill="1" applyBorder="1" applyAlignment="1" applyProtection="1">
      <alignment horizontal="center" vertical="center"/>
      <protection locked="0"/>
    </xf>
    <xf numFmtId="0" fontId="6" fillId="4" borderId="0" xfId="0" applyFont="1" applyFill="1" applyProtection="1">
      <protection locked="0"/>
    </xf>
    <xf numFmtId="44" fontId="3" fillId="4" borderId="0" xfId="2" applyFont="1" applyFill="1" applyAlignment="1" applyProtection="1">
      <alignment vertical="top" wrapText="1"/>
      <protection locked="0"/>
    </xf>
    <xf numFmtId="9" fontId="4" fillId="4" borderId="0" xfId="3" applyFont="1" applyFill="1" applyProtection="1">
      <protection locked="0"/>
    </xf>
    <xf numFmtId="0" fontId="5" fillId="4" borderId="0" xfId="0" applyFont="1" applyFill="1" applyAlignment="1" applyProtection="1">
      <alignment vertical="center"/>
      <protection locked="0"/>
    </xf>
    <xf numFmtId="0" fontId="7" fillId="4" borderId="0" xfId="0" applyFont="1" applyFill="1" applyAlignment="1" applyProtection="1">
      <alignment vertical="center"/>
      <protection locked="0"/>
    </xf>
    <xf numFmtId="0" fontId="5" fillId="4" borderId="0" xfId="0" applyFont="1" applyFill="1" applyProtection="1">
      <protection locked="0"/>
    </xf>
    <xf numFmtId="44" fontId="4" fillId="4" borderId="0" xfId="2" applyFont="1" applyFill="1" applyProtection="1">
      <protection locked="0"/>
    </xf>
    <xf numFmtId="0" fontId="5" fillId="4" borderId="0" xfId="0" applyFont="1" applyFill="1" applyAlignment="1" applyProtection="1">
      <alignment vertical="center" wrapText="1"/>
      <protection locked="0"/>
    </xf>
    <xf numFmtId="0" fontId="6" fillId="3" borderId="1" xfId="1" applyFont="1" applyFill="1" applyBorder="1" applyAlignment="1" applyProtection="1">
      <alignment horizontal="center" vertical="center"/>
      <protection locked="0"/>
    </xf>
    <xf numFmtId="0" fontId="6" fillId="3" borderId="1" xfId="1" applyFont="1" applyFill="1" applyBorder="1" applyAlignment="1" applyProtection="1">
      <alignment horizontal="center" vertical="center" wrapText="1"/>
      <protection locked="0"/>
    </xf>
    <xf numFmtId="44" fontId="6" fillId="3" borderId="1" xfId="2" applyFont="1" applyFill="1" applyBorder="1" applyAlignment="1" applyProtection="1">
      <alignment horizontal="center" vertical="center" wrapText="1"/>
      <protection locked="0"/>
    </xf>
    <xf numFmtId="0" fontId="8" fillId="0" borderId="5" xfId="1" applyFont="1" applyBorder="1" applyAlignment="1" applyProtection="1">
      <alignment horizontal="center" vertical="center"/>
      <protection locked="0"/>
    </xf>
    <xf numFmtId="0" fontId="9" fillId="0" borderId="5" xfId="1" applyFont="1" applyBorder="1" applyAlignment="1" applyProtection="1">
      <alignment horizontal="center" vertical="center"/>
      <protection locked="0"/>
    </xf>
    <xf numFmtId="44" fontId="8" fillId="0" borderId="5" xfId="2" applyFont="1" applyFill="1" applyBorder="1" applyAlignment="1" applyProtection="1">
      <alignment horizontal="center" vertical="center" wrapText="1"/>
      <protection locked="0"/>
    </xf>
    <xf numFmtId="44" fontId="8" fillId="4" borderId="5" xfId="2" applyFont="1" applyFill="1" applyBorder="1" applyAlignment="1" applyProtection="1">
      <alignment horizontal="center" vertical="center" wrapText="1"/>
      <protection locked="0"/>
    </xf>
    <xf numFmtId="0" fontId="10" fillId="4" borderId="1" xfId="0" applyFont="1" applyFill="1" applyBorder="1" applyProtection="1">
      <protection locked="0"/>
    </xf>
    <xf numFmtId="44" fontId="3" fillId="0" borderId="1" xfId="2" applyFont="1" applyFill="1" applyBorder="1" applyAlignment="1" applyProtection="1">
      <alignment horizontal="center" vertical="center" wrapText="1"/>
      <protection locked="0"/>
    </xf>
    <xf numFmtId="44" fontId="8" fillId="0" borderId="1" xfId="2" applyFont="1" applyFill="1" applyBorder="1" applyAlignment="1" applyProtection="1">
      <alignment horizontal="center" vertical="center" wrapText="1"/>
      <protection locked="0"/>
    </xf>
    <xf numFmtId="44" fontId="3" fillId="4" borderId="1" xfId="2" applyFont="1" applyFill="1" applyBorder="1" applyAlignment="1" applyProtection="1">
      <alignment horizontal="center" vertical="center"/>
      <protection locked="0"/>
    </xf>
    <xf numFmtId="44" fontId="10" fillId="4" borderId="1" xfId="0" applyNumberFormat="1" applyFont="1" applyFill="1" applyBorder="1" applyProtection="1">
      <protection locked="0"/>
    </xf>
    <xf numFmtId="0" fontId="3" fillId="0" borderId="2" xfId="1" applyFont="1" applyBorder="1" applyAlignment="1" applyProtection="1">
      <alignment horizontal="center" vertical="center"/>
      <protection locked="0"/>
    </xf>
    <xf numFmtId="0" fontId="3" fillId="0" borderId="4" xfId="1" applyFont="1" applyBorder="1" applyAlignment="1" applyProtection="1">
      <alignment horizontal="center" vertical="center"/>
      <protection locked="0"/>
    </xf>
    <xf numFmtId="44" fontId="3" fillId="0" borderId="1" xfId="1" applyNumberFormat="1" applyFont="1" applyBorder="1" applyAlignment="1" applyProtection="1">
      <alignment horizontal="right" vertical="center"/>
      <protection locked="0"/>
    </xf>
    <xf numFmtId="9" fontId="3" fillId="0" borderId="1" xfId="1" applyNumberFormat="1" applyFont="1" applyBorder="1" applyAlignment="1" applyProtection="1">
      <alignment horizontal="center" vertical="center"/>
      <protection locked="0"/>
    </xf>
    <xf numFmtId="44" fontId="3" fillId="0" borderId="1" xfId="1" applyNumberFormat="1" applyFont="1" applyBorder="1" applyAlignment="1" applyProtection="1">
      <alignment horizontal="center" vertical="center"/>
      <protection locked="0"/>
    </xf>
    <xf numFmtId="0" fontId="4" fillId="0" borderId="0" xfId="0" applyFont="1" applyProtection="1">
      <protection locked="0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4" borderId="6" xfId="0" applyFont="1" applyFill="1" applyBorder="1" applyAlignment="1" applyProtection="1">
      <alignment horizontal="center" vertical="center" wrapText="1"/>
      <protection locked="0"/>
    </xf>
    <xf numFmtId="0" fontId="4" fillId="2" borderId="7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2" xfId="1" applyFont="1" applyBorder="1" applyAlignment="1" applyProtection="1">
      <alignment horizontal="center" vertical="center"/>
      <protection locked="0"/>
    </xf>
    <xf numFmtId="0" fontId="3" fillId="0" borderId="3" xfId="1" applyFont="1" applyBorder="1" applyAlignment="1" applyProtection="1">
      <alignment horizontal="center" vertical="center"/>
      <protection locked="0"/>
    </xf>
    <xf numFmtId="0" fontId="3" fillId="0" borderId="4" xfId="1" applyFont="1" applyBorder="1" applyAlignment="1" applyProtection="1">
      <alignment horizontal="center" vertical="center"/>
      <protection locked="0"/>
    </xf>
    <xf numFmtId="0" fontId="8" fillId="0" borderId="2" xfId="1" applyFont="1" applyBorder="1" applyAlignment="1" applyProtection="1">
      <alignment horizontal="center" vertical="center"/>
      <protection locked="0"/>
    </xf>
    <xf numFmtId="0" fontId="9" fillId="0" borderId="4" xfId="1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0" xfId="1" applyFont="1" applyBorder="1" applyAlignment="1" applyProtection="1">
      <alignment horizontal="center" vertical="center"/>
      <protection locked="0"/>
    </xf>
  </cellXfs>
  <cellStyles count="5">
    <cellStyle name="Normalny" xfId="0" builtinId="0"/>
    <cellStyle name="Normalny 2" xfId="1" xr:uid="{00000000-0005-0000-0000-000002000000}"/>
    <cellStyle name="Procentowy" xfId="3" builtinId="5"/>
    <cellStyle name="Walutowy" xfId="2" builtinId="4"/>
    <cellStyle name="Walutowy 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78"/>
  <sheetViews>
    <sheetView tabSelected="1" workbookViewId="0">
      <selection activeCell="F69" sqref="F69"/>
    </sheetView>
  </sheetViews>
  <sheetFormatPr defaultRowHeight="15" x14ac:dyDescent="0.25"/>
  <cols>
    <col min="1" max="1" width="6.42578125" style="1" customWidth="1"/>
    <col min="2" max="2" width="49.7109375" style="1" customWidth="1"/>
    <col min="3" max="3" width="7.140625" style="1" customWidth="1"/>
    <col min="4" max="4" width="13.140625" style="1" customWidth="1"/>
    <col min="5" max="5" width="9.140625" style="1"/>
    <col min="6" max="6" width="14.85546875" style="1" customWidth="1"/>
    <col min="7" max="7" width="8.85546875" style="1" customWidth="1"/>
    <col min="8" max="8" width="10.85546875" style="1" customWidth="1"/>
    <col min="9" max="9" width="9.7109375" style="1" customWidth="1"/>
    <col min="10" max="16384" width="9.140625" style="1"/>
  </cols>
  <sheetData>
    <row r="1" spans="1:9" x14ac:dyDescent="0.25">
      <c r="A1" s="5"/>
      <c r="B1" s="20" t="s">
        <v>45</v>
      </c>
      <c r="C1" s="21"/>
      <c r="D1" s="21"/>
      <c r="E1" s="6"/>
      <c r="F1" s="5"/>
      <c r="G1" s="22"/>
      <c r="H1" s="23"/>
      <c r="I1" s="23"/>
    </row>
    <row r="2" spans="1:9" ht="75.75" customHeight="1" x14ac:dyDescent="0.25">
      <c r="A2" s="51" t="s">
        <v>58</v>
      </c>
      <c r="B2" s="51"/>
      <c r="C2" s="51"/>
      <c r="D2" s="51"/>
      <c r="E2" s="51"/>
      <c r="F2" s="51"/>
      <c r="G2" s="51"/>
      <c r="H2" s="51"/>
      <c r="I2" s="24"/>
    </row>
    <row r="3" spans="1:9" ht="63.75" x14ac:dyDescent="0.25">
      <c r="A3" s="25" t="s">
        <v>0</v>
      </c>
      <c r="B3" s="25" t="s">
        <v>1</v>
      </c>
      <c r="C3" s="25" t="s">
        <v>8</v>
      </c>
      <c r="D3" s="26" t="s">
        <v>9</v>
      </c>
      <c r="E3" s="26" t="s">
        <v>10</v>
      </c>
      <c r="F3" s="27" t="s">
        <v>11</v>
      </c>
      <c r="G3" s="27" t="s">
        <v>13</v>
      </c>
      <c r="H3" s="27" t="s">
        <v>14</v>
      </c>
      <c r="I3" s="27" t="s">
        <v>57</v>
      </c>
    </row>
    <row r="4" spans="1:9" x14ac:dyDescent="0.25">
      <c r="A4" s="28" t="s">
        <v>2</v>
      </c>
      <c r="B4" s="28" t="s">
        <v>3</v>
      </c>
      <c r="C4" s="28" t="s">
        <v>5</v>
      </c>
      <c r="D4" s="28" t="s">
        <v>4</v>
      </c>
      <c r="E4" s="29" t="s">
        <v>7</v>
      </c>
      <c r="F4" s="30" t="s">
        <v>6</v>
      </c>
      <c r="G4" s="30" t="s">
        <v>15</v>
      </c>
      <c r="H4" s="31" t="s">
        <v>12</v>
      </c>
      <c r="I4" s="32" t="s">
        <v>56</v>
      </c>
    </row>
    <row r="5" spans="1:9" ht="15" customHeight="1" x14ac:dyDescent="0.25">
      <c r="A5" s="55" t="s">
        <v>29</v>
      </c>
      <c r="B5" s="63"/>
      <c r="C5" s="63"/>
      <c r="D5" s="63"/>
      <c r="E5" s="56"/>
      <c r="F5" s="56"/>
      <c r="G5" s="56"/>
      <c r="H5" s="56"/>
      <c r="I5" s="57"/>
    </row>
    <row r="6" spans="1:9" ht="25.5" x14ac:dyDescent="0.25">
      <c r="A6" s="61">
        <v>1</v>
      </c>
      <c r="B6" s="66" t="s">
        <v>59</v>
      </c>
      <c r="C6" s="67" t="s">
        <v>16</v>
      </c>
      <c r="D6" s="67">
        <v>10</v>
      </c>
      <c r="E6" s="62"/>
      <c r="F6" s="33">
        <f>D6*E6</f>
        <v>0</v>
      </c>
      <c r="G6" s="34"/>
      <c r="H6" s="35">
        <f>F6*G6</f>
        <v>0</v>
      </c>
      <c r="I6" s="36">
        <f>E6+(E6*G6)</f>
        <v>0</v>
      </c>
    </row>
    <row r="7" spans="1:9" x14ac:dyDescent="0.25">
      <c r="A7" s="61">
        <v>2</v>
      </c>
      <c r="B7" s="66" t="s">
        <v>60</v>
      </c>
      <c r="C7" s="67" t="s">
        <v>16</v>
      </c>
      <c r="D7" s="67">
        <v>10</v>
      </c>
      <c r="E7" s="62"/>
      <c r="F7" s="33">
        <f t="shared" ref="F7:F27" si="0">D7*E7</f>
        <v>0</v>
      </c>
      <c r="G7" s="34"/>
      <c r="H7" s="35">
        <f t="shared" ref="H7:H27" si="1">F7*G7</f>
        <v>0</v>
      </c>
      <c r="I7" s="36">
        <f t="shared" ref="I7:I27" si="2">E7+(E7*G7)</f>
        <v>0</v>
      </c>
    </row>
    <row r="8" spans="1:9" ht="38.25" x14ac:dyDescent="0.25">
      <c r="A8" s="61">
        <v>3</v>
      </c>
      <c r="B8" s="66" t="s">
        <v>61</v>
      </c>
      <c r="C8" s="67" t="s">
        <v>16</v>
      </c>
      <c r="D8" s="67">
        <v>50</v>
      </c>
      <c r="E8" s="62"/>
      <c r="F8" s="33">
        <f t="shared" si="0"/>
        <v>0</v>
      </c>
      <c r="G8" s="34"/>
      <c r="H8" s="35">
        <f t="shared" si="1"/>
        <v>0</v>
      </c>
      <c r="I8" s="36">
        <f t="shared" si="2"/>
        <v>0</v>
      </c>
    </row>
    <row r="9" spans="1:9" ht="25.5" x14ac:dyDescent="0.25">
      <c r="A9" s="61">
        <v>4</v>
      </c>
      <c r="B9" s="66" t="s">
        <v>74</v>
      </c>
      <c r="C9" s="67" t="s">
        <v>16</v>
      </c>
      <c r="D9" s="67">
        <v>80</v>
      </c>
      <c r="E9" s="62"/>
      <c r="F9" s="33">
        <f t="shared" si="0"/>
        <v>0</v>
      </c>
      <c r="G9" s="34"/>
      <c r="H9" s="35">
        <f t="shared" si="1"/>
        <v>0</v>
      </c>
      <c r="I9" s="36">
        <f t="shared" si="2"/>
        <v>0</v>
      </c>
    </row>
    <row r="10" spans="1:9" ht="38.25" x14ac:dyDescent="0.25">
      <c r="A10" s="61">
        <v>5</v>
      </c>
      <c r="B10" s="66" t="s">
        <v>17</v>
      </c>
      <c r="C10" s="67" t="s">
        <v>18</v>
      </c>
      <c r="D10" s="67">
        <v>12</v>
      </c>
      <c r="E10" s="62"/>
      <c r="F10" s="33">
        <f t="shared" si="0"/>
        <v>0</v>
      </c>
      <c r="G10" s="34"/>
      <c r="H10" s="35">
        <f t="shared" si="1"/>
        <v>0</v>
      </c>
      <c r="I10" s="36">
        <f t="shared" si="2"/>
        <v>0</v>
      </c>
    </row>
    <row r="11" spans="1:9" ht="63.75" x14ac:dyDescent="0.25">
      <c r="A11" s="61">
        <v>6</v>
      </c>
      <c r="B11" s="66" t="s">
        <v>62</v>
      </c>
      <c r="C11" s="67" t="s">
        <v>18</v>
      </c>
      <c r="D11" s="67">
        <v>650</v>
      </c>
      <c r="E11" s="62"/>
      <c r="F11" s="33">
        <f t="shared" si="0"/>
        <v>0</v>
      </c>
      <c r="G11" s="34"/>
      <c r="H11" s="35">
        <f t="shared" si="1"/>
        <v>0</v>
      </c>
      <c r="I11" s="36">
        <f>E11+(E11*G11)</f>
        <v>0</v>
      </c>
    </row>
    <row r="12" spans="1:9" ht="38.25" x14ac:dyDescent="0.25">
      <c r="A12" s="61">
        <v>7</v>
      </c>
      <c r="B12" s="66" t="s">
        <v>63</v>
      </c>
      <c r="C12" s="67" t="s">
        <v>16</v>
      </c>
      <c r="D12" s="67">
        <v>60</v>
      </c>
      <c r="E12" s="62"/>
      <c r="F12" s="33">
        <f t="shared" si="0"/>
        <v>0</v>
      </c>
      <c r="G12" s="34"/>
      <c r="H12" s="35">
        <f t="shared" si="1"/>
        <v>0</v>
      </c>
      <c r="I12" s="36">
        <f t="shared" si="2"/>
        <v>0</v>
      </c>
    </row>
    <row r="13" spans="1:9" ht="38.25" x14ac:dyDescent="0.25">
      <c r="A13" s="61">
        <v>8</v>
      </c>
      <c r="B13" s="66" t="s">
        <v>64</v>
      </c>
      <c r="C13" s="67" t="s">
        <v>16</v>
      </c>
      <c r="D13" s="67">
        <v>30</v>
      </c>
      <c r="E13" s="62"/>
      <c r="F13" s="33">
        <f t="shared" si="0"/>
        <v>0</v>
      </c>
      <c r="G13" s="34"/>
      <c r="H13" s="35">
        <f t="shared" si="1"/>
        <v>0</v>
      </c>
      <c r="I13" s="36">
        <f t="shared" si="2"/>
        <v>0</v>
      </c>
    </row>
    <row r="14" spans="1:9" ht="25.5" x14ac:dyDescent="0.25">
      <c r="A14" s="61">
        <v>9</v>
      </c>
      <c r="B14" s="66" t="s">
        <v>19</v>
      </c>
      <c r="C14" s="67" t="s">
        <v>18</v>
      </c>
      <c r="D14" s="67">
        <v>1</v>
      </c>
      <c r="E14" s="62"/>
      <c r="F14" s="33">
        <f t="shared" si="0"/>
        <v>0</v>
      </c>
      <c r="G14" s="34"/>
      <c r="H14" s="35">
        <f t="shared" si="1"/>
        <v>0</v>
      </c>
      <c r="I14" s="36">
        <f t="shared" si="2"/>
        <v>0</v>
      </c>
    </row>
    <row r="15" spans="1:9" ht="25.5" x14ac:dyDescent="0.25">
      <c r="A15" s="61">
        <v>10</v>
      </c>
      <c r="B15" s="66" t="s">
        <v>20</v>
      </c>
      <c r="C15" s="67" t="s">
        <v>18</v>
      </c>
      <c r="D15" s="67">
        <v>1</v>
      </c>
      <c r="E15" s="62"/>
      <c r="F15" s="33">
        <f t="shared" si="0"/>
        <v>0</v>
      </c>
      <c r="G15" s="34"/>
      <c r="H15" s="35">
        <f t="shared" si="1"/>
        <v>0</v>
      </c>
      <c r="I15" s="36">
        <f t="shared" si="2"/>
        <v>0</v>
      </c>
    </row>
    <row r="16" spans="1:9" x14ac:dyDescent="0.25">
      <c r="A16" s="61">
        <v>11</v>
      </c>
      <c r="B16" s="66" t="s">
        <v>65</v>
      </c>
      <c r="C16" s="67" t="s">
        <v>18</v>
      </c>
      <c r="D16" s="67">
        <v>15</v>
      </c>
      <c r="E16" s="62"/>
      <c r="F16" s="33">
        <f t="shared" si="0"/>
        <v>0</v>
      </c>
      <c r="G16" s="34"/>
      <c r="H16" s="35">
        <f t="shared" si="1"/>
        <v>0</v>
      </c>
      <c r="I16" s="36">
        <f t="shared" si="2"/>
        <v>0</v>
      </c>
    </row>
    <row r="17" spans="1:9" ht="25.5" x14ac:dyDescent="0.25">
      <c r="A17" s="61">
        <v>12</v>
      </c>
      <c r="B17" s="66" t="s">
        <v>66</v>
      </c>
      <c r="C17" s="67" t="s">
        <v>16</v>
      </c>
      <c r="D17" s="67">
        <v>30</v>
      </c>
      <c r="E17" s="62"/>
      <c r="F17" s="33">
        <f t="shared" si="0"/>
        <v>0</v>
      </c>
      <c r="G17" s="34"/>
      <c r="H17" s="35">
        <f t="shared" si="1"/>
        <v>0</v>
      </c>
      <c r="I17" s="36">
        <f t="shared" si="2"/>
        <v>0</v>
      </c>
    </row>
    <row r="18" spans="1:9" ht="25.5" x14ac:dyDescent="0.25">
      <c r="A18" s="61">
        <v>13</v>
      </c>
      <c r="B18" s="66" t="s">
        <v>67</v>
      </c>
      <c r="C18" s="67" t="s">
        <v>16</v>
      </c>
      <c r="D18" s="67">
        <v>330</v>
      </c>
      <c r="E18" s="62"/>
      <c r="F18" s="33">
        <f t="shared" si="0"/>
        <v>0</v>
      </c>
      <c r="G18" s="34"/>
      <c r="H18" s="35">
        <f t="shared" si="1"/>
        <v>0</v>
      </c>
      <c r="I18" s="36">
        <f t="shared" si="2"/>
        <v>0</v>
      </c>
    </row>
    <row r="19" spans="1:9" ht="51" x14ac:dyDescent="0.25">
      <c r="A19" s="61">
        <v>14</v>
      </c>
      <c r="B19" s="66" t="s">
        <v>46</v>
      </c>
      <c r="C19" s="67" t="s">
        <v>21</v>
      </c>
      <c r="D19" s="67">
        <v>140</v>
      </c>
      <c r="E19" s="62"/>
      <c r="F19" s="33">
        <f t="shared" si="0"/>
        <v>0</v>
      </c>
      <c r="G19" s="34"/>
      <c r="H19" s="35">
        <f t="shared" si="1"/>
        <v>0</v>
      </c>
      <c r="I19" s="36">
        <f t="shared" si="2"/>
        <v>0</v>
      </c>
    </row>
    <row r="20" spans="1:9" ht="38.25" x14ac:dyDescent="0.25">
      <c r="A20" s="61">
        <v>15</v>
      </c>
      <c r="B20" s="66" t="s">
        <v>22</v>
      </c>
      <c r="C20" s="67" t="s">
        <v>23</v>
      </c>
      <c r="D20" s="67">
        <v>100</v>
      </c>
      <c r="E20" s="62"/>
      <c r="F20" s="33">
        <f t="shared" si="0"/>
        <v>0</v>
      </c>
      <c r="G20" s="34"/>
      <c r="H20" s="35">
        <f t="shared" si="1"/>
        <v>0</v>
      </c>
      <c r="I20" s="36">
        <f t="shared" si="2"/>
        <v>0</v>
      </c>
    </row>
    <row r="21" spans="1:9" ht="27" customHeight="1" x14ac:dyDescent="0.25">
      <c r="A21" s="61">
        <v>16</v>
      </c>
      <c r="B21" s="66" t="s">
        <v>68</v>
      </c>
      <c r="C21" s="67" t="s">
        <v>23</v>
      </c>
      <c r="D21" s="67">
        <v>100</v>
      </c>
      <c r="E21" s="62"/>
      <c r="F21" s="33">
        <f t="shared" si="0"/>
        <v>0</v>
      </c>
      <c r="G21" s="34"/>
      <c r="H21" s="35">
        <f t="shared" si="1"/>
        <v>0</v>
      </c>
      <c r="I21" s="36">
        <f t="shared" si="2"/>
        <v>0</v>
      </c>
    </row>
    <row r="22" spans="1:9" x14ac:dyDescent="0.25">
      <c r="A22" s="61">
        <v>17</v>
      </c>
      <c r="B22" s="66" t="s">
        <v>39</v>
      </c>
      <c r="C22" s="67" t="s">
        <v>23</v>
      </c>
      <c r="D22" s="67">
        <v>100</v>
      </c>
      <c r="E22" s="62"/>
      <c r="F22" s="33">
        <f t="shared" si="0"/>
        <v>0</v>
      </c>
      <c r="G22" s="34"/>
      <c r="H22" s="35">
        <f t="shared" si="1"/>
        <v>0</v>
      </c>
      <c r="I22" s="36">
        <f t="shared" si="2"/>
        <v>0</v>
      </c>
    </row>
    <row r="23" spans="1:9" ht="25.5" x14ac:dyDescent="0.25">
      <c r="A23" s="61">
        <v>18</v>
      </c>
      <c r="B23" s="66" t="s">
        <v>24</v>
      </c>
      <c r="C23" s="67" t="s">
        <v>16</v>
      </c>
      <c r="D23" s="67">
        <v>10</v>
      </c>
      <c r="E23" s="62"/>
      <c r="F23" s="33">
        <f t="shared" si="0"/>
        <v>0</v>
      </c>
      <c r="G23" s="34"/>
      <c r="H23" s="35">
        <f t="shared" si="1"/>
        <v>0</v>
      </c>
      <c r="I23" s="36">
        <f t="shared" si="2"/>
        <v>0</v>
      </c>
    </row>
    <row r="24" spans="1:9" ht="25.5" x14ac:dyDescent="0.25">
      <c r="A24" s="61">
        <v>19</v>
      </c>
      <c r="B24" s="66" t="s">
        <v>25</v>
      </c>
      <c r="C24" s="67" t="s">
        <v>16</v>
      </c>
      <c r="D24" s="67">
        <v>10</v>
      </c>
      <c r="E24" s="62"/>
      <c r="F24" s="33">
        <f t="shared" si="0"/>
        <v>0</v>
      </c>
      <c r="G24" s="34"/>
      <c r="H24" s="35">
        <f t="shared" si="1"/>
        <v>0</v>
      </c>
      <c r="I24" s="36">
        <f t="shared" si="2"/>
        <v>0</v>
      </c>
    </row>
    <row r="25" spans="1:9" ht="51" x14ac:dyDescent="0.25">
      <c r="A25" s="61">
        <v>20</v>
      </c>
      <c r="B25" s="66" t="s">
        <v>26</v>
      </c>
      <c r="C25" s="67" t="s">
        <v>16</v>
      </c>
      <c r="D25" s="67">
        <v>40</v>
      </c>
      <c r="E25" s="62"/>
      <c r="F25" s="33">
        <f t="shared" si="0"/>
        <v>0</v>
      </c>
      <c r="G25" s="34"/>
      <c r="H25" s="35">
        <f t="shared" si="1"/>
        <v>0</v>
      </c>
      <c r="I25" s="36">
        <f t="shared" si="2"/>
        <v>0</v>
      </c>
    </row>
    <row r="26" spans="1:9" x14ac:dyDescent="0.25">
      <c r="A26" s="61">
        <v>21</v>
      </c>
      <c r="B26" s="66" t="s">
        <v>69</v>
      </c>
      <c r="C26" s="67" t="s">
        <v>16</v>
      </c>
      <c r="D26" s="67">
        <v>18</v>
      </c>
      <c r="E26" s="62"/>
      <c r="F26" s="33">
        <f t="shared" si="0"/>
        <v>0</v>
      </c>
      <c r="G26" s="34"/>
      <c r="H26" s="35">
        <f t="shared" si="1"/>
        <v>0</v>
      </c>
      <c r="I26" s="36">
        <f t="shared" si="2"/>
        <v>0</v>
      </c>
    </row>
    <row r="27" spans="1:9" ht="51" x14ac:dyDescent="0.25">
      <c r="A27" s="61">
        <v>22</v>
      </c>
      <c r="B27" s="66" t="s">
        <v>27</v>
      </c>
      <c r="C27" s="67" t="s">
        <v>18</v>
      </c>
      <c r="D27" s="67">
        <v>5</v>
      </c>
      <c r="E27" s="62"/>
      <c r="F27" s="33">
        <f t="shared" si="0"/>
        <v>0</v>
      </c>
      <c r="G27" s="34"/>
      <c r="H27" s="35">
        <f t="shared" si="1"/>
        <v>0</v>
      </c>
      <c r="I27" s="36">
        <f t="shared" si="2"/>
        <v>0</v>
      </c>
    </row>
    <row r="28" spans="1:9" ht="51" x14ac:dyDescent="0.25">
      <c r="A28" s="61">
        <v>23</v>
      </c>
      <c r="B28" s="66" t="s">
        <v>28</v>
      </c>
      <c r="C28" s="67" t="s">
        <v>16</v>
      </c>
      <c r="D28" s="67">
        <v>20</v>
      </c>
      <c r="E28" s="62"/>
      <c r="F28" s="33">
        <f>D28*E28</f>
        <v>0</v>
      </c>
      <c r="G28" s="34"/>
      <c r="H28" s="35">
        <f>F28*G28</f>
        <v>0</v>
      </c>
      <c r="I28" s="36">
        <f>E28+(E28*G28)</f>
        <v>0</v>
      </c>
    </row>
    <row r="29" spans="1:9" ht="38.25" x14ac:dyDescent="0.25">
      <c r="A29" s="61">
        <v>24</v>
      </c>
      <c r="B29" s="66" t="s">
        <v>70</v>
      </c>
      <c r="C29" s="67" t="s">
        <v>18</v>
      </c>
      <c r="D29" s="67">
        <v>70</v>
      </c>
      <c r="E29" s="62"/>
      <c r="F29" s="33">
        <f t="shared" ref="F29:F32" si="3">D29*E29</f>
        <v>0</v>
      </c>
      <c r="G29" s="34"/>
      <c r="H29" s="35">
        <f t="shared" ref="H29:H32" si="4">F29*G29</f>
        <v>0</v>
      </c>
      <c r="I29" s="36">
        <f t="shared" ref="I29:I32" si="5">E29+(E29*G29)</f>
        <v>0</v>
      </c>
    </row>
    <row r="30" spans="1:9" x14ac:dyDescent="0.25">
      <c r="A30" s="61">
        <v>25</v>
      </c>
      <c r="B30" s="66" t="s">
        <v>71</v>
      </c>
      <c r="C30" s="67" t="s">
        <v>16</v>
      </c>
      <c r="D30" s="67">
        <v>6</v>
      </c>
      <c r="E30" s="62"/>
      <c r="F30" s="33">
        <f t="shared" si="3"/>
        <v>0</v>
      </c>
      <c r="G30" s="34"/>
      <c r="H30" s="35">
        <f t="shared" si="4"/>
        <v>0</v>
      </c>
      <c r="I30" s="36">
        <f t="shared" si="5"/>
        <v>0</v>
      </c>
    </row>
    <row r="31" spans="1:9" x14ac:dyDescent="0.25">
      <c r="A31" s="61">
        <v>26</v>
      </c>
      <c r="B31" s="66" t="s">
        <v>72</v>
      </c>
      <c r="C31" s="67" t="s">
        <v>16</v>
      </c>
      <c r="D31" s="67">
        <v>2</v>
      </c>
      <c r="E31" s="62"/>
      <c r="F31" s="33">
        <f t="shared" si="3"/>
        <v>0</v>
      </c>
      <c r="G31" s="34"/>
      <c r="H31" s="35">
        <f t="shared" si="4"/>
        <v>0</v>
      </c>
      <c r="I31" s="36">
        <f t="shared" si="5"/>
        <v>0</v>
      </c>
    </row>
    <row r="32" spans="1:9" x14ac:dyDescent="0.25">
      <c r="A32" s="61">
        <v>27</v>
      </c>
      <c r="B32" s="66" t="s">
        <v>73</v>
      </c>
      <c r="C32" s="67" t="s">
        <v>16</v>
      </c>
      <c r="D32" s="67">
        <v>2</v>
      </c>
      <c r="E32" s="62"/>
      <c r="F32" s="33">
        <f t="shared" si="3"/>
        <v>0</v>
      </c>
      <c r="G32" s="34"/>
      <c r="H32" s="35">
        <f t="shared" si="4"/>
        <v>0</v>
      </c>
      <c r="I32" s="36">
        <f t="shared" si="5"/>
        <v>0</v>
      </c>
    </row>
    <row r="33" spans="1:9" x14ac:dyDescent="0.25">
      <c r="A33" s="58" t="s">
        <v>30</v>
      </c>
      <c r="B33" s="68"/>
      <c r="C33" s="68"/>
      <c r="D33" s="68"/>
      <c r="E33" s="59"/>
      <c r="F33" s="59"/>
      <c r="G33" s="59"/>
      <c r="H33" s="59"/>
      <c r="I33" s="60"/>
    </row>
    <row r="34" spans="1:9" ht="28.5" x14ac:dyDescent="0.25">
      <c r="A34" s="37">
        <v>28</v>
      </c>
      <c r="B34" s="64" t="s">
        <v>75</v>
      </c>
      <c r="C34" s="65" t="s">
        <v>16</v>
      </c>
      <c r="D34" s="65">
        <v>15</v>
      </c>
      <c r="E34" s="38"/>
      <c r="F34" s="39">
        <f>D34*E34</f>
        <v>0</v>
      </c>
      <c r="G34" s="40"/>
      <c r="H34" s="41">
        <f>F34*G34</f>
        <v>0</v>
      </c>
      <c r="I34" s="36">
        <f>E34+(E34*G34)</f>
        <v>0</v>
      </c>
    </row>
    <row r="35" spans="1:9" ht="28.5" x14ac:dyDescent="0.25">
      <c r="A35" s="37">
        <v>29</v>
      </c>
      <c r="B35" s="64" t="s">
        <v>76</v>
      </c>
      <c r="C35" s="65" t="s">
        <v>16</v>
      </c>
      <c r="D35" s="65">
        <v>60</v>
      </c>
      <c r="E35" s="38"/>
      <c r="F35" s="39">
        <f t="shared" ref="F35:F67" si="6">D35*E35</f>
        <v>0</v>
      </c>
      <c r="G35" s="40"/>
      <c r="H35" s="41">
        <f t="shared" ref="H35:H67" si="7">F35*G35</f>
        <v>0</v>
      </c>
      <c r="I35" s="36">
        <f t="shared" ref="I35:I67" si="8">E35+(E35*G35)</f>
        <v>0</v>
      </c>
    </row>
    <row r="36" spans="1:9" ht="28.5" x14ac:dyDescent="0.25">
      <c r="A36" s="37">
        <v>30</v>
      </c>
      <c r="B36" s="64" t="s">
        <v>77</v>
      </c>
      <c r="C36" s="65" t="s">
        <v>16</v>
      </c>
      <c r="D36" s="65">
        <v>2</v>
      </c>
      <c r="E36" s="38"/>
      <c r="F36" s="39">
        <f t="shared" si="6"/>
        <v>0</v>
      </c>
      <c r="G36" s="40"/>
      <c r="H36" s="41">
        <f t="shared" si="7"/>
        <v>0</v>
      </c>
      <c r="I36" s="36">
        <f t="shared" si="8"/>
        <v>0</v>
      </c>
    </row>
    <row r="37" spans="1:9" ht="28.5" x14ac:dyDescent="0.25">
      <c r="A37" s="37">
        <v>31</v>
      </c>
      <c r="B37" s="64" t="s">
        <v>78</v>
      </c>
      <c r="C37" s="65" t="s">
        <v>16</v>
      </c>
      <c r="D37" s="65">
        <v>25</v>
      </c>
      <c r="E37" s="38"/>
      <c r="F37" s="39">
        <f t="shared" si="6"/>
        <v>0</v>
      </c>
      <c r="G37" s="40"/>
      <c r="H37" s="41">
        <f t="shared" si="7"/>
        <v>0</v>
      </c>
      <c r="I37" s="36">
        <f t="shared" si="8"/>
        <v>0</v>
      </c>
    </row>
    <row r="38" spans="1:9" ht="28.5" x14ac:dyDescent="0.25">
      <c r="A38" s="37">
        <v>32</v>
      </c>
      <c r="B38" s="64" t="s">
        <v>79</v>
      </c>
      <c r="C38" s="65" t="s">
        <v>16</v>
      </c>
      <c r="D38" s="65">
        <v>10</v>
      </c>
      <c r="E38" s="38"/>
      <c r="F38" s="39">
        <f t="shared" si="6"/>
        <v>0</v>
      </c>
      <c r="G38" s="40"/>
      <c r="H38" s="41">
        <f t="shared" si="7"/>
        <v>0</v>
      </c>
      <c r="I38" s="36">
        <f t="shared" si="8"/>
        <v>0</v>
      </c>
    </row>
    <row r="39" spans="1:9" ht="28.5" x14ac:dyDescent="0.25">
      <c r="A39" s="37">
        <v>33</v>
      </c>
      <c r="B39" s="64" t="s">
        <v>80</v>
      </c>
      <c r="C39" s="65" t="s">
        <v>16</v>
      </c>
      <c r="D39" s="65">
        <v>3</v>
      </c>
      <c r="E39" s="38"/>
      <c r="F39" s="39">
        <f t="shared" si="6"/>
        <v>0</v>
      </c>
      <c r="G39" s="40"/>
      <c r="H39" s="41">
        <f t="shared" si="7"/>
        <v>0</v>
      </c>
      <c r="I39" s="36">
        <f t="shared" si="8"/>
        <v>0</v>
      </c>
    </row>
    <row r="40" spans="1:9" x14ac:dyDescent="0.25">
      <c r="A40" s="37">
        <v>34</v>
      </c>
      <c r="B40" s="64" t="s">
        <v>81</v>
      </c>
      <c r="C40" s="65" t="s">
        <v>18</v>
      </c>
      <c r="D40" s="65">
        <v>3</v>
      </c>
      <c r="E40" s="38"/>
      <c r="F40" s="39">
        <f t="shared" si="6"/>
        <v>0</v>
      </c>
      <c r="G40" s="40"/>
      <c r="H40" s="41">
        <f t="shared" si="7"/>
        <v>0</v>
      </c>
      <c r="I40" s="36">
        <f t="shared" si="8"/>
        <v>0</v>
      </c>
    </row>
    <row r="41" spans="1:9" x14ac:dyDescent="0.25">
      <c r="A41" s="37">
        <v>35</v>
      </c>
      <c r="B41" s="64" t="s">
        <v>82</v>
      </c>
      <c r="C41" s="65" t="s">
        <v>18</v>
      </c>
      <c r="D41" s="65">
        <v>25</v>
      </c>
      <c r="E41" s="38"/>
      <c r="F41" s="39">
        <f t="shared" si="6"/>
        <v>0</v>
      </c>
      <c r="G41" s="40"/>
      <c r="H41" s="41">
        <f t="shared" si="7"/>
        <v>0</v>
      </c>
      <c r="I41" s="36">
        <f t="shared" si="8"/>
        <v>0</v>
      </c>
    </row>
    <row r="42" spans="1:9" ht="28.5" x14ac:dyDescent="0.25">
      <c r="A42" s="37">
        <v>36</v>
      </c>
      <c r="B42" s="64" t="s">
        <v>83</v>
      </c>
      <c r="C42" s="65" t="s">
        <v>18</v>
      </c>
      <c r="D42" s="65">
        <v>12</v>
      </c>
      <c r="E42" s="38"/>
      <c r="F42" s="39">
        <f t="shared" si="6"/>
        <v>0</v>
      </c>
      <c r="G42" s="40"/>
      <c r="H42" s="41">
        <f t="shared" si="7"/>
        <v>0</v>
      </c>
      <c r="I42" s="36">
        <f t="shared" si="8"/>
        <v>0</v>
      </c>
    </row>
    <row r="43" spans="1:9" ht="28.5" x14ac:dyDescent="0.25">
      <c r="A43" s="37">
        <v>37</v>
      </c>
      <c r="B43" s="64" t="s">
        <v>84</v>
      </c>
      <c r="C43" s="65" t="s">
        <v>16</v>
      </c>
      <c r="D43" s="65">
        <v>40</v>
      </c>
      <c r="E43" s="38"/>
      <c r="F43" s="39">
        <f t="shared" si="6"/>
        <v>0</v>
      </c>
      <c r="G43" s="40"/>
      <c r="H43" s="41">
        <f t="shared" si="7"/>
        <v>0</v>
      </c>
      <c r="I43" s="36">
        <f t="shared" si="8"/>
        <v>0</v>
      </c>
    </row>
    <row r="44" spans="1:9" ht="28.5" x14ac:dyDescent="0.25">
      <c r="A44" s="37">
        <v>38</v>
      </c>
      <c r="B44" s="64" t="s">
        <v>85</v>
      </c>
      <c r="C44" s="65" t="s">
        <v>16</v>
      </c>
      <c r="D44" s="65">
        <v>40</v>
      </c>
      <c r="E44" s="38"/>
      <c r="F44" s="39">
        <f t="shared" si="6"/>
        <v>0</v>
      </c>
      <c r="G44" s="40"/>
      <c r="H44" s="41">
        <f t="shared" si="7"/>
        <v>0</v>
      </c>
      <c r="I44" s="36">
        <f t="shared" si="8"/>
        <v>0</v>
      </c>
    </row>
    <row r="45" spans="1:9" ht="28.5" x14ac:dyDescent="0.25">
      <c r="A45" s="37">
        <v>39</v>
      </c>
      <c r="B45" s="64" t="s">
        <v>31</v>
      </c>
      <c r="C45" s="65" t="s">
        <v>18</v>
      </c>
      <c r="D45" s="65">
        <v>10</v>
      </c>
      <c r="E45" s="38"/>
      <c r="F45" s="39">
        <f t="shared" si="6"/>
        <v>0</v>
      </c>
      <c r="G45" s="40"/>
      <c r="H45" s="41">
        <f t="shared" si="7"/>
        <v>0</v>
      </c>
      <c r="I45" s="36">
        <f t="shared" si="8"/>
        <v>0</v>
      </c>
    </row>
    <row r="46" spans="1:9" ht="28.5" x14ac:dyDescent="0.25">
      <c r="A46" s="37">
        <v>40</v>
      </c>
      <c r="B46" s="64" t="s">
        <v>40</v>
      </c>
      <c r="C46" s="65" t="s">
        <v>18</v>
      </c>
      <c r="D46" s="65">
        <v>10</v>
      </c>
      <c r="E46" s="38"/>
      <c r="F46" s="39">
        <f t="shared" si="6"/>
        <v>0</v>
      </c>
      <c r="G46" s="40"/>
      <c r="H46" s="41">
        <f t="shared" si="7"/>
        <v>0</v>
      </c>
      <c r="I46" s="36">
        <f t="shared" si="8"/>
        <v>0</v>
      </c>
    </row>
    <row r="47" spans="1:9" ht="28.5" x14ac:dyDescent="0.25">
      <c r="A47" s="37">
        <v>41</v>
      </c>
      <c r="B47" s="64" t="s">
        <v>41</v>
      </c>
      <c r="C47" s="65" t="s">
        <v>16</v>
      </c>
      <c r="D47" s="65">
        <v>15</v>
      </c>
      <c r="E47" s="38"/>
      <c r="F47" s="39">
        <f t="shared" si="6"/>
        <v>0</v>
      </c>
      <c r="G47" s="40"/>
      <c r="H47" s="41">
        <f t="shared" si="7"/>
        <v>0</v>
      </c>
      <c r="I47" s="36">
        <f t="shared" si="8"/>
        <v>0</v>
      </c>
    </row>
    <row r="48" spans="1:9" ht="28.5" x14ac:dyDescent="0.25">
      <c r="A48" s="37">
        <v>42</v>
      </c>
      <c r="B48" s="64" t="s">
        <v>86</v>
      </c>
      <c r="C48" s="65" t="s">
        <v>16</v>
      </c>
      <c r="D48" s="65">
        <v>30</v>
      </c>
      <c r="E48" s="38"/>
      <c r="F48" s="39">
        <f t="shared" si="6"/>
        <v>0</v>
      </c>
      <c r="G48" s="40"/>
      <c r="H48" s="41">
        <f t="shared" si="7"/>
        <v>0</v>
      </c>
      <c r="I48" s="36">
        <f t="shared" si="8"/>
        <v>0</v>
      </c>
    </row>
    <row r="49" spans="1:9" ht="28.5" x14ac:dyDescent="0.25">
      <c r="A49" s="37">
        <v>43</v>
      </c>
      <c r="B49" s="64" t="s">
        <v>42</v>
      </c>
      <c r="C49" s="65" t="s">
        <v>23</v>
      </c>
      <c r="D49" s="65">
        <v>15</v>
      </c>
      <c r="E49" s="38"/>
      <c r="F49" s="39">
        <f t="shared" si="6"/>
        <v>0</v>
      </c>
      <c r="G49" s="40"/>
      <c r="H49" s="41">
        <f t="shared" si="7"/>
        <v>0</v>
      </c>
      <c r="I49" s="36">
        <f t="shared" si="8"/>
        <v>0</v>
      </c>
    </row>
    <row r="50" spans="1:9" ht="28.5" x14ac:dyDescent="0.25">
      <c r="A50" s="37">
        <v>44</v>
      </c>
      <c r="B50" s="64" t="s">
        <v>43</v>
      </c>
      <c r="C50" s="65" t="s">
        <v>23</v>
      </c>
      <c r="D50" s="65">
        <v>40</v>
      </c>
      <c r="E50" s="38"/>
      <c r="F50" s="39">
        <f t="shared" si="6"/>
        <v>0</v>
      </c>
      <c r="G50" s="40"/>
      <c r="H50" s="41">
        <f t="shared" si="7"/>
        <v>0</v>
      </c>
      <c r="I50" s="36">
        <f t="shared" si="8"/>
        <v>0</v>
      </c>
    </row>
    <row r="51" spans="1:9" x14ac:dyDescent="0.25">
      <c r="A51" s="37">
        <v>45</v>
      </c>
      <c r="B51" s="64" t="s">
        <v>87</v>
      </c>
      <c r="C51" s="65" t="s">
        <v>16</v>
      </c>
      <c r="D51" s="65">
        <v>5</v>
      </c>
      <c r="E51" s="38"/>
      <c r="F51" s="39">
        <f t="shared" si="6"/>
        <v>0</v>
      </c>
      <c r="G51" s="40"/>
      <c r="H51" s="41">
        <f t="shared" si="7"/>
        <v>0</v>
      </c>
      <c r="I51" s="36">
        <f t="shared" si="8"/>
        <v>0</v>
      </c>
    </row>
    <row r="52" spans="1:9" x14ac:dyDescent="0.25">
      <c r="A52" s="37">
        <v>46</v>
      </c>
      <c r="B52" s="64" t="s">
        <v>32</v>
      </c>
      <c r="C52" s="65" t="s">
        <v>16</v>
      </c>
      <c r="D52" s="65">
        <v>12</v>
      </c>
      <c r="E52" s="38"/>
      <c r="F52" s="39">
        <f t="shared" si="6"/>
        <v>0</v>
      </c>
      <c r="G52" s="40"/>
      <c r="H52" s="41">
        <f t="shared" si="7"/>
        <v>0</v>
      </c>
      <c r="I52" s="36">
        <f t="shared" si="8"/>
        <v>0</v>
      </c>
    </row>
    <row r="53" spans="1:9" ht="28.5" x14ac:dyDescent="0.25">
      <c r="A53" s="37">
        <v>47</v>
      </c>
      <c r="B53" s="64" t="s">
        <v>33</v>
      </c>
      <c r="C53" s="65" t="s">
        <v>18</v>
      </c>
      <c r="D53" s="65">
        <v>15</v>
      </c>
      <c r="E53" s="38"/>
      <c r="F53" s="39">
        <f t="shared" si="6"/>
        <v>0</v>
      </c>
      <c r="G53" s="40"/>
      <c r="H53" s="41">
        <f t="shared" si="7"/>
        <v>0</v>
      </c>
      <c r="I53" s="36">
        <f t="shared" si="8"/>
        <v>0</v>
      </c>
    </row>
    <row r="54" spans="1:9" x14ac:dyDescent="0.25">
      <c r="A54" s="37">
        <v>48</v>
      </c>
      <c r="B54" s="64" t="s">
        <v>88</v>
      </c>
      <c r="C54" s="65" t="s">
        <v>16</v>
      </c>
      <c r="D54" s="65">
        <v>20</v>
      </c>
      <c r="E54" s="38"/>
      <c r="F54" s="39">
        <f t="shared" si="6"/>
        <v>0</v>
      </c>
      <c r="G54" s="40"/>
      <c r="H54" s="41">
        <f t="shared" si="7"/>
        <v>0</v>
      </c>
      <c r="I54" s="36">
        <f t="shared" si="8"/>
        <v>0</v>
      </c>
    </row>
    <row r="55" spans="1:9" x14ac:dyDescent="0.25">
      <c r="A55" s="37">
        <v>49</v>
      </c>
      <c r="B55" s="64" t="s">
        <v>89</v>
      </c>
      <c r="C55" s="65" t="s">
        <v>18</v>
      </c>
      <c r="D55" s="65">
        <v>8</v>
      </c>
      <c r="E55" s="38"/>
      <c r="F55" s="39">
        <f t="shared" si="6"/>
        <v>0</v>
      </c>
      <c r="G55" s="40"/>
      <c r="H55" s="41">
        <f t="shared" si="7"/>
        <v>0</v>
      </c>
      <c r="I55" s="36">
        <f t="shared" si="8"/>
        <v>0</v>
      </c>
    </row>
    <row r="56" spans="1:9" x14ac:dyDescent="0.25">
      <c r="A56" s="37">
        <v>50</v>
      </c>
      <c r="B56" s="64" t="s">
        <v>90</v>
      </c>
      <c r="C56" s="65" t="s">
        <v>18</v>
      </c>
      <c r="D56" s="65">
        <v>8</v>
      </c>
      <c r="E56" s="38"/>
      <c r="F56" s="39">
        <f t="shared" si="6"/>
        <v>0</v>
      </c>
      <c r="G56" s="40"/>
      <c r="H56" s="41">
        <f t="shared" si="7"/>
        <v>0</v>
      </c>
      <c r="I56" s="36">
        <f t="shared" si="8"/>
        <v>0</v>
      </c>
    </row>
    <row r="57" spans="1:9" x14ac:dyDescent="0.25">
      <c r="A57" s="37">
        <v>51</v>
      </c>
      <c r="B57" s="64" t="s">
        <v>91</v>
      </c>
      <c r="C57" s="65" t="s">
        <v>18</v>
      </c>
      <c r="D57" s="65">
        <v>8</v>
      </c>
      <c r="E57" s="38"/>
      <c r="F57" s="39">
        <f t="shared" si="6"/>
        <v>0</v>
      </c>
      <c r="G57" s="40"/>
      <c r="H57" s="41">
        <f t="shared" si="7"/>
        <v>0</v>
      </c>
      <c r="I57" s="36">
        <f t="shared" si="8"/>
        <v>0</v>
      </c>
    </row>
    <row r="58" spans="1:9" ht="28.5" x14ac:dyDescent="0.25">
      <c r="A58" s="37">
        <v>52</v>
      </c>
      <c r="B58" s="64" t="s">
        <v>34</v>
      </c>
      <c r="C58" s="65" t="s">
        <v>18</v>
      </c>
      <c r="D58" s="65">
        <v>10</v>
      </c>
      <c r="E58" s="38"/>
      <c r="F58" s="39">
        <f t="shared" si="6"/>
        <v>0</v>
      </c>
      <c r="G58" s="40"/>
      <c r="H58" s="41">
        <f t="shared" si="7"/>
        <v>0</v>
      </c>
      <c r="I58" s="36">
        <f t="shared" si="8"/>
        <v>0</v>
      </c>
    </row>
    <row r="59" spans="1:9" x14ac:dyDescent="0.25">
      <c r="A59" s="37">
        <v>53</v>
      </c>
      <c r="B59" s="64" t="s">
        <v>35</v>
      </c>
      <c r="C59" s="65" t="s">
        <v>16</v>
      </c>
      <c r="D59" s="65">
        <v>10</v>
      </c>
      <c r="E59" s="38"/>
      <c r="F59" s="39">
        <f t="shared" si="6"/>
        <v>0</v>
      </c>
      <c r="G59" s="40"/>
      <c r="H59" s="41">
        <f t="shared" si="7"/>
        <v>0</v>
      </c>
      <c r="I59" s="36">
        <f t="shared" si="8"/>
        <v>0</v>
      </c>
    </row>
    <row r="60" spans="1:9" x14ac:dyDescent="0.25">
      <c r="A60" s="37">
        <v>54</v>
      </c>
      <c r="B60" s="64" t="s">
        <v>36</v>
      </c>
      <c r="C60" s="65" t="s">
        <v>16</v>
      </c>
      <c r="D60" s="65">
        <v>80</v>
      </c>
      <c r="E60" s="38"/>
      <c r="F60" s="39">
        <f t="shared" si="6"/>
        <v>0</v>
      </c>
      <c r="G60" s="40"/>
      <c r="H60" s="41">
        <f t="shared" si="7"/>
        <v>0</v>
      </c>
      <c r="I60" s="36">
        <f t="shared" si="8"/>
        <v>0</v>
      </c>
    </row>
    <row r="61" spans="1:9" ht="28.5" x14ac:dyDescent="0.25">
      <c r="A61" s="37">
        <v>55</v>
      </c>
      <c r="B61" s="64" t="s">
        <v>47</v>
      </c>
      <c r="C61" s="65" t="s">
        <v>18</v>
      </c>
      <c r="D61" s="65">
        <v>20</v>
      </c>
      <c r="E61" s="38"/>
      <c r="F61" s="39">
        <f t="shared" si="6"/>
        <v>0</v>
      </c>
      <c r="G61" s="40"/>
      <c r="H61" s="41">
        <f t="shared" si="7"/>
        <v>0</v>
      </c>
      <c r="I61" s="36">
        <f t="shared" si="8"/>
        <v>0</v>
      </c>
    </row>
    <row r="62" spans="1:9" ht="28.5" x14ac:dyDescent="0.25">
      <c r="A62" s="37">
        <v>56</v>
      </c>
      <c r="B62" s="64" t="s">
        <v>92</v>
      </c>
      <c r="C62" s="65" t="s">
        <v>16</v>
      </c>
      <c r="D62" s="65">
        <v>6</v>
      </c>
      <c r="E62" s="38"/>
      <c r="F62" s="39">
        <f>D62*E62</f>
        <v>0</v>
      </c>
      <c r="G62" s="40"/>
      <c r="H62" s="41">
        <f>F62*G62</f>
        <v>0</v>
      </c>
      <c r="I62" s="36">
        <f>E62+(E62*G62)</f>
        <v>0</v>
      </c>
    </row>
    <row r="63" spans="1:9" x14ac:dyDescent="0.25">
      <c r="A63" s="37">
        <v>57</v>
      </c>
      <c r="B63" s="64" t="s">
        <v>37</v>
      </c>
      <c r="C63" s="65" t="s">
        <v>16</v>
      </c>
      <c r="D63" s="65">
        <v>3</v>
      </c>
      <c r="E63" s="38"/>
      <c r="F63" s="39">
        <f t="shared" ref="F63:F67" si="9">D63*E63</f>
        <v>0</v>
      </c>
      <c r="G63" s="40"/>
      <c r="H63" s="41">
        <f t="shared" ref="H63:H67" si="10">F63*G63</f>
        <v>0</v>
      </c>
      <c r="I63" s="36">
        <f t="shared" ref="I63:I67" si="11">E63+(E63*G63)</f>
        <v>0</v>
      </c>
    </row>
    <row r="64" spans="1:9" ht="57" x14ac:dyDescent="0.25">
      <c r="A64" s="37">
        <v>58</v>
      </c>
      <c r="B64" s="64" t="s">
        <v>70</v>
      </c>
      <c r="C64" s="65" t="s">
        <v>18</v>
      </c>
      <c r="D64" s="65">
        <v>3</v>
      </c>
      <c r="E64" s="38"/>
      <c r="F64" s="39">
        <f t="shared" si="9"/>
        <v>0</v>
      </c>
      <c r="G64" s="40"/>
      <c r="H64" s="41">
        <f t="shared" si="10"/>
        <v>0</v>
      </c>
      <c r="I64" s="36">
        <f t="shared" si="11"/>
        <v>0</v>
      </c>
    </row>
    <row r="65" spans="1:9" ht="85.5" x14ac:dyDescent="0.25">
      <c r="A65" s="37">
        <v>59</v>
      </c>
      <c r="B65" s="64" t="s">
        <v>38</v>
      </c>
      <c r="C65" s="65" t="s">
        <v>18</v>
      </c>
      <c r="D65" s="65">
        <v>100</v>
      </c>
      <c r="E65" s="38"/>
      <c r="F65" s="39">
        <f t="shared" si="9"/>
        <v>0</v>
      </c>
      <c r="G65" s="40"/>
      <c r="H65" s="41">
        <f t="shared" si="10"/>
        <v>0</v>
      </c>
      <c r="I65" s="36">
        <f t="shared" si="11"/>
        <v>0</v>
      </c>
    </row>
    <row r="66" spans="1:9" ht="28.5" x14ac:dyDescent="0.25">
      <c r="A66" s="37">
        <v>60</v>
      </c>
      <c r="B66" s="64" t="s">
        <v>93</v>
      </c>
      <c r="C66" s="65" t="s">
        <v>16</v>
      </c>
      <c r="D66" s="65">
        <v>5</v>
      </c>
      <c r="E66" s="38"/>
      <c r="F66" s="39">
        <f t="shared" si="9"/>
        <v>0</v>
      </c>
      <c r="G66" s="40"/>
      <c r="H66" s="41">
        <f t="shared" si="10"/>
        <v>0</v>
      </c>
      <c r="I66" s="36">
        <f t="shared" si="11"/>
        <v>0</v>
      </c>
    </row>
    <row r="67" spans="1:9" x14ac:dyDescent="0.25">
      <c r="A67" s="37">
        <v>61</v>
      </c>
      <c r="B67" s="64" t="s">
        <v>44</v>
      </c>
      <c r="C67" s="65" t="s">
        <v>16</v>
      </c>
      <c r="D67" s="65">
        <v>2</v>
      </c>
      <c r="E67" s="38"/>
      <c r="F67" s="39">
        <f t="shared" si="9"/>
        <v>0</v>
      </c>
      <c r="G67" s="40"/>
      <c r="H67" s="41">
        <f t="shared" si="10"/>
        <v>0</v>
      </c>
      <c r="I67" s="36">
        <f t="shared" si="11"/>
        <v>0</v>
      </c>
    </row>
    <row r="68" spans="1:9" ht="48.75" customHeight="1" x14ac:dyDescent="0.25">
      <c r="A68" s="13"/>
      <c r="B68" s="52" t="s">
        <v>48</v>
      </c>
      <c r="C68" s="53"/>
      <c r="D68" s="53"/>
      <c r="E68" s="54"/>
      <c r="F68" s="12">
        <f xml:space="preserve"> SUM(F6:F32,F34:F67)</f>
        <v>0</v>
      </c>
      <c r="G68" s="14"/>
      <c r="H68" s="14"/>
      <c r="I68" s="15"/>
    </row>
    <row r="69" spans="1:9" ht="33" customHeight="1" x14ac:dyDescent="0.25">
      <c r="A69" s="13"/>
      <c r="B69" s="43" t="s">
        <v>49</v>
      </c>
      <c r="C69" s="44"/>
      <c r="D69" s="44"/>
      <c r="E69" s="45"/>
      <c r="F69" s="2">
        <f>SUM(H6:H32,H34:H67)</f>
        <v>0</v>
      </c>
      <c r="G69" s="14"/>
      <c r="H69" s="14"/>
      <c r="I69" s="15"/>
    </row>
    <row r="70" spans="1:9" ht="37.5" customHeight="1" x14ac:dyDescent="0.25">
      <c r="A70" s="13"/>
      <c r="B70" s="48" t="s">
        <v>50</v>
      </c>
      <c r="C70" s="49"/>
      <c r="D70" s="49"/>
      <c r="E70" s="50"/>
      <c r="F70" s="4">
        <f>F68+F69</f>
        <v>0</v>
      </c>
      <c r="G70" s="7"/>
      <c r="H70" s="7"/>
      <c r="I70" s="16"/>
    </row>
    <row r="71" spans="1:9" ht="30" customHeight="1" x14ac:dyDescent="0.25">
      <c r="A71" s="17"/>
      <c r="B71" s="43" t="s">
        <v>51</v>
      </c>
      <c r="C71" s="44"/>
      <c r="D71" s="44"/>
      <c r="E71" s="45"/>
      <c r="F71" s="2">
        <f>F68*10%</f>
        <v>0</v>
      </c>
      <c r="G71" s="18"/>
      <c r="H71" s="19"/>
      <c r="I71" s="5"/>
    </row>
    <row r="72" spans="1:9" ht="29.25" customHeight="1" x14ac:dyDescent="0.25">
      <c r="A72" s="42"/>
      <c r="B72" s="43" t="s">
        <v>55</v>
      </c>
      <c r="C72" s="46"/>
      <c r="D72" s="46"/>
      <c r="E72" s="47"/>
      <c r="F72" s="3">
        <f>F69*10%</f>
        <v>0</v>
      </c>
      <c r="G72" s="42"/>
      <c r="H72" s="42"/>
      <c r="I72" s="42"/>
    </row>
    <row r="73" spans="1:9" ht="33.75" customHeight="1" x14ac:dyDescent="0.25">
      <c r="A73" s="42"/>
      <c r="B73" s="48" t="s">
        <v>52</v>
      </c>
      <c r="C73" s="49"/>
      <c r="D73" s="49"/>
      <c r="E73" s="50"/>
      <c r="F73" s="4">
        <f>F70*10%</f>
        <v>0</v>
      </c>
      <c r="G73" s="42"/>
      <c r="H73" s="42"/>
      <c r="I73" s="42"/>
    </row>
    <row r="74" spans="1:9" ht="15" customHeight="1" x14ac:dyDescent="0.25">
      <c r="A74" s="42"/>
      <c r="B74" s="5"/>
      <c r="C74" s="6"/>
      <c r="D74" s="5"/>
      <c r="E74" s="7"/>
      <c r="F74" s="7"/>
      <c r="G74" s="42"/>
      <c r="H74" s="42"/>
      <c r="I74" s="42"/>
    </row>
    <row r="75" spans="1:9" x14ac:dyDescent="0.25">
      <c r="A75" s="42"/>
      <c r="B75" s="8" t="s">
        <v>53</v>
      </c>
      <c r="C75" s="9"/>
      <c r="D75" s="9"/>
      <c r="E75" s="9"/>
      <c r="F75" s="9"/>
      <c r="G75" s="42"/>
      <c r="H75" s="42"/>
      <c r="I75" s="42"/>
    </row>
    <row r="76" spans="1:9" x14ac:dyDescent="0.25">
      <c r="A76" s="42"/>
      <c r="B76" s="10" t="s">
        <v>54</v>
      </c>
      <c r="C76" s="11"/>
      <c r="D76" s="11"/>
      <c r="E76" s="11"/>
      <c r="F76" s="11"/>
      <c r="G76" s="42"/>
      <c r="H76" s="42"/>
      <c r="I76" s="42"/>
    </row>
    <row r="77" spans="1:9" x14ac:dyDescent="0.25">
      <c r="A77" s="42"/>
      <c r="B77" s="42"/>
      <c r="C77" s="42"/>
      <c r="D77" s="42"/>
      <c r="E77" s="42"/>
      <c r="F77" s="42"/>
      <c r="G77" s="42"/>
      <c r="H77" s="42"/>
      <c r="I77" s="42"/>
    </row>
    <row r="78" spans="1:9" x14ac:dyDescent="0.25">
      <c r="A78" s="42"/>
      <c r="B78" s="42"/>
      <c r="C78" s="42"/>
      <c r="D78" s="42"/>
      <c r="E78" s="42"/>
      <c r="F78" s="42"/>
      <c r="G78" s="42"/>
      <c r="H78" s="42"/>
      <c r="I78" s="42"/>
    </row>
  </sheetData>
  <mergeCells count="9">
    <mergeCell ref="B71:E71"/>
    <mergeCell ref="B72:E72"/>
    <mergeCell ref="B73:E73"/>
    <mergeCell ref="A2:H2"/>
    <mergeCell ref="B68:E68"/>
    <mergeCell ref="B69:E69"/>
    <mergeCell ref="B70:E70"/>
    <mergeCell ref="A5:I5"/>
    <mergeCell ref="A33:I3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UMiG Wronki</dc:creator>
  <cp:lastModifiedBy>Mariola Zastróżna-Prostak</cp:lastModifiedBy>
  <cp:lastPrinted>2023-12-19T09:58:49Z</cp:lastPrinted>
  <dcterms:created xsi:type="dcterms:W3CDTF">2013-10-02T05:33:07Z</dcterms:created>
  <dcterms:modified xsi:type="dcterms:W3CDTF">2023-12-19T12:24:35Z</dcterms:modified>
</cp:coreProperties>
</file>