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JAROSŁAWSKA GAZ ZMIANY DO SWZ/"/>
    </mc:Choice>
  </mc:AlternateContent>
  <xr:revisionPtr revIDLastSave="4" documentId="8_{EEB2B8A9-C652-48DA-BD4C-74704E1E8B4F}" xr6:coauthVersionLast="47" xr6:coauthVersionMax="47" xr10:uidLastSave="{FCC9F4D9-C8B9-43FE-A0FB-4734C6CCFE89}"/>
  <bookViews>
    <workbookView xWindow="-108" yWindow="-108" windowWidth="23256" windowHeight="12456" xr2:uid="{00000000-000D-0000-FFFF-FFFF00000000}"/>
  </bookViews>
  <sheets>
    <sheet name="tak i tak cześciowo" sheetId="2" r:id="rId1"/>
  </sheets>
  <definedNames>
    <definedName name="_xlnm._FilterDatabase" localSheetId="0" hidden="1">'tak i tak cześciowo'!$A$3:$AQ$154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9" i="2" l="1"/>
  <c r="G166" i="2"/>
  <c r="L175" i="2"/>
  <c r="K175" i="2"/>
  <c r="J175" i="2"/>
  <c r="I175" i="2"/>
  <c r="H175" i="2"/>
  <c r="F175" i="2"/>
  <c r="E175" i="2"/>
  <c r="G163" i="2"/>
  <c r="G164" i="2"/>
  <c r="G165" i="2"/>
  <c r="G167" i="2"/>
  <c r="G168" i="2"/>
  <c r="G170" i="2"/>
  <c r="G171" i="2"/>
  <c r="G172" i="2"/>
  <c r="G173" i="2"/>
  <c r="G174" i="2"/>
  <c r="G162" i="2"/>
  <c r="G175" i="2" l="1"/>
  <c r="AN126" i="2"/>
  <c r="AO126" i="2" s="1"/>
  <c r="AN125" i="2"/>
  <c r="AO125" i="2" s="1"/>
  <c r="AN124" i="2"/>
  <c r="AO124" i="2" s="1"/>
  <c r="AN123" i="2"/>
  <c r="AO123" i="2" s="1"/>
  <c r="AN122" i="2"/>
  <c r="AO122" i="2" s="1"/>
  <c r="AN121" i="2"/>
  <c r="AO121" i="2" s="1"/>
  <c r="AN120" i="2"/>
  <c r="AO120" i="2" s="1"/>
  <c r="AN119" i="2"/>
  <c r="AO119" i="2" s="1"/>
  <c r="AN118" i="2"/>
  <c r="AO118" i="2" s="1"/>
  <c r="AN117" i="2"/>
  <c r="AN116" i="2"/>
  <c r="AN115" i="2"/>
  <c r="AO115" i="2" s="1"/>
  <c r="AN114" i="2"/>
  <c r="AN113" i="2"/>
  <c r="AO113" i="2" s="1"/>
  <c r="AN112" i="2"/>
  <c r="AN111" i="2"/>
  <c r="AO111" i="2" s="1"/>
  <c r="AN110" i="2"/>
  <c r="AN109" i="2"/>
  <c r="AO109" i="2" s="1"/>
  <c r="AN108" i="2"/>
  <c r="AN107" i="2"/>
  <c r="AO107" i="2" s="1"/>
  <c r="AN106" i="2"/>
  <c r="AO106" i="2" s="1"/>
  <c r="AN105" i="2"/>
  <c r="AO105" i="2" s="1"/>
  <c r="AN104" i="2"/>
  <c r="AO104" i="2" s="1"/>
  <c r="AN103" i="2"/>
  <c r="AN102" i="2"/>
  <c r="AO102" i="2" s="1"/>
  <c r="AO116" i="2" l="1"/>
  <c r="AP116" i="2"/>
  <c r="AP112" i="2"/>
  <c r="AO112" i="2"/>
  <c r="AO114" i="2"/>
  <c r="AP114" i="2"/>
  <c r="AP108" i="2"/>
  <c r="AO108" i="2"/>
  <c r="AP117" i="2"/>
  <c r="AO117" i="2"/>
  <c r="AP110" i="2"/>
  <c r="AO110" i="2"/>
  <c r="AP103" i="2"/>
  <c r="AO103" i="2"/>
  <c r="AN34" i="2"/>
  <c r="AO34" i="2" s="1"/>
  <c r="AN71" i="2"/>
  <c r="AO71" i="2" s="1"/>
  <c r="AN49" i="2"/>
  <c r="AO49" i="2" s="1"/>
  <c r="AN63" i="2"/>
  <c r="AO63" i="2" s="1"/>
  <c r="AN25" i="2"/>
  <c r="AO25" i="2" s="1"/>
  <c r="AN27" i="2"/>
  <c r="AO27" i="2" s="1"/>
  <c r="AN29" i="2"/>
  <c r="AN30" i="2"/>
  <c r="AO30" i="2" s="1"/>
  <c r="AN24" i="2"/>
  <c r="AO24" i="2" s="1"/>
  <c r="AN23" i="2"/>
  <c r="AO23" i="2" s="1"/>
  <c r="AN76" i="2"/>
  <c r="AO76" i="2" s="1"/>
  <c r="AN72" i="2"/>
  <c r="AO72" i="2" s="1"/>
  <c r="AN16" i="2"/>
  <c r="AO16" i="2" s="1"/>
  <c r="AN17" i="2"/>
  <c r="AO17" i="2" s="1"/>
  <c r="AN18" i="2"/>
  <c r="AO18" i="2" s="1"/>
  <c r="AN19" i="2"/>
  <c r="AO19" i="2" s="1"/>
  <c r="AN15" i="2"/>
  <c r="AO15" i="2" s="1"/>
  <c r="AN4" i="2"/>
  <c r="AO4" i="2" l="1"/>
  <c r="AN128" i="2"/>
  <c r="AO128" i="2" s="1"/>
  <c r="AN129" i="2"/>
  <c r="AO129" i="2" s="1"/>
  <c r="AN130" i="2"/>
  <c r="AO130" i="2" s="1"/>
  <c r="AN131" i="2"/>
  <c r="AO131" i="2" s="1"/>
  <c r="AN132" i="2"/>
  <c r="AO132" i="2" s="1"/>
  <c r="AN133" i="2"/>
  <c r="AO133" i="2" s="1"/>
  <c r="AN134" i="2"/>
  <c r="AO134" i="2" s="1"/>
  <c r="AN135" i="2"/>
  <c r="AO135" i="2" s="1"/>
  <c r="AN136" i="2"/>
  <c r="AO136" i="2" s="1"/>
  <c r="AN137" i="2"/>
  <c r="AO137" i="2" s="1"/>
  <c r="AN138" i="2"/>
  <c r="AO138" i="2" s="1"/>
  <c r="AN139" i="2"/>
  <c r="AO139" i="2" s="1"/>
  <c r="AN140" i="2"/>
  <c r="AO140" i="2" s="1"/>
  <c r="AN141" i="2"/>
  <c r="AO141" i="2" s="1"/>
  <c r="AN142" i="2"/>
  <c r="AO142" i="2" s="1"/>
  <c r="AN143" i="2"/>
  <c r="AO143" i="2" s="1"/>
  <c r="AN144" i="2"/>
  <c r="AO144" i="2" s="1"/>
  <c r="AN146" i="2"/>
  <c r="AO146" i="2" s="1"/>
  <c r="AN148" i="2"/>
  <c r="AO148" i="2" s="1"/>
  <c r="AN149" i="2"/>
  <c r="AO149" i="2" s="1"/>
  <c r="AN151" i="2"/>
  <c r="AO151" i="2" s="1"/>
  <c r="AN152" i="2"/>
  <c r="AO152" i="2" s="1"/>
  <c r="AN153" i="2"/>
  <c r="AO153" i="2" s="1"/>
  <c r="AN127" i="2"/>
  <c r="AO127" i="2" s="1"/>
  <c r="AN5" i="2" l="1"/>
  <c r="AN6" i="2"/>
  <c r="AO6" i="2" s="1"/>
  <c r="AN7" i="2"/>
  <c r="AO7" i="2" s="1"/>
  <c r="AN8" i="2"/>
  <c r="AO8" i="2" s="1"/>
  <c r="AN9" i="2"/>
  <c r="AO9" i="2" s="1"/>
  <c r="AN10" i="2"/>
  <c r="AO10" i="2" s="1"/>
  <c r="AN11" i="2"/>
  <c r="AO11" i="2" s="1"/>
  <c r="AN12" i="2"/>
  <c r="AO12" i="2" s="1"/>
  <c r="AN13" i="2"/>
  <c r="AO13" i="2" s="1"/>
  <c r="AN14" i="2"/>
  <c r="AO14" i="2" s="1"/>
  <c r="AN20" i="2"/>
  <c r="AN21" i="2"/>
  <c r="AN22" i="2"/>
  <c r="AN26" i="2"/>
  <c r="AN28" i="2"/>
  <c r="AO28" i="2" s="1"/>
  <c r="AN31" i="2"/>
  <c r="AO31" i="2" s="1"/>
  <c r="AN32" i="2"/>
  <c r="AN33" i="2"/>
  <c r="AN35" i="2"/>
  <c r="AN36" i="2"/>
  <c r="AO36" i="2" s="1"/>
  <c r="AN37" i="2"/>
  <c r="AO37" i="2" s="1"/>
  <c r="AN38" i="2"/>
  <c r="AO38" i="2" s="1"/>
  <c r="AN39" i="2"/>
  <c r="AO39" i="2" s="1"/>
  <c r="AN40" i="2"/>
  <c r="AN41" i="2"/>
  <c r="AO41" i="2" s="1"/>
  <c r="AN42" i="2"/>
  <c r="AO42" i="2" s="1"/>
  <c r="AN43" i="2"/>
  <c r="AO43" i="2" s="1"/>
  <c r="AN44" i="2"/>
  <c r="AO44" i="2" s="1"/>
  <c r="AN45" i="2"/>
  <c r="AO45" i="2" s="1"/>
  <c r="AN46" i="2"/>
  <c r="AO46" i="2" s="1"/>
  <c r="AN47" i="2"/>
  <c r="AO47" i="2" s="1"/>
  <c r="AN48" i="2"/>
  <c r="AO48" i="2" s="1"/>
  <c r="AN50" i="2"/>
  <c r="AO50" i="2" s="1"/>
  <c r="AN51" i="2"/>
  <c r="AO51" i="2" s="1"/>
  <c r="AN52" i="2"/>
  <c r="AO52" i="2" s="1"/>
  <c r="AN53" i="2"/>
  <c r="AO53" i="2" s="1"/>
  <c r="AN54" i="2"/>
  <c r="AO54" i="2" s="1"/>
  <c r="AN55" i="2"/>
  <c r="AO55" i="2" s="1"/>
  <c r="AN56" i="2"/>
  <c r="AO56" i="2" s="1"/>
  <c r="AN57" i="2"/>
  <c r="AO57" i="2" s="1"/>
  <c r="AN58" i="2"/>
  <c r="AO58" i="2" s="1"/>
  <c r="AN59" i="2"/>
  <c r="AO59" i="2" s="1"/>
  <c r="AN60" i="2"/>
  <c r="AO60" i="2" s="1"/>
  <c r="AN61" i="2"/>
  <c r="AO61" i="2" s="1"/>
  <c r="AN62" i="2"/>
  <c r="AO62" i="2" s="1"/>
  <c r="AN64" i="2"/>
  <c r="AO64" i="2" s="1"/>
  <c r="AN65" i="2"/>
  <c r="AO65" i="2" s="1"/>
  <c r="AN66" i="2"/>
  <c r="AO66" i="2" s="1"/>
  <c r="AN67" i="2"/>
  <c r="AO67" i="2" s="1"/>
  <c r="AN68" i="2"/>
  <c r="AO68" i="2" s="1"/>
  <c r="AN69" i="2"/>
  <c r="AO69" i="2" s="1"/>
  <c r="AN70" i="2"/>
  <c r="AO70" i="2" s="1"/>
  <c r="AN73" i="2"/>
  <c r="AN74" i="2"/>
  <c r="AO74" i="2" s="1"/>
  <c r="AN75" i="2"/>
  <c r="AO75" i="2" s="1"/>
  <c r="AN77" i="2"/>
  <c r="AO77" i="2" s="1"/>
  <c r="AN78" i="2"/>
  <c r="AO78" i="2" s="1"/>
  <c r="AN79" i="2"/>
  <c r="AO79" i="2" s="1"/>
  <c r="AN80" i="2"/>
  <c r="AO80" i="2" s="1"/>
  <c r="AN81" i="2"/>
  <c r="AO81" i="2" s="1"/>
  <c r="AN82" i="2"/>
  <c r="AO82" i="2" s="1"/>
  <c r="AN83" i="2"/>
  <c r="AO83" i="2" s="1"/>
  <c r="AN84" i="2"/>
  <c r="AO84" i="2" s="1"/>
  <c r="AN85" i="2"/>
  <c r="AO85" i="2" s="1"/>
  <c r="AN86" i="2"/>
  <c r="AO86" i="2" s="1"/>
  <c r="AN87" i="2"/>
  <c r="AO87" i="2" s="1"/>
  <c r="AN88" i="2"/>
  <c r="AO88" i="2" s="1"/>
  <c r="AN89" i="2"/>
  <c r="AO89" i="2" s="1"/>
  <c r="AN90" i="2"/>
  <c r="AO90" i="2" s="1"/>
  <c r="AN91" i="2"/>
  <c r="AO91" i="2" s="1"/>
  <c r="AN92" i="2"/>
  <c r="AO92" i="2" s="1"/>
  <c r="AN93" i="2"/>
  <c r="AO93" i="2" s="1"/>
  <c r="AN94" i="2"/>
  <c r="AO94" i="2" s="1"/>
  <c r="AN95" i="2"/>
  <c r="AO95" i="2" s="1"/>
  <c r="AN97" i="2"/>
  <c r="AO97" i="2" s="1"/>
  <c r="AN98" i="2"/>
  <c r="AO98" i="2" s="1"/>
  <c r="AN99" i="2"/>
  <c r="AO99" i="2" s="1"/>
  <c r="AN96" i="2"/>
  <c r="AO96" i="2" s="1"/>
  <c r="AN100" i="2"/>
  <c r="AO100" i="2" s="1"/>
  <c r="AN101" i="2"/>
  <c r="AO101" i="2" s="1"/>
  <c r="AP20" i="2" l="1"/>
  <c r="AO20" i="2"/>
  <c r="AN154" i="2"/>
  <c r="AO5" i="2"/>
  <c r="AP26" i="2"/>
  <c r="AO26" i="2"/>
  <c r="AP40" i="2"/>
  <c r="AO40" i="2"/>
  <c r="AP22" i="2"/>
  <c r="AO22" i="2"/>
  <c r="AO21" i="2"/>
  <c r="AP21" i="2"/>
  <c r="AP73" i="2"/>
  <c r="AO73" i="2"/>
  <c r="AP33" i="2"/>
  <c r="AO33" i="2"/>
  <c r="AO154" i="2" l="1"/>
  <c r="AP154" i="2"/>
</calcChain>
</file>

<file path=xl/sharedStrings.xml><?xml version="1.0" encoding="utf-8"?>
<sst xmlns="http://schemas.openxmlformats.org/spreadsheetml/2006/main" count="3105" uniqueCount="613">
  <si>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</si>
  <si>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</si>
  <si>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</si>
  <si>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</si>
  <si>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</si>
  <si>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</si>
  <si>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</si>
  <si>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</si>
  <si>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</si>
  <si>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</si>
  <si>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</si>
  <si>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</si>
  <si>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</si>
  <si>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</si>
  <si>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</si>
  <si>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</si>
  <si>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</si>
  <si>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</si>
  <si>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</si>
  <si>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Nazwa</t>
  </si>
  <si>
    <t>Nazwa Odbiorcy/ Adres korespondencyjny</t>
  </si>
  <si>
    <t>Uwagi:</t>
  </si>
  <si>
    <t>Dane Nabywcy</t>
  </si>
  <si>
    <t>Okres obowiązywania obecnej umowy /okres wypowiedzenia</t>
  </si>
  <si>
    <t>Zużycie gazu - suma na okres 12 miesięcy - (kWh)</t>
  </si>
  <si>
    <t>Załącznik nr 1 do SWZ - opis przedmiotu zamówienia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</si>
  <si>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</si>
  <si>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</si>
  <si>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bez zastosowania taryfy</t>
  </si>
  <si>
    <t>Odział</t>
  </si>
  <si>
    <t xml:space="preserve">Miejska Biblioteka Publiczna </t>
  </si>
  <si>
    <t>ul. Marszałaka Józefa Piłsudskiego 8</t>
  </si>
  <si>
    <t>37-200</t>
  </si>
  <si>
    <t xml:space="preserve">Przeworsk </t>
  </si>
  <si>
    <t>Miejska Biblioteka Publiczna, ul. Marszałaka Józefa Piłsudskiego 8, 37-200 Przeworsk</t>
  </si>
  <si>
    <t>Przeworsk</t>
  </si>
  <si>
    <t xml:space="preserve">37-200 </t>
  </si>
  <si>
    <t>PSG Sp. z o.o.</t>
  </si>
  <si>
    <t>Tarnów</t>
  </si>
  <si>
    <t>pierwsza</t>
  </si>
  <si>
    <t>W-4</t>
  </si>
  <si>
    <t>PGNiG Obrót Detaliczny sp. z o.o.</t>
  </si>
  <si>
    <t>00432751</t>
  </si>
  <si>
    <t>8018590365500073449763</t>
  </si>
  <si>
    <t>Miejski Ośrodek Kultury im. Oskara Kolberga w Przeworsku</t>
  </si>
  <si>
    <t>ul. Jagiellońska 10A</t>
  </si>
  <si>
    <t>7941055132</t>
  </si>
  <si>
    <t>Miejski Ośrodek Kultury im. Oskara Kolberga w Przeworsku, ul. Jagiellońska 10A, 37-200 Przeworsk</t>
  </si>
  <si>
    <t>ul. Jagielońska 10A</t>
  </si>
  <si>
    <t>W-5.1</t>
  </si>
  <si>
    <t>000672/3</t>
  </si>
  <si>
    <t>8018590365500019325755</t>
  </si>
  <si>
    <t xml:space="preserve">Gmina Miejska Przeworsk </t>
  </si>
  <si>
    <t>ul. Jagiellońska 10</t>
  </si>
  <si>
    <t>Miejski Ośrodek Pomocy Społecznej w Przeworsku, ul. Krakowska 30, 37-200 Przeworsk</t>
  </si>
  <si>
    <t>ul. Krakowska 30</t>
  </si>
  <si>
    <t>00432755</t>
  </si>
  <si>
    <t>8018590365500073426856</t>
  </si>
  <si>
    <t>Przedszkole Miejskie Nr 2, ul. Marii Konopnickiej 21A, 37-200 Przeworsk</t>
  </si>
  <si>
    <t>8018590365500019325885</t>
  </si>
  <si>
    <t>8018590365500019326820</t>
  </si>
  <si>
    <t>Przedszkole Miejskie Nr 3, ul. Marii Konopnickiej 21, 37-200 Przeworsk</t>
  </si>
  <si>
    <t>Środowiskowy Dom Pomocy w Przeworsku, ul. Niepodlegości 9, 37-200 Przeworsk</t>
  </si>
  <si>
    <t>W-3.6</t>
  </si>
  <si>
    <t>00691627</t>
  </si>
  <si>
    <t>8018590365500072767103</t>
  </si>
  <si>
    <t xml:space="preserve">Dzienny Dom "Senior +", ul. Wiejska 68, 37-200 Przeworsk </t>
  </si>
  <si>
    <t>00001501</t>
  </si>
  <si>
    <t>8018590365500073453029</t>
  </si>
  <si>
    <t>Szkoła Podstawowa nr 1, ul. Marii Konipnickiej 5, 37-200 Przeworsk</t>
  </si>
  <si>
    <t>ul. Marii Konopnickiej 5</t>
  </si>
  <si>
    <t>ul. Marii Konopnickiej 21A</t>
  </si>
  <si>
    <t>ul. Marii Konopnickiej 21</t>
  </si>
  <si>
    <t>ul. Niepodległości 9</t>
  </si>
  <si>
    <t>ul. Wiejska 68</t>
  </si>
  <si>
    <t>8018590365500019325892</t>
  </si>
  <si>
    <t>W-2.1</t>
  </si>
  <si>
    <t>W-6A.1</t>
  </si>
  <si>
    <t>Szkoła Podstawowa nr 2 im. H.Kołłątaja, ul. Lwowska 11, 37-200 Przeworsk</t>
  </si>
  <si>
    <t>8018590365500019325571</t>
  </si>
  <si>
    <t>Szkoła Podstawowa nr 2 im. Hugona Kołłątaja, ul. Lwowska 11, 37-200 Przeworsk</t>
  </si>
  <si>
    <t>8018590365500019325779</t>
  </si>
  <si>
    <t>8018590365500073434035</t>
  </si>
  <si>
    <t>Szkoła Podstawowa nr 3 im. Józefa Piłsudskiego, ul. Gorliczyńska 148, 37-200 Przeworsk</t>
  </si>
  <si>
    <t>ul. Gorliczyńska 148</t>
  </si>
  <si>
    <t>23566157</t>
  </si>
  <si>
    <t>37-201</t>
  </si>
  <si>
    <t>W-1.1</t>
  </si>
  <si>
    <t>Gmina Jarosław</t>
  </si>
  <si>
    <t>Piekarska 5</t>
  </si>
  <si>
    <t>37-500</t>
  </si>
  <si>
    <t>Jarosław</t>
  </si>
  <si>
    <t>Gmina Jarosław,  ul. Piekarska 5, 37-500 Jarosław</t>
  </si>
  <si>
    <t>kolejna</t>
  </si>
  <si>
    <t>37-511</t>
  </si>
  <si>
    <t>Wólka Pełkińska</t>
  </si>
  <si>
    <t>37-514</t>
  </si>
  <si>
    <t>Munina</t>
  </si>
  <si>
    <t>8018590365500071041341</t>
  </si>
  <si>
    <t>25441929</t>
  </si>
  <si>
    <t xml:space="preserve"> 8018590365500085144885</t>
  </si>
  <si>
    <t>Szkoła Podstawowa w Tuczempach, ul. Jana Pawła II 11 , 37-514 Tuczempy</t>
  </si>
  <si>
    <t>Jana Pawła II 11</t>
  </si>
  <si>
    <t>Tuczempy</t>
  </si>
  <si>
    <t>3-go Maja 93</t>
  </si>
  <si>
    <t>00471191</t>
  </si>
  <si>
    <t>8018590365500085274360</t>
  </si>
  <si>
    <t>Zespół Szkolno-Przedszkolny im. Kardynała Stefana Wyszyńskiego w Wólce Pełkińskiej, Wólka Pełkińska 137B, 37-511 Wólka Pełkińska</t>
  </si>
  <si>
    <t>Wólka Pełkińska 137b</t>
  </si>
  <si>
    <t>8018590365500019324581</t>
  </si>
  <si>
    <t>Pełkinie 198</t>
  </si>
  <si>
    <t>8018590365500019324208</t>
  </si>
  <si>
    <t>Zespół Szkolno-Przedszkolny w Makowisku, Makowisko 17, 37-500 Jarosław</t>
  </si>
  <si>
    <t>Makowisko 17</t>
  </si>
  <si>
    <t>8018590365500019326424</t>
  </si>
  <si>
    <t>Zespół Szkolno - Przedszkolny im. Bł. Ks. Jana Balickiego w Morawsku, Morawsko 203 B, 37-514 Munina</t>
  </si>
  <si>
    <t>8018590365500019324192</t>
  </si>
  <si>
    <t>8018590365500019327070</t>
  </si>
  <si>
    <t>8018590365500019324611</t>
  </si>
  <si>
    <t>Świetlica wiejska z przedszkolem</t>
  </si>
  <si>
    <t>8018590365500020741858</t>
  </si>
  <si>
    <t>Gmina Kuryłówka</t>
  </si>
  <si>
    <t>Kuryłówka 527</t>
  </si>
  <si>
    <t>37-303</t>
  </si>
  <si>
    <t>Kuryłówka</t>
  </si>
  <si>
    <t>Gmina Kuryłówka, Kuryłówka 527, 37-303 Kuryłówka</t>
  </si>
  <si>
    <t>OSP Kulno</t>
  </si>
  <si>
    <t>Kulno 108</t>
  </si>
  <si>
    <t>bezterminowa/ 1 miesieczny okres wypowiedzenia/ wypowiada Wykonawca</t>
  </si>
  <si>
    <t>8018590365500073655195</t>
  </si>
  <si>
    <t>Szkoła w Kulnie</t>
  </si>
  <si>
    <t>Kulno 104</t>
  </si>
  <si>
    <t>8018590365500073346208</t>
  </si>
  <si>
    <t>OSP Kuryłówka</t>
  </si>
  <si>
    <t>Kuryłówka dz. 1868/2 OSP</t>
  </si>
  <si>
    <t>00014173</t>
  </si>
  <si>
    <t>8018590365600080935327</t>
  </si>
  <si>
    <t>Szkoła Podstawowa w Kuryłówce, Kuryłówka 431, 37-303 Kuryłówka</t>
  </si>
  <si>
    <t>Szkoła w Kuryłówce</t>
  </si>
  <si>
    <t>8018590365500019355516</t>
  </si>
  <si>
    <t>Urząd Gminy</t>
  </si>
  <si>
    <t>29437904</t>
  </si>
  <si>
    <t>8018590365500080926417</t>
  </si>
  <si>
    <t>WDK Tarnawiec</t>
  </si>
  <si>
    <t xml:space="preserve">37-303 </t>
  </si>
  <si>
    <t>XI1901215689</t>
  </si>
  <si>
    <t>8018590365500071270703</t>
  </si>
  <si>
    <t>Gminy Ośrodek Pomocy Społecznej w Kuryłówce, Kuryłówka 114, 37-303 Kuryłówka</t>
  </si>
  <si>
    <t>GOPS</t>
  </si>
  <si>
    <t>Kuryłówka 114</t>
  </si>
  <si>
    <t>8018590365500080925687</t>
  </si>
  <si>
    <t>OSP</t>
  </si>
  <si>
    <t>Gmina Przeworsk</t>
  </si>
  <si>
    <t>ul. Bernardyńska 1 A</t>
  </si>
  <si>
    <t>7941685229</t>
  </si>
  <si>
    <t>Chałupki 109</t>
  </si>
  <si>
    <t>01786271</t>
  </si>
  <si>
    <t>8018590365500080882515</t>
  </si>
  <si>
    <t>23912177</t>
  </si>
  <si>
    <t>8018590365500084629949</t>
  </si>
  <si>
    <t>ul. Bernardyńska 1a</t>
  </si>
  <si>
    <t>8018590365500019325731</t>
  </si>
  <si>
    <t>Ujezna dz. 641</t>
  </si>
  <si>
    <t>8018590365500076390840</t>
  </si>
  <si>
    <t>Urzejowice działka: 2618/3, 2618/2</t>
  </si>
  <si>
    <t>Urzejowice 542/OSP</t>
  </si>
  <si>
    <t>XI2001591373</t>
  </si>
  <si>
    <t>8018590365500076413303</t>
  </si>
  <si>
    <t>Urzejowice działka: 2619</t>
  </si>
  <si>
    <t>Urzejowice 462</t>
  </si>
  <si>
    <t>XI2102029076</t>
  </si>
  <si>
    <t>8018590365500076411828</t>
  </si>
  <si>
    <t>Studzian 302/Remiza</t>
  </si>
  <si>
    <t>XI2102028060</t>
  </si>
  <si>
    <t>8018590365500076415529</t>
  </si>
  <si>
    <t>Nowosielce 115/Ośr.Z</t>
  </si>
  <si>
    <t>00843931</t>
  </si>
  <si>
    <t>8018590365500084380192</t>
  </si>
  <si>
    <t>Rozbórz 583</t>
  </si>
  <si>
    <t>01960204</t>
  </si>
  <si>
    <t>8018590365500076391755</t>
  </si>
  <si>
    <t>Gorliczyna bn/WDK</t>
  </si>
  <si>
    <t>02586263</t>
  </si>
  <si>
    <t>8018590365500076423333</t>
  </si>
  <si>
    <t>Rozbórz b/n</t>
  </si>
  <si>
    <t>07149666</t>
  </si>
  <si>
    <t>8018590365500076392196</t>
  </si>
  <si>
    <t>Nowosielce 292/OSP</t>
  </si>
  <si>
    <t>27928883</t>
  </si>
  <si>
    <t>8018590365500076417455</t>
  </si>
  <si>
    <t>Świętoniowa 229, OSP</t>
  </si>
  <si>
    <t>XI2102022240</t>
  </si>
  <si>
    <t>8018590365500076420110</t>
  </si>
  <si>
    <t>Chałupki bn/WDK</t>
  </si>
  <si>
    <t>8018590365500076424439</t>
  </si>
  <si>
    <t>Ujezna dz. 630</t>
  </si>
  <si>
    <t>00630953</t>
  </si>
  <si>
    <t>8018590365500076391144</t>
  </si>
  <si>
    <t>Grzęska dz. 1289/OSP</t>
  </si>
  <si>
    <t>8018590365500076419336</t>
  </si>
  <si>
    <t>Gminny Ośrodek Kultury w Przeworsku</t>
  </si>
  <si>
    <t>Gminny Ośrodek Kultury w Przeworsku, ul. Bernardyńska 1A, 37-200 Przeworsk</t>
  </si>
  <si>
    <t>Świętoniowa 233/WDK</t>
  </si>
  <si>
    <t>00584198</t>
  </si>
  <si>
    <t>8018590365500076420479</t>
  </si>
  <si>
    <t>00260072</t>
  </si>
  <si>
    <t>8018590365500076391441</t>
  </si>
  <si>
    <t>Grzęska dz. 263</t>
  </si>
  <si>
    <t>00243030</t>
  </si>
  <si>
    <t>8018590365500076418988</t>
  </si>
  <si>
    <t>Mirocin 386/WDK</t>
  </si>
  <si>
    <t>8018590365500076393865</t>
  </si>
  <si>
    <t xml:space="preserve">Przedszkole Samorzadowe  pn. "Mali odkrywcy", Gorliczyna 148, 37-200 Przeworsk </t>
  </si>
  <si>
    <t>Ignacego Solarza dz. 106/1</t>
  </si>
  <si>
    <t>00006911</t>
  </si>
  <si>
    <t>8018590365500085067672</t>
  </si>
  <si>
    <t>Szkoła Podstawowa w Grzęsce, Grzęska 503, 37-200 Przeworsk</t>
  </si>
  <si>
    <t>Grzęska 503</t>
  </si>
  <si>
    <t>8018590365500019326233</t>
  </si>
  <si>
    <t>007146606</t>
  </si>
  <si>
    <t>8018590365500019326226</t>
  </si>
  <si>
    <t>Nowosielce 561</t>
  </si>
  <si>
    <t>8018590365500019325656</t>
  </si>
  <si>
    <t>Szkoła Podstawowa im. Św. Brata Alberta w Studzianie, Studzian 338, 37-200 Przeworsk</t>
  </si>
  <si>
    <t>Studzian 338</t>
  </si>
  <si>
    <t>8018590365500032958466</t>
  </si>
  <si>
    <t>Świętoniowa 100</t>
  </si>
  <si>
    <t>01793332</t>
  </si>
  <si>
    <t>8018590365500079778256</t>
  </si>
  <si>
    <t>Ujezna 227</t>
  </si>
  <si>
    <t>00432754</t>
  </si>
  <si>
    <t>8018590365500070478391</t>
  </si>
  <si>
    <t>Szkoła Podstawowa w Urzejowicach, Urzejowice 542, 37-200 Przeworsk</t>
  </si>
  <si>
    <t>Urzejewice 542</t>
  </si>
  <si>
    <t>8018590365500019325991</t>
  </si>
  <si>
    <t>Szkoła Podstawowa w Rozborzu, rozbórz 568, 37-200 Przeworsk</t>
  </si>
  <si>
    <t>8018590365500019326479</t>
  </si>
  <si>
    <t>8018590365500076418599</t>
  </si>
  <si>
    <t>Miasto Radymno, ul. Lwowska 20, 37-550 Radymno, NIP: 7922032905</t>
  </si>
  <si>
    <t>Miasto Radymno, ul. Lwowska 20, 37-550 Radymno</t>
  </si>
  <si>
    <t>37-550</t>
  </si>
  <si>
    <t>Radymno</t>
  </si>
  <si>
    <t>Szkoła Podstawowa im. Bohaterów Września 1939R., ul. Adama Mickiewicza 4, 37-550 Radymno</t>
  </si>
  <si>
    <t>Szkoła Podstawowa</t>
  </si>
  <si>
    <t>Radymno, ul. Adama Mickiewicza 4</t>
  </si>
  <si>
    <t>8018590365500019325434</t>
  </si>
  <si>
    <t>Urząd Miasta</t>
  </si>
  <si>
    <t>Radymno, ul. Lwowska 20</t>
  </si>
  <si>
    <t>8018590365500019325441</t>
  </si>
  <si>
    <t>Miejski Ośrodek Kultury, ul. Lwowska 16, 37-550 Radymno, NIP: 7921885793</t>
  </si>
  <si>
    <t>Miejski Ośrodek Kultury, ul. Lwowska 16, 37-550 Radymno</t>
  </si>
  <si>
    <t>Miejski Ośrodek Kultury</t>
  </si>
  <si>
    <t>Radymno, ul. Lwowska 16</t>
  </si>
  <si>
    <t xml:space="preserve">37-550 </t>
  </si>
  <si>
    <t>016800428</t>
  </si>
  <si>
    <t>8018590365500071065798</t>
  </si>
  <si>
    <t>Radymno, ul. Strażacka 1</t>
  </si>
  <si>
    <t>8018590365500071145155</t>
  </si>
  <si>
    <t xml:space="preserve">Radymno </t>
  </si>
  <si>
    <t xml:space="preserve"> ul. Lwowska 20</t>
  </si>
  <si>
    <t>ul. Lwowska 16</t>
  </si>
  <si>
    <t>Okres trwania zamówienia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</si>
  <si>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</si>
  <si>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</si>
  <si>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</si>
  <si>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</si>
  <si>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</si>
  <si>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</si>
  <si>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</si>
  <si>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</si>
  <si>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</si>
  <si>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</si>
  <si>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</si>
  <si>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</si>
  <si>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Gmina Roźwienica</t>
  </si>
  <si>
    <t>Roźwienica 1</t>
  </si>
  <si>
    <t>37-565</t>
  </si>
  <si>
    <t>Roźwienica</t>
  </si>
  <si>
    <t>Gmina Roźwienica, Roźwienica 1, 37-565 Roźwienica</t>
  </si>
  <si>
    <t>Węgierka dz. 1281</t>
  </si>
  <si>
    <t>00194225</t>
  </si>
  <si>
    <t>8018590365500079121847</t>
  </si>
  <si>
    <t>Roźwienica 2a</t>
  </si>
  <si>
    <t>8018590365500079192663</t>
  </si>
  <si>
    <t>01786228</t>
  </si>
  <si>
    <t>8018590365500079188154</t>
  </si>
  <si>
    <t>Roźwienica 89</t>
  </si>
  <si>
    <t>01109477</t>
  </si>
  <si>
    <t>8018590365500079158973</t>
  </si>
  <si>
    <t>Wola Węgierska 120</t>
  </si>
  <si>
    <t>XI2101886025</t>
  </si>
  <si>
    <t>8018590365500083885995</t>
  </si>
  <si>
    <t>Bystrowice</t>
  </si>
  <si>
    <t>XM2103592837</t>
  </si>
  <si>
    <t>8018590365500079524327</t>
  </si>
  <si>
    <t>Rudołowice dz. 120/1</t>
  </si>
  <si>
    <t>8018590365500079057306</t>
  </si>
  <si>
    <t>Chorzów 23</t>
  </si>
  <si>
    <t>8018590365500079288625</t>
  </si>
  <si>
    <t xml:space="preserve">WDK </t>
  </si>
  <si>
    <t>Roźwienica dz. 514</t>
  </si>
  <si>
    <t>8018590365500079155828</t>
  </si>
  <si>
    <t>Wola Roźwienicka 49a</t>
  </si>
  <si>
    <t>8018590365500083544250</t>
  </si>
  <si>
    <t>Rudołowice 16</t>
  </si>
  <si>
    <t>8018590365500089945686</t>
  </si>
  <si>
    <t>Cząstkowice dz. 494</t>
  </si>
  <si>
    <t>W-1.2</t>
  </si>
  <si>
    <t>8018590365500085197508</t>
  </si>
  <si>
    <t>Wola Roźwienicka 57</t>
  </si>
  <si>
    <t>XI2101890781</t>
  </si>
  <si>
    <t>8018590365500083545684</t>
  </si>
  <si>
    <t>Czudowice</t>
  </si>
  <si>
    <t>XI2101885462</t>
  </si>
  <si>
    <t>8018590365500079596676</t>
  </si>
  <si>
    <t>Rudołowice dz. 223</t>
  </si>
  <si>
    <t>8018590365500079070770</t>
  </si>
  <si>
    <t>Więckowice</t>
  </si>
  <si>
    <t>8018590365500082425970</t>
  </si>
  <si>
    <t>WDK</t>
  </si>
  <si>
    <t>Tyniowice</t>
  </si>
  <si>
    <t>8018590365500079588664</t>
  </si>
  <si>
    <t>Szkoła Podstawowa Tyniowice, Tyniowice 1, 37-565 Roźwienica</t>
  </si>
  <si>
    <t>Tyniowice 1</t>
  </si>
  <si>
    <t>00005602</t>
  </si>
  <si>
    <t>8018590365500079565696</t>
  </si>
  <si>
    <t>Szkoła Podstawowa w Rudołowiciach, Rudołowice 279, 37-565 Roźwienica</t>
  </si>
  <si>
    <t>Rudołowice 279</t>
  </si>
  <si>
    <t>8018590365500079056927</t>
  </si>
  <si>
    <t>Szkoła Podstawowa w Węgierce, Węgierka 220, 37-560 Pruchnik</t>
  </si>
  <si>
    <t>Węgierka 220</t>
  </si>
  <si>
    <t>37-560</t>
  </si>
  <si>
    <t>Pruchnik</t>
  </si>
  <si>
    <t>8018590365500079116911</t>
  </si>
  <si>
    <t>8018590365500083177915</t>
  </si>
  <si>
    <t>Węgierka dz. 742/3</t>
  </si>
  <si>
    <t>Szkoła Podstawowa im. Św. Stanisława Kostki w Woli Węgierskiej, Wola Węgierska 21, 37-560 Pruchnik</t>
  </si>
  <si>
    <t>Wola Węgierska 21</t>
  </si>
  <si>
    <t>01786233</t>
  </si>
  <si>
    <t>8018590365500071043499</t>
  </si>
  <si>
    <t>Rudołowice 164</t>
  </si>
  <si>
    <t>XI2001651040</t>
  </si>
  <si>
    <t>8018590365500079054930</t>
  </si>
  <si>
    <t>Szkoła Podstawowa w Roźwienicy, Roźwienica 200, 37-565 Roźwienica</t>
  </si>
  <si>
    <t>Roźwienica 200</t>
  </si>
  <si>
    <t>8018590365500019324567</t>
  </si>
  <si>
    <t>8018590365500072406934</t>
  </si>
  <si>
    <t>Gmina Jawornik Polski</t>
  </si>
  <si>
    <t>Jawornik Polski 30</t>
  </si>
  <si>
    <t>37-232</t>
  </si>
  <si>
    <t>Jawornik Polski</t>
  </si>
  <si>
    <t>Gmina Jawonik Polski, Jawornik Polski 30, 37-232 Jawornik Polski</t>
  </si>
  <si>
    <t>Hadle Kańczuckie 44</t>
  </si>
  <si>
    <t>8018590365500076326887</t>
  </si>
  <si>
    <t>Hadle Szklarskie 62</t>
  </si>
  <si>
    <t>8018590365500076348322</t>
  </si>
  <si>
    <t>Gmina Wiązownica</t>
  </si>
  <si>
    <t>ul. Warszawska 15</t>
  </si>
  <si>
    <t>37-522</t>
  </si>
  <si>
    <t>Wiązownica</t>
  </si>
  <si>
    <t>Zakład Gospodarki Komunalnej w Wiązownicy, ul. Warszawska 17, 37-522 Wiązownica</t>
  </si>
  <si>
    <t>Wiązownica, ul. Warszawska 17</t>
  </si>
  <si>
    <t>00962122</t>
  </si>
  <si>
    <t>8018590365500078337768</t>
  </si>
  <si>
    <t>Gminne Centrum Kultury w Wiązownicy</t>
  </si>
  <si>
    <t>ul. Warszawska 15/1</t>
  </si>
  <si>
    <t>Gminne Centrum Kultury w Wiązownicy, ul. Warszawska 15/1, 37-522 Wiązownica</t>
  </si>
  <si>
    <t>Cetula 61</t>
  </si>
  <si>
    <t>8018590365500085034339</t>
  </si>
  <si>
    <t>Piwoda</t>
  </si>
  <si>
    <t>00269238</t>
  </si>
  <si>
    <t>8018590365500078374282</t>
  </si>
  <si>
    <t>Nielepkowice dz. 41</t>
  </si>
  <si>
    <t>8018590365500077071212</t>
  </si>
  <si>
    <t>Szówsko, ul. Sportowa 22</t>
  </si>
  <si>
    <t>01786232</t>
  </si>
  <si>
    <t>8018590365500081480499</t>
  </si>
  <si>
    <t>Wiązownica, ul. Warszawska 15/1</t>
  </si>
  <si>
    <t>8018590365500078315629</t>
  </si>
  <si>
    <t>Zapałów 134</t>
  </si>
  <si>
    <t>8018590365500083162287</t>
  </si>
  <si>
    <t>XI2001617357</t>
  </si>
  <si>
    <t>8018590365500083163185</t>
  </si>
  <si>
    <t>Manasterz 59</t>
  </si>
  <si>
    <t>8018590365500078019947</t>
  </si>
  <si>
    <t>01206619</t>
  </si>
  <si>
    <t>XI0700326090</t>
  </si>
  <si>
    <t>Ryszkowa Wola 59</t>
  </si>
  <si>
    <t>8018590365500083074870</t>
  </si>
  <si>
    <t>Gmina Wiązownica, ul. Warszawska 15, 37-522 Wiązownica</t>
  </si>
  <si>
    <t xml:space="preserve">Zapałów </t>
  </si>
  <si>
    <t>00227670</t>
  </si>
  <si>
    <t>8018590365500083161907</t>
  </si>
  <si>
    <t>Wiązownica 208</t>
  </si>
  <si>
    <t>8018590365500019326431</t>
  </si>
  <si>
    <t>Wiązownica, ul. Warszawska 17a</t>
  </si>
  <si>
    <t>W-3.9</t>
  </si>
  <si>
    <t>00468564</t>
  </si>
  <si>
    <t>8018590365500085256151</t>
  </si>
  <si>
    <t>Szówsko, ul. Floriańska 2</t>
  </si>
  <si>
    <t>XI2001481779</t>
  </si>
  <si>
    <t>8018590365500078929918</t>
  </si>
  <si>
    <t>Wiązownica, ul. Warszawska 224</t>
  </si>
  <si>
    <t>8018590365500085191377</t>
  </si>
  <si>
    <t>XI2101888307</t>
  </si>
  <si>
    <t>8018590365500085087908</t>
  </si>
  <si>
    <t>Zapałów 136</t>
  </si>
  <si>
    <t>02519590</t>
  </si>
  <si>
    <t>8018590365500085147657</t>
  </si>
  <si>
    <t>Zamawiający zawrze 1 umowę wg NIP</t>
  </si>
  <si>
    <t>Ryszkowa Wola 77/8</t>
  </si>
  <si>
    <t>8018590365500085234906</t>
  </si>
  <si>
    <t>Szkoła Podstawowa im. Jana Pawła II w Piwodzie z Filią w Cetuli, Piwoda 83, 37-522 Wiązownica</t>
  </si>
  <si>
    <t>Cetula 63</t>
  </si>
  <si>
    <t>01431681</t>
  </si>
  <si>
    <t>8018590365500081469531</t>
  </si>
  <si>
    <t>Szkoła Podstawowa w Manasterze, Manasterz 57, 37-522 Wiązownica</t>
  </si>
  <si>
    <t>8018590365500020262872</t>
  </si>
  <si>
    <t>Szkoła Podstawowa im. Księdza Stanisława Sudoła w Wiązownicy, ul. Szkolna 14, 37-522 Wiązownica</t>
  </si>
  <si>
    <t>Wiązownica, ul. Szkolna 14</t>
  </si>
  <si>
    <t>00478119</t>
  </si>
  <si>
    <t>8018590365500081461696</t>
  </si>
  <si>
    <t>Piwoda 83</t>
  </si>
  <si>
    <t>XM1701312972</t>
  </si>
  <si>
    <t>Szkoła Podstawowa im. Jana Kochanowskiego w Szówsku, ul. Lubelska 115, 37-522 Szówsko</t>
  </si>
  <si>
    <t>Szówsko, ul. Lubelska 115</t>
  </si>
  <si>
    <t>Szówsko</t>
  </si>
  <si>
    <t>8018590365500078775720</t>
  </si>
  <si>
    <t>8018590365500019324123</t>
  </si>
  <si>
    <t>Szkoła Podstawowa im. Jana Pawła II w Zapałowie, Zapałów 159, 37-544 Zapałów</t>
  </si>
  <si>
    <t>Zapałów 159</t>
  </si>
  <si>
    <t>37-544</t>
  </si>
  <si>
    <t>Zapałów</t>
  </si>
  <si>
    <t>8018590365500019326752</t>
  </si>
  <si>
    <t>Ryszkowa Wola 53a</t>
  </si>
  <si>
    <t>8018590365500019323324</t>
  </si>
  <si>
    <t>Wiązownica 241</t>
  </si>
  <si>
    <t>8018590365500019324628</t>
  </si>
  <si>
    <t>tak</t>
  </si>
  <si>
    <t>Szkoła Podstawowa im. Jana Pawła II w Jaworniku Polskim, Jawornik Polski 209, 37-232 Jawornik Polski</t>
  </si>
  <si>
    <t>Jawornik Polski 209</t>
  </si>
  <si>
    <t>00021361</t>
  </si>
  <si>
    <t>8018590365500076859934</t>
  </si>
  <si>
    <t>Gminna Biblioteka Publiczna w Jaworniku Polskim</t>
  </si>
  <si>
    <t>Jawornik Polski 16</t>
  </si>
  <si>
    <t>Gminna Biblioteka Publiczna w Jaworniku Polskim, Jawornik Polski 16, 37-232 Jawornik Polski</t>
  </si>
  <si>
    <t>Hucisko Jawornickie 251</t>
  </si>
  <si>
    <t>8018590365500076501048</t>
  </si>
  <si>
    <t>Gminny Ośrodek Kultury w Jaworniku Polskim</t>
  </si>
  <si>
    <t>Gminny Ośrodek Kultury w Jaworniku Polskim, Jawornik Polski 16, 37-232 Jawornik Polski</t>
  </si>
  <si>
    <t>Hadle Szklarskie 346</t>
  </si>
  <si>
    <t>8018590365500076348704</t>
  </si>
  <si>
    <t>00691623</t>
  </si>
  <si>
    <t>00684785</t>
  </si>
  <si>
    <t>8018590365500076429649</t>
  </si>
  <si>
    <t>Zespół Szkół i Placówek w Manasterzu, Manasterz 575, 37-230 Manasterz</t>
  </si>
  <si>
    <t>Manasterz 575</t>
  </si>
  <si>
    <t>37-230</t>
  </si>
  <si>
    <t>Manasterz</t>
  </si>
  <si>
    <t>8018590365500076547886</t>
  </si>
  <si>
    <t>terminowa do 31.12.2023/nie wymaga wypowiedzenia</t>
  </si>
  <si>
    <t>XI2101832832</t>
  </si>
  <si>
    <t>8018590365500073427730</t>
  </si>
  <si>
    <t>ul. Misiągiewicza 10/10</t>
  </si>
  <si>
    <t>ul. Lwowska 11/11</t>
  </si>
  <si>
    <t>Surochów</t>
  </si>
  <si>
    <t>XI185203441</t>
  </si>
  <si>
    <t>Koniaczów dz. 269</t>
  </si>
  <si>
    <t>Świetlica</t>
  </si>
  <si>
    <t>Wólka Pełkińska dz. 644/2</t>
  </si>
  <si>
    <t>Zespół Szkolno-Przedszkolny im. Bł. Michała Czartoryskiego w Pełkiniach, Pełkinie 198, 37-511 Pełkinie</t>
  </si>
  <si>
    <t>Szkoła Podstawowa im. Tadeusza Kościuszki w Muninie, ul. 3-go Maja 93, 37-514 Munina</t>
  </si>
  <si>
    <t>Morawsko dz. 237/13</t>
  </si>
  <si>
    <t>Remizo-Świetlica</t>
  </si>
  <si>
    <t>Gmina Miejska Przeworsk, ul. Jagiellońska 10, 37-200 Przeworsk</t>
  </si>
  <si>
    <t>u. Pod Rozborzem dz. 1608/2</t>
  </si>
  <si>
    <t>8018590365500081522540</t>
  </si>
  <si>
    <t>ul. Kilińskiego 25</t>
  </si>
  <si>
    <t>8018590365500081523295</t>
  </si>
  <si>
    <t>ul. Rynek 2</t>
  </si>
  <si>
    <t>8018590365500088616402</t>
  </si>
  <si>
    <t>ul. Kąty dz. 3063</t>
  </si>
  <si>
    <t>8018590365500072062123</t>
  </si>
  <si>
    <t>Pełkinie</t>
  </si>
  <si>
    <t>XI2202127556</t>
  </si>
  <si>
    <t>8018590365500071243851</t>
  </si>
  <si>
    <t>XI2202127535</t>
  </si>
  <si>
    <t>Radymno, ul. Kazimierza Wielkiego 4</t>
  </si>
  <si>
    <t>Przedszkole Samorządowe w Radymnie, ul. Kazimierza Wielkiego 4, 37-550 Radymno</t>
  </si>
  <si>
    <t>Morawsko 65</t>
  </si>
  <si>
    <t>Morawsko</t>
  </si>
  <si>
    <t>Rozbórz 234</t>
  </si>
  <si>
    <t>W-2.2</t>
  </si>
  <si>
    <t>8018590365500088619083</t>
  </si>
  <si>
    <t>Zespół Szkolno- Przedszkolny im. Aleksandra Fredry w Surochowie, Surochów 67a, 37-541 Surochów</t>
  </si>
  <si>
    <t>Surochów 67a</t>
  </si>
  <si>
    <t>37-541</t>
  </si>
  <si>
    <t>8018590365500019323393</t>
  </si>
  <si>
    <t xml:space="preserve">Mirocin </t>
  </si>
  <si>
    <t>Szkoła Podstawowa im. Błogosławionego Księdza Jerzego Popiełuszki, Mirocin 384, 37-200 Mirocin</t>
  </si>
  <si>
    <t>Mirocin</t>
  </si>
  <si>
    <t>Szkoła Podstawowa w Nowosielcach, Nowosielce 561, 37-200 Nowosielce</t>
  </si>
  <si>
    <t>Nowosielce</t>
  </si>
  <si>
    <t>00641699</t>
  </si>
  <si>
    <t>8018590365500085183020</t>
  </si>
  <si>
    <t>8018590365500076412528</t>
  </si>
  <si>
    <t>XI2202280314</t>
  </si>
  <si>
    <t>XA1124886859</t>
  </si>
  <si>
    <t>XI2102029081</t>
  </si>
  <si>
    <t>XI2102029079</t>
  </si>
  <si>
    <t>Rozbórz 568</t>
  </si>
  <si>
    <t>Studzian</t>
  </si>
  <si>
    <t>Studzian dz. 1161/1</t>
  </si>
  <si>
    <t>Szkoła Podstawowa im. Św. Brata Alberta w Studzianie, Studzian 338, 37-200 Studzian</t>
  </si>
  <si>
    <t>Szkoła Podstawowa w Świętoniowej, Świetoniowa 100, 37-200 Przeworsk</t>
  </si>
  <si>
    <t>Szkoła Podstawowa im. bł. ks. Jana Balickiego w Ujeznej, Ujezna 227, 37-200 Przeworsk</t>
  </si>
  <si>
    <t>Urzejowice</t>
  </si>
  <si>
    <t>Ujezna</t>
  </si>
  <si>
    <t>Świętoniowa</t>
  </si>
  <si>
    <t>Grzęska</t>
  </si>
  <si>
    <t>Tarnawiec 1A</t>
  </si>
  <si>
    <t>XM2105011648</t>
  </si>
  <si>
    <t>8018590365500076416250</t>
  </si>
  <si>
    <t>Gminny Ośrodek Pomocy Społecznej w Przeworsku</t>
  </si>
  <si>
    <t>Gminny Ośrodek Pomocy Społecznej w Przeworsku, ul. Bernardyńska 1a, 37-200 Przeworsk</t>
  </si>
  <si>
    <t>7941583598</t>
  </si>
  <si>
    <t>tak częściowo</t>
  </si>
  <si>
    <t>100,00</t>
  </si>
  <si>
    <t>0,00</t>
  </si>
  <si>
    <t>z zastosowaniem taryfy art. 62bb</t>
  </si>
  <si>
    <t>z zastosowaniem taryfy art. 62ba</t>
  </si>
  <si>
    <t>basen</t>
  </si>
  <si>
    <t>Hadle Szklarskie dz. 70/67/2</t>
  </si>
  <si>
    <t>8018590365500030561576</t>
  </si>
  <si>
    <t>kuźnia</t>
  </si>
  <si>
    <t>Hadle Szklarskie 70</t>
  </si>
  <si>
    <t>XM2002782062</t>
  </si>
  <si>
    <t>8018590365500076376417</t>
  </si>
  <si>
    <t>modrzew</t>
  </si>
  <si>
    <t>01886373</t>
  </si>
  <si>
    <t>8018590365500076375090</t>
  </si>
  <si>
    <t>pałac</t>
  </si>
  <si>
    <t>00796873</t>
  </si>
  <si>
    <t>8018590365500076377261</t>
  </si>
  <si>
    <t>stołówka</t>
  </si>
  <si>
    <t>01886368</t>
  </si>
  <si>
    <t>8018590365500076375571</t>
  </si>
  <si>
    <t>stara szkoła</t>
  </si>
  <si>
    <t>Hadle Szklarskie 173</t>
  </si>
  <si>
    <t>8018590365500076349107</t>
  </si>
  <si>
    <t>Hucisko Jawornickie 267</t>
  </si>
  <si>
    <t>8018590365500076501475</t>
  </si>
  <si>
    <t>16,00</t>
  </si>
  <si>
    <t>Jawornik Polski 26</t>
  </si>
  <si>
    <t>8018590365500076409443</t>
  </si>
  <si>
    <t>Technitex</t>
  </si>
  <si>
    <t>Jawonik Polski 122</t>
  </si>
  <si>
    <t>XI1200011295</t>
  </si>
  <si>
    <t>8018590365500085256717</t>
  </si>
  <si>
    <t>8,00</t>
  </si>
  <si>
    <t xml:space="preserve">Jawornik Polski </t>
  </si>
  <si>
    <t>8018590365500076400280</t>
  </si>
  <si>
    <t>ośrodek</t>
  </si>
  <si>
    <t>Jawornik Polski 215</t>
  </si>
  <si>
    <t>8018590365500076408583</t>
  </si>
  <si>
    <t>34,00</t>
  </si>
  <si>
    <t>żłobek</t>
  </si>
  <si>
    <t>8018590365500070477066</t>
  </si>
  <si>
    <t>Manasterz 137</t>
  </si>
  <si>
    <t>XM2002782246</t>
  </si>
  <si>
    <t>8018590365500076546827</t>
  </si>
  <si>
    <t>Manasterz 139</t>
  </si>
  <si>
    <t>XI2202322017</t>
  </si>
  <si>
    <t>8018590365500076547190</t>
  </si>
  <si>
    <t>45,00</t>
  </si>
  <si>
    <t>remiza</t>
  </si>
  <si>
    <t>Widaczów</t>
  </si>
  <si>
    <t>8018590365500084843178</t>
  </si>
  <si>
    <t>Zagórze 211</t>
  </si>
  <si>
    <t>8018590365500076295145</t>
  </si>
  <si>
    <t>Zagórze dz. 101</t>
  </si>
  <si>
    <t>XI2101704365</t>
  </si>
  <si>
    <t>8018590365500077019559</t>
  </si>
  <si>
    <t>Manasterz 574</t>
  </si>
  <si>
    <t>8018590365500076548982</t>
  </si>
  <si>
    <t>Zużycie gazu w okresie od 01.01.2024 r. do 31.12.2024 r. dla zamówienia w podziale na % udział paliwa (kWh)</t>
  </si>
  <si>
    <t>zużycie z zastosowaniem taryfy</t>
  </si>
  <si>
    <t>zużycie dla rynku konkurencyjnego</t>
  </si>
  <si>
    <t>suma</t>
  </si>
  <si>
    <t>5 umów wg Odbiorcy</t>
  </si>
  <si>
    <t>1 umowa</t>
  </si>
  <si>
    <t>3 umowy wg Odbiorców</t>
  </si>
  <si>
    <t>Gmina Przeworsk, ul. Bernardyńska 1 A, 37-200 Przeworsk</t>
  </si>
  <si>
    <t>Gmina Przeworsk, ul. Chałupki 109, 37-200 Przeworsk</t>
  </si>
  <si>
    <t>5 umów wg Odbiorcy (miasto, OSP, MOK, szkoła, przedszkole)</t>
  </si>
  <si>
    <t>'8018590365500081497275</t>
  </si>
  <si>
    <t>01.01.2024 do 31.12.2024</t>
  </si>
  <si>
    <t>Grupa taryfowa</t>
  </si>
  <si>
    <t>Podsumowanie wg grup taryfowych</t>
  </si>
  <si>
    <t>Oddział OSD</t>
  </si>
  <si>
    <t xml:space="preserve">Płatnik podatku akcyzowego </t>
  </si>
  <si>
    <t>ilość liczników</t>
  </si>
  <si>
    <t>ilość miesięcy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</si>
  <si>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</si>
  <si>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</si>
  <si>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</si>
  <si>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</si>
  <si>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taryfowych (kWh)</t>
  </si>
  <si>
    <t>Zużycie paliwa gazowego w trakcie trwania zamówienia - wg cen konkurencyjnych (kWh)</t>
  </si>
  <si>
    <t>3 umowy wg Nabywców: Gmina w imieniu przedszkola i szkół, GOK, GOPS)</t>
  </si>
  <si>
    <t>3 umowy wg. Nabywców (biblioteka, MOPS, Gmina w imieniu MOK, przedszkoli, ŚDS, Dom Seniora, szkół)</t>
  </si>
  <si>
    <t>3 umowy (Gmina- w imieniu szkół, ZGK, GCK)</t>
  </si>
  <si>
    <t>tak częsciowo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</si>
</sst>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mbria"/>
      <family val="2"/>
      <charset val="238"/>
      <scheme val="major"/>
    </font>
    <font>
      <b/>
      <sz val="8"/>
      <name val="Cambria"/>
      <family val="2"/>
      <charset val="238"/>
      <scheme val="major"/>
    </font>
    <font>
      <b/>
      <sz val="8"/>
      <name val="Times New Roman"/>
      <family val="1"/>
      <charset val="238"/>
    </font>
    <font>
      <sz val="9"/>
      <color theme="1"/>
      <name val="Cambria"/>
      <family val="2"/>
      <charset val="238"/>
      <scheme val="major"/>
    </font>
    <font>
      <sz val="9"/>
      <name val="Cambria"/>
      <family val="2"/>
      <charset val="238"/>
      <scheme val="major"/>
    </font>
    <font>
      <sz val="9"/>
      <color rgb="FFFF0000"/>
      <name val="Cambria"/>
      <family val="2"/>
      <charset val="238"/>
      <scheme val="major"/>
    </font>
    <font>
      <sz val="8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49" fontId="1" fillId="4" borderId="1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1" fillId="4" borderId="0" xfId="0" quotePrefix="1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4" borderId="1" xfId="0" quotePrefix="1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1" xfId="0" quotePrefix="1" applyNumberFormat="1" applyFont="1" applyFill="1" applyBorder="1" applyAlignment="1">
      <alignment horizontal="left" vertical="center"/>
    </xf>
    <xf numFmtId="2" fontId="3" fillId="4" borderId="1" xfId="0" quotePrefix="1" applyNumberFormat="1" applyFont="1" applyFill="1" applyBorder="1" applyAlignment="1">
      <alignment horizontal="right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49" fontId="1" fillId="4" borderId="1" xfId="0" quotePrefix="1" applyNumberFormat="1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1" xfId="0" quotePrefix="1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/>
    </xf>
    <xf numFmtId="49" fontId="3" fillId="4" borderId="1" xfId="0" quotePrefix="1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4" borderId="0" xfId="0" quotePrefix="1" applyFont="1" applyFill="1" applyAlignment="1">
      <alignment horizontal="center" vertical="center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1"/>
    <xf numFmtId="0" fontId="11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3" fontId="12" fillId="0" borderId="0" xfId="1" applyNumberFormat="1" applyFont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/>
    <xf numFmtId="0" fontId="3" fillId="0" borderId="0" xfId="1" applyFont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 applyProtection="1">
      <alignment horizontal="right" vertical="center"/>
      <protection locked="0"/>
    </xf>
    <xf numFmtId="3" fontId="1" fillId="0" borderId="2" xfId="1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center"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quotePrefix="1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quotePrefix="1" applyNumberFormat="1" applyFont="1" applyFill="1" applyBorder="1" applyAlignment="1">
      <alignment horizontal="right" vertical="center" shrinkToFit="1"/>
    </xf>
    <xf numFmtId="3" fontId="13" fillId="4" borderId="1" xfId="0" applyNumberFormat="1" applyFont="1" applyFill="1" applyBorder="1" applyAlignment="1">
      <alignment horizontal="right" vertical="center"/>
    </xf>
    <xf numFmtId="3" fontId="13" fillId="0" borderId="1" xfId="1" applyNumberFormat="1" applyFont="1" applyBorder="1" applyAlignment="1" applyProtection="1">
      <alignment horizontal="right" vertical="center"/>
      <protection locked="0"/>
    </xf>
    <xf numFmtId="3" fontId="13" fillId="0" borderId="2" xfId="1" applyNumberFormat="1" applyFont="1" applyBorder="1" applyAlignment="1" applyProtection="1">
      <alignment horizontal="right" vertical="center"/>
      <protection locked="0"/>
    </xf>
    <xf numFmtId="0" fontId="12" fillId="0" borderId="1" xfId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0" borderId="1" xfId="1" applyFont="1" applyBorder="1" applyAlignment="1" applyProtection="1">
      <alignment horizontal="lef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3" fontId="13" fillId="0" borderId="2" xfId="1" applyNumberFormat="1" applyFont="1" applyBorder="1" applyAlignment="1">
      <alignment horizontal="right" vertical="center"/>
    </xf>
    <xf numFmtId="3" fontId="13" fillId="0" borderId="1" xfId="1" applyNumberFormat="1" applyFont="1" applyBorder="1" applyAlignment="1">
      <alignment horizontal="right" vertical="center"/>
    </xf>
    <xf numFmtId="0" fontId="14" fillId="0" borderId="0" xfId="1" applyFont="1"/>
    <xf numFmtId="0" fontId="12" fillId="0" borderId="0" xfId="1" applyFont="1" applyAlignment="1">
      <alignment vertical="center"/>
    </xf>
    <xf numFmtId="3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1" xfId="1" applyFont="1" applyBorder="1" applyAlignment="1" applyProtection="1">
      <alignment horizontal="right" vertical="center"/>
      <protection locked="0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3" fontId="4" fillId="4" borderId="1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1" xfId="0" quotePrefix="1" applyFont="1" applyFill="1" applyBorder="1" applyAlignment="1">
      <alignment horizontal="center" vertical="center" wrapText="1"/>
    </xf>
    <xf numFmtId="0" fontId="13" fillId="4" borderId="1" xfId="0" quotePrefix="1" applyFont="1" applyFill="1" applyBorder="1" applyAlignment="1">
      <alignment horizontal="center" vertical="center"/>
    </xf>
    <xf numFmtId="49" fontId="13" fillId="4" borderId="1" xfId="0" quotePrefix="1" applyNumberFormat="1" applyFont="1" applyFill="1" applyBorder="1" applyAlignment="1">
      <alignment horizontal="left" vertical="center"/>
    </xf>
    <xf numFmtId="49" fontId="13" fillId="4" borderId="1" xfId="0" quotePrefix="1" applyNumberFormat="1" applyFont="1" applyFill="1" applyBorder="1" applyAlignment="1">
      <alignment horizontal="right" vertical="center"/>
    </xf>
    <xf numFmtId="2" fontId="13" fillId="4" borderId="1" xfId="0" quotePrefix="1" applyNumberFormat="1" applyFont="1" applyFill="1" applyBorder="1" applyAlignment="1">
      <alignment horizontal="right" vertical="center"/>
    </xf>
    <xf numFmtId="2" fontId="13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5E2E-48EE-4F7A-8B5F-12D91FB0DE36}">
  <dimension ref="A1:BC177"/>
  <sheetViews>
    <sheetView tabSelected="1" topLeftCell="AF1" zoomScale="110" zoomScaleNormal="110" workbookViewId="0">
      <pane ySplit="3" topLeftCell="A18" activePane="bottomLeft" state="frozen"/>
      <selection activeCell="Z1" sqref="Z1"/>
      <selection pane="bottomLeft" activeCell="AR33" sqref="AR33"/>
    </sheetView>
  </sheetViews>
  <sheetFormatPr defaultColWidth="35.6640625" defaultRowHeight="10.199999999999999" x14ac:dyDescent="0.3"/>
  <cols>
    <col min="1" max="1" width="8.33203125" style="8" customWidth="1"/>
    <col min="2" max="2" width="32" style="21" customWidth="1"/>
    <col min="3" max="3" width="14.109375" style="22" customWidth="1"/>
    <col min="4" max="4" width="11.44140625" style="8" customWidth="1"/>
    <col min="5" max="5" width="15.6640625" style="8" customWidth="1"/>
    <col min="6" max="6" width="23.33203125" style="8" customWidth="1"/>
    <col min="7" max="7" width="64.5546875" style="21" customWidth="1"/>
    <col min="8" max="8" width="16.33203125" style="21" customWidth="1"/>
    <col min="9" max="9" width="20.88671875" style="22" customWidth="1"/>
    <col min="10" max="10" width="15.109375" style="8" customWidth="1"/>
    <col min="11" max="11" width="16.33203125" style="8" customWidth="1"/>
    <col min="12" max="12" width="14.33203125" style="8" customWidth="1"/>
    <col min="13" max="13" width="13.109375" style="8" customWidth="1"/>
    <col min="14" max="14" width="23" style="8" customWidth="1"/>
    <col min="15" max="15" width="10.21875" style="22" customWidth="1"/>
    <col min="16" max="16" width="35.77734375" style="22" customWidth="1"/>
    <col min="17" max="17" width="16" style="8" customWidth="1"/>
    <col min="18" max="18" width="18" style="8" customWidth="1"/>
    <col min="19" max="19" width="13.88671875" style="8" customWidth="1"/>
    <col min="20" max="20" width="12.5546875" style="8" customWidth="1"/>
    <col min="21" max="21" width="22.6640625" style="8" customWidth="1"/>
    <col min="22" max="22" width="19.21875" style="22" customWidth="1"/>
    <col min="23" max="23" width="15.109375" style="8" customWidth="1"/>
    <col min="24" max="24" width="13.21875" style="57" customWidth="1"/>
    <col min="25" max="25" width="10.6640625" style="23" customWidth="1"/>
    <col min="26" max="26" width="29.44140625" style="72" customWidth="1"/>
    <col min="27" max="27" width="18" style="8" customWidth="1"/>
    <col min="28" max="28" width="10.88671875" style="8" customWidth="1"/>
    <col min="29" max="39" width="8.6640625" style="8" customWidth="1"/>
    <col min="40" max="40" width="19.44140625" style="8" customWidth="1"/>
    <col min="41" max="42" width="15.88671875" style="61" customWidth="1"/>
    <col min="43" max="43" width="13.44140625" style="8" customWidth="1"/>
    <col min="44" max="16384" width="35.6640625" style="8"/>
  </cols>
  <sheetData>
    <row r="1" spans="1:43" x14ac:dyDescent="0.3">
      <c r="A1" s="124" t="s">
        <v>25</v>
      </c>
      <c r="B1" s="125"/>
      <c r="C1" s="124"/>
      <c r="D1" s="124"/>
      <c r="E1" s="124"/>
      <c r="F1" s="124"/>
      <c r="G1" s="124"/>
      <c r="H1" s="125"/>
      <c r="I1" s="124"/>
      <c r="J1" s="124"/>
      <c r="K1" s="124"/>
      <c r="L1" s="124"/>
      <c r="M1" s="124"/>
      <c r="N1" s="124"/>
      <c r="O1" s="124"/>
      <c r="P1" s="125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59"/>
      <c r="AP1" s="59"/>
      <c r="AQ1" s="23"/>
    </row>
    <row r="2" spans="1:43" s="1" customFormat="1" ht="41.25" customHeight="1" x14ac:dyDescent="0.3">
      <c r="A2" s="126" t="s">
        <v>0</v>
      </c>
      <c r="B2" s="128" t="s">
        <v>22</v>
      </c>
      <c r="C2" s="129"/>
      <c r="D2" s="129"/>
      <c r="E2" s="129"/>
      <c r="F2" s="130"/>
      <c r="G2" s="126" t="s">
        <v>20</v>
      </c>
      <c r="H2" s="126" t="s">
        <v>1</v>
      </c>
      <c r="I2" s="128" t="s">
        <v>2</v>
      </c>
      <c r="J2" s="131"/>
      <c r="K2" s="130"/>
      <c r="L2" s="132" t="s">
        <v>3</v>
      </c>
      <c r="M2" s="133"/>
      <c r="N2" s="126" t="s">
        <v>4</v>
      </c>
      <c r="O2" s="134" t="s">
        <v>15</v>
      </c>
      <c r="P2" s="134" t="s">
        <v>23</v>
      </c>
      <c r="Q2" s="126" t="s">
        <v>5</v>
      </c>
      <c r="R2" s="126" t="s">
        <v>16</v>
      </c>
      <c r="S2" s="126" t="s">
        <v>6</v>
      </c>
      <c r="T2" s="126" t="s">
        <v>17</v>
      </c>
      <c r="U2" s="126" t="s">
        <v>7</v>
      </c>
      <c r="V2" s="138" t="s">
        <v>26</v>
      </c>
      <c r="W2" s="140" t="s">
        <v>27</v>
      </c>
      <c r="X2" s="141"/>
      <c r="Y2" s="142"/>
      <c r="Z2" s="136" t="s">
        <v>21</v>
      </c>
      <c r="AA2" s="126" t="s">
        <v>261</v>
      </c>
      <c r="AB2" s="24" t="s">
        <v>262</v>
      </c>
      <c r="AC2" s="24" t="s">
        <v>263</v>
      </c>
      <c r="AD2" s="24" t="s">
        <v>264</v>
      </c>
      <c r="AE2" s="24" t="s">
        <v>265</v>
      </c>
      <c r="AF2" s="15" t="s">
        <v>266</v>
      </c>
      <c r="AG2" s="15" t="s">
        <v>267</v>
      </c>
      <c r="AH2" s="15" t="s">
        <v>268</v>
      </c>
      <c r="AI2" s="15" t="s">
        <v>269</v>
      </c>
      <c r="AJ2" s="15" t="s">
        <v>270</v>
      </c>
      <c r="AK2" s="15" t="s">
        <v>271</v>
      </c>
      <c r="AL2" s="15" t="s">
        <v>272</v>
      </c>
      <c r="AM2" s="15" t="s">
        <v>273</v>
      </c>
      <c r="AN2" s="126" t="s">
        <v>24</v>
      </c>
      <c r="AO2" s="143" t="s">
        <v>585</v>
      </c>
      <c r="AP2" s="144"/>
      <c r="AQ2" s="4"/>
    </row>
    <row r="3" spans="1:43" s="1" customFormat="1" ht="48" customHeight="1" x14ac:dyDescent="0.3">
      <c r="A3" s="127"/>
      <c r="B3" s="15" t="s">
        <v>19</v>
      </c>
      <c r="C3" s="47" t="s">
        <v>8</v>
      </c>
      <c r="D3" s="2" t="s">
        <v>9</v>
      </c>
      <c r="E3" s="2" t="s">
        <v>10</v>
      </c>
      <c r="F3" s="15" t="s">
        <v>11</v>
      </c>
      <c r="G3" s="127"/>
      <c r="H3" s="127"/>
      <c r="I3" s="17" t="s">
        <v>14</v>
      </c>
      <c r="J3" s="15" t="s">
        <v>9</v>
      </c>
      <c r="K3" s="15" t="s">
        <v>12</v>
      </c>
      <c r="L3" s="15" t="s">
        <v>19</v>
      </c>
      <c r="M3" s="15" t="s">
        <v>29</v>
      </c>
      <c r="N3" s="127"/>
      <c r="O3" s="135"/>
      <c r="P3" s="135"/>
      <c r="Q3" s="127"/>
      <c r="R3" s="127"/>
      <c r="S3" s="127"/>
      <c r="T3" s="127"/>
      <c r="U3" s="127"/>
      <c r="V3" s="139"/>
      <c r="W3" s="14" t="s">
        <v>530</v>
      </c>
      <c r="X3" s="13" t="s">
        <v>529</v>
      </c>
      <c r="Y3" s="14" t="s">
        <v>28</v>
      </c>
      <c r="Z3" s="137"/>
      <c r="AA3" s="127"/>
      <c r="AB3" s="16" t="s">
        <v>13</v>
      </c>
      <c r="AC3" s="16" t="s">
        <v>13</v>
      </c>
      <c r="AD3" s="16" t="s">
        <v>13</v>
      </c>
      <c r="AE3" s="16" t="s">
        <v>13</v>
      </c>
      <c r="AF3" s="3" t="s">
        <v>13</v>
      </c>
      <c r="AG3" s="16" t="s">
        <v>13</v>
      </c>
      <c r="AH3" s="16" t="s">
        <v>13</v>
      </c>
      <c r="AI3" s="16" t="s">
        <v>13</v>
      </c>
      <c r="AJ3" s="16" t="s">
        <v>13</v>
      </c>
      <c r="AK3" s="16" t="s">
        <v>13</v>
      </c>
      <c r="AL3" s="16" t="s">
        <v>13</v>
      </c>
      <c r="AM3" s="16" t="s">
        <v>13</v>
      </c>
      <c r="AN3" s="127"/>
      <c r="AO3" s="60" t="s">
        <v>586</v>
      </c>
      <c r="AP3" s="60" t="s">
        <v>587</v>
      </c>
      <c r="AQ3" s="4"/>
    </row>
    <row r="4" spans="1:43" s="40" customFormat="1" ht="15" customHeight="1" x14ac:dyDescent="0.3">
      <c r="A4" s="30">
        <v>1</v>
      </c>
      <c r="B4" s="37" t="s">
        <v>30</v>
      </c>
      <c r="C4" s="37" t="s">
        <v>31</v>
      </c>
      <c r="D4" s="30" t="s">
        <v>32</v>
      </c>
      <c r="E4" s="30" t="s">
        <v>33</v>
      </c>
      <c r="F4" s="30">
        <v>7941051625</v>
      </c>
      <c r="G4" s="37" t="s">
        <v>34</v>
      </c>
      <c r="H4" s="37"/>
      <c r="I4" s="37" t="s">
        <v>31</v>
      </c>
      <c r="J4" s="30" t="s">
        <v>36</v>
      </c>
      <c r="K4" s="30" t="s">
        <v>35</v>
      </c>
      <c r="L4" s="30" t="s">
        <v>37</v>
      </c>
      <c r="M4" s="30" t="s">
        <v>38</v>
      </c>
      <c r="N4" s="30" t="s">
        <v>41</v>
      </c>
      <c r="O4" s="37" t="s">
        <v>93</v>
      </c>
      <c r="P4" s="37" t="s">
        <v>460</v>
      </c>
      <c r="Q4" s="30" t="s">
        <v>40</v>
      </c>
      <c r="R4" s="30" t="s">
        <v>16</v>
      </c>
      <c r="S4" s="30"/>
      <c r="T4" s="38" t="s">
        <v>42</v>
      </c>
      <c r="U4" s="25" t="s">
        <v>43</v>
      </c>
      <c r="V4" s="54" t="s">
        <v>438</v>
      </c>
      <c r="W4" s="48" t="s">
        <v>528</v>
      </c>
      <c r="X4" s="53">
        <v>100</v>
      </c>
      <c r="Y4" s="53">
        <v>0</v>
      </c>
      <c r="Z4" s="148" t="s">
        <v>610</v>
      </c>
      <c r="AA4" s="30" t="s">
        <v>596</v>
      </c>
      <c r="AB4" s="34">
        <v>30921</v>
      </c>
      <c r="AC4" s="34">
        <v>23876</v>
      </c>
      <c r="AD4" s="34">
        <v>1917</v>
      </c>
      <c r="AE4" s="34">
        <v>15916</v>
      </c>
      <c r="AF4" s="34">
        <v>90</v>
      </c>
      <c r="AG4" s="34">
        <v>0</v>
      </c>
      <c r="AH4" s="34">
        <v>0</v>
      </c>
      <c r="AI4" s="34">
        <v>0</v>
      </c>
      <c r="AJ4" s="34">
        <v>4566</v>
      </c>
      <c r="AK4" s="34">
        <v>13690</v>
      </c>
      <c r="AL4" s="34">
        <v>27943</v>
      </c>
      <c r="AM4" s="34">
        <v>31154</v>
      </c>
      <c r="AN4" s="68">
        <f t="shared" ref="AN4:AN35" si="0">AB4+AC4+AD4+AE4+AF4+AG4+AH4+AI4+AJ4+AK4+AL4+AM4</f>
        <v>150073</v>
      </c>
      <c r="AO4" s="69">
        <f>AN4</f>
        <v>150073</v>
      </c>
      <c r="AP4" s="69">
        <v>0</v>
      </c>
      <c r="AQ4" s="35"/>
    </row>
    <row r="5" spans="1:43" s="40" customFormat="1" ht="15" customHeight="1" x14ac:dyDescent="0.3">
      <c r="A5" s="30">
        <v>2</v>
      </c>
      <c r="B5" s="37" t="s">
        <v>44</v>
      </c>
      <c r="C5" s="37" t="s">
        <v>45</v>
      </c>
      <c r="D5" s="30" t="s">
        <v>32</v>
      </c>
      <c r="E5" s="30" t="s">
        <v>33</v>
      </c>
      <c r="F5" s="38" t="s">
        <v>46</v>
      </c>
      <c r="G5" s="37" t="s">
        <v>47</v>
      </c>
      <c r="H5" s="37"/>
      <c r="I5" s="37" t="s">
        <v>48</v>
      </c>
      <c r="J5" s="30" t="s">
        <v>36</v>
      </c>
      <c r="K5" s="30" t="s">
        <v>35</v>
      </c>
      <c r="L5" s="30" t="s">
        <v>37</v>
      </c>
      <c r="M5" s="30" t="s">
        <v>38</v>
      </c>
      <c r="N5" s="30" t="s">
        <v>41</v>
      </c>
      <c r="O5" s="37" t="s">
        <v>93</v>
      </c>
      <c r="P5" s="37" t="s">
        <v>460</v>
      </c>
      <c r="Q5" s="30" t="s">
        <v>49</v>
      </c>
      <c r="R5" s="30" t="s">
        <v>16</v>
      </c>
      <c r="S5" s="30">
        <v>121</v>
      </c>
      <c r="T5" s="38" t="s">
        <v>50</v>
      </c>
      <c r="U5" s="25" t="s">
        <v>51</v>
      </c>
      <c r="V5" s="54" t="s">
        <v>438</v>
      </c>
      <c r="W5" s="48" t="s">
        <v>528</v>
      </c>
      <c r="X5" s="53">
        <v>100</v>
      </c>
      <c r="Y5" s="53">
        <v>0</v>
      </c>
      <c r="Z5" s="149"/>
      <c r="AA5" s="30" t="s">
        <v>596</v>
      </c>
      <c r="AB5" s="34">
        <v>39497</v>
      </c>
      <c r="AC5" s="34">
        <v>37016</v>
      </c>
      <c r="AD5" s="34">
        <v>25469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13664</v>
      </c>
      <c r="AL5" s="34">
        <v>29182</v>
      </c>
      <c r="AM5" s="34">
        <v>39455</v>
      </c>
      <c r="AN5" s="68">
        <f t="shared" si="0"/>
        <v>184283</v>
      </c>
      <c r="AO5" s="69">
        <f t="shared" ref="AO5:AO18" si="1">AN5</f>
        <v>184283</v>
      </c>
      <c r="AP5" s="69">
        <v>0</v>
      </c>
      <c r="AQ5" s="35"/>
    </row>
    <row r="6" spans="1:43" s="40" customFormat="1" ht="15" customHeight="1" x14ac:dyDescent="0.3">
      <c r="A6" s="30">
        <v>3</v>
      </c>
      <c r="B6" s="37" t="s">
        <v>52</v>
      </c>
      <c r="C6" s="37" t="s">
        <v>53</v>
      </c>
      <c r="D6" s="30" t="s">
        <v>32</v>
      </c>
      <c r="E6" s="30" t="s">
        <v>33</v>
      </c>
      <c r="F6" s="30">
        <v>7941687990</v>
      </c>
      <c r="G6" s="37" t="s">
        <v>54</v>
      </c>
      <c r="H6" s="37"/>
      <c r="I6" s="37" t="s">
        <v>55</v>
      </c>
      <c r="J6" s="30" t="s">
        <v>36</v>
      </c>
      <c r="K6" s="30" t="s">
        <v>35</v>
      </c>
      <c r="L6" s="30" t="s">
        <v>37</v>
      </c>
      <c r="M6" s="30" t="s">
        <v>38</v>
      </c>
      <c r="N6" s="30" t="s">
        <v>41</v>
      </c>
      <c r="O6" s="37" t="s">
        <v>93</v>
      </c>
      <c r="P6" s="37" t="s">
        <v>460</v>
      </c>
      <c r="Q6" s="30" t="s">
        <v>40</v>
      </c>
      <c r="R6" s="30" t="s">
        <v>18</v>
      </c>
      <c r="S6" s="30"/>
      <c r="T6" s="25" t="s">
        <v>56</v>
      </c>
      <c r="U6" s="25" t="s">
        <v>57</v>
      </c>
      <c r="V6" s="54" t="s">
        <v>438</v>
      </c>
      <c r="W6" s="48" t="s">
        <v>528</v>
      </c>
      <c r="X6" s="53">
        <v>100</v>
      </c>
      <c r="Y6" s="53">
        <v>0</v>
      </c>
      <c r="Z6" s="149"/>
      <c r="AA6" s="30" t="s">
        <v>596</v>
      </c>
      <c r="AB6" s="34">
        <v>10887</v>
      </c>
      <c r="AC6" s="34">
        <v>15480</v>
      </c>
      <c r="AD6" s="34">
        <v>35154</v>
      </c>
      <c r="AE6" s="34">
        <v>14343</v>
      </c>
      <c r="AF6" s="34">
        <v>2740</v>
      </c>
      <c r="AG6" s="34">
        <v>2259</v>
      </c>
      <c r="AH6" s="34">
        <v>2193</v>
      </c>
      <c r="AI6" s="34">
        <v>1642</v>
      </c>
      <c r="AJ6" s="34">
        <v>0</v>
      </c>
      <c r="AK6" s="34">
        <v>9811</v>
      </c>
      <c r="AL6" s="34">
        <v>17447</v>
      </c>
      <c r="AM6" s="34">
        <v>22133</v>
      </c>
      <c r="AN6" s="68">
        <f t="shared" si="0"/>
        <v>134089</v>
      </c>
      <c r="AO6" s="69">
        <f t="shared" si="1"/>
        <v>134089</v>
      </c>
      <c r="AP6" s="69">
        <v>0</v>
      </c>
      <c r="AQ6" s="35"/>
    </row>
    <row r="7" spans="1:43" s="40" customFormat="1" ht="15" customHeight="1" x14ac:dyDescent="0.3">
      <c r="A7" s="30">
        <v>4</v>
      </c>
      <c r="B7" s="37" t="s">
        <v>52</v>
      </c>
      <c r="C7" s="37" t="s">
        <v>53</v>
      </c>
      <c r="D7" s="30" t="s">
        <v>32</v>
      </c>
      <c r="E7" s="30" t="s">
        <v>33</v>
      </c>
      <c r="F7" s="30">
        <v>7941687990</v>
      </c>
      <c r="G7" s="37" t="s">
        <v>58</v>
      </c>
      <c r="H7" s="37"/>
      <c r="I7" s="37" t="s">
        <v>71</v>
      </c>
      <c r="J7" s="30" t="s">
        <v>36</v>
      </c>
      <c r="K7" s="30" t="s">
        <v>35</v>
      </c>
      <c r="L7" s="30" t="s">
        <v>37</v>
      </c>
      <c r="M7" s="30" t="s">
        <v>38</v>
      </c>
      <c r="N7" s="30" t="s">
        <v>41</v>
      </c>
      <c r="O7" s="37" t="s">
        <v>93</v>
      </c>
      <c r="P7" s="37" t="s">
        <v>460</v>
      </c>
      <c r="Q7" s="30" t="s">
        <v>49</v>
      </c>
      <c r="R7" s="30" t="s">
        <v>18</v>
      </c>
      <c r="S7" s="30">
        <v>121</v>
      </c>
      <c r="T7" s="25"/>
      <c r="U7" s="25" t="s">
        <v>59</v>
      </c>
      <c r="V7" s="54" t="s">
        <v>438</v>
      </c>
      <c r="W7" s="48" t="s">
        <v>528</v>
      </c>
      <c r="X7" s="53">
        <v>100</v>
      </c>
      <c r="Y7" s="53">
        <v>0</v>
      </c>
      <c r="Z7" s="149"/>
      <c r="AA7" s="30" t="s">
        <v>596</v>
      </c>
      <c r="AB7" s="34">
        <v>38280</v>
      </c>
      <c r="AC7" s="34">
        <v>36250</v>
      </c>
      <c r="AD7" s="34">
        <v>28466</v>
      </c>
      <c r="AE7" s="34">
        <v>20362</v>
      </c>
      <c r="AF7" s="34">
        <v>7284</v>
      </c>
      <c r="AG7" s="34">
        <v>3217</v>
      </c>
      <c r="AH7" s="34">
        <v>2129</v>
      </c>
      <c r="AI7" s="34">
        <v>1549</v>
      </c>
      <c r="AJ7" s="34">
        <v>5385</v>
      </c>
      <c r="AK7" s="34">
        <v>19794</v>
      </c>
      <c r="AL7" s="34">
        <v>25535</v>
      </c>
      <c r="AM7" s="34">
        <v>43492</v>
      </c>
      <c r="AN7" s="68">
        <f t="shared" si="0"/>
        <v>231743</v>
      </c>
      <c r="AO7" s="69">
        <f t="shared" si="1"/>
        <v>231743</v>
      </c>
      <c r="AP7" s="69">
        <v>0</v>
      </c>
      <c r="AQ7" s="35"/>
    </row>
    <row r="8" spans="1:43" s="40" customFormat="1" ht="15" customHeight="1" x14ac:dyDescent="0.3">
      <c r="A8" s="30">
        <v>5</v>
      </c>
      <c r="B8" s="37" t="s">
        <v>52</v>
      </c>
      <c r="C8" s="37" t="s">
        <v>53</v>
      </c>
      <c r="D8" s="30" t="s">
        <v>32</v>
      </c>
      <c r="E8" s="30" t="s">
        <v>33</v>
      </c>
      <c r="F8" s="30">
        <v>7941687990</v>
      </c>
      <c r="G8" s="37" t="s">
        <v>61</v>
      </c>
      <c r="H8" s="37"/>
      <c r="I8" s="37" t="s">
        <v>72</v>
      </c>
      <c r="J8" s="30" t="s">
        <v>36</v>
      </c>
      <c r="K8" s="30" t="s">
        <v>35</v>
      </c>
      <c r="L8" s="30" t="s">
        <v>37</v>
      </c>
      <c r="M8" s="30" t="s">
        <v>38</v>
      </c>
      <c r="N8" s="30" t="s">
        <v>41</v>
      </c>
      <c r="O8" s="37" t="s">
        <v>93</v>
      </c>
      <c r="P8" s="37" t="s">
        <v>460</v>
      </c>
      <c r="Q8" s="30" t="s">
        <v>49</v>
      </c>
      <c r="R8" s="30" t="s">
        <v>18</v>
      </c>
      <c r="S8" s="30">
        <v>121</v>
      </c>
      <c r="T8" s="25"/>
      <c r="U8" s="25" t="s">
        <v>60</v>
      </c>
      <c r="V8" s="54" t="s">
        <v>438</v>
      </c>
      <c r="W8" s="48" t="s">
        <v>528</v>
      </c>
      <c r="X8" s="53">
        <v>100</v>
      </c>
      <c r="Y8" s="53">
        <v>0</v>
      </c>
      <c r="Z8" s="149"/>
      <c r="AA8" s="30" t="s">
        <v>596</v>
      </c>
      <c r="AB8" s="34">
        <v>29019</v>
      </c>
      <c r="AC8" s="34">
        <v>28943</v>
      </c>
      <c r="AD8" s="34">
        <v>25532</v>
      </c>
      <c r="AE8" s="34">
        <v>18400</v>
      </c>
      <c r="AF8" s="34">
        <v>5520</v>
      </c>
      <c r="AG8" s="34">
        <v>3863</v>
      </c>
      <c r="AH8" s="34">
        <v>1406</v>
      </c>
      <c r="AI8" s="34">
        <v>2590</v>
      </c>
      <c r="AJ8" s="34">
        <v>4369</v>
      </c>
      <c r="AK8" s="34">
        <v>17266</v>
      </c>
      <c r="AL8" s="34">
        <v>22220</v>
      </c>
      <c r="AM8" s="34">
        <v>31727</v>
      </c>
      <c r="AN8" s="68">
        <f t="shared" si="0"/>
        <v>190855</v>
      </c>
      <c r="AO8" s="69">
        <f t="shared" si="1"/>
        <v>190855</v>
      </c>
      <c r="AP8" s="69">
        <v>0</v>
      </c>
      <c r="AQ8" s="35"/>
    </row>
    <row r="9" spans="1:43" s="40" customFormat="1" ht="15" customHeight="1" x14ac:dyDescent="0.3">
      <c r="A9" s="30">
        <v>6</v>
      </c>
      <c r="B9" s="37" t="s">
        <v>52</v>
      </c>
      <c r="C9" s="37" t="s">
        <v>53</v>
      </c>
      <c r="D9" s="30" t="s">
        <v>32</v>
      </c>
      <c r="E9" s="30" t="s">
        <v>33</v>
      </c>
      <c r="F9" s="30">
        <v>7941687990</v>
      </c>
      <c r="G9" s="37" t="s">
        <v>62</v>
      </c>
      <c r="H9" s="37"/>
      <c r="I9" s="37" t="s">
        <v>73</v>
      </c>
      <c r="J9" s="30" t="s">
        <v>36</v>
      </c>
      <c r="K9" s="30" t="s">
        <v>35</v>
      </c>
      <c r="L9" s="30" t="s">
        <v>37</v>
      </c>
      <c r="M9" s="30" t="s">
        <v>38</v>
      </c>
      <c r="N9" s="30" t="s">
        <v>41</v>
      </c>
      <c r="O9" s="37" t="s">
        <v>93</v>
      </c>
      <c r="P9" s="37" t="s">
        <v>460</v>
      </c>
      <c r="Q9" s="30" t="s">
        <v>63</v>
      </c>
      <c r="R9" s="30" t="s">
        <v>18</v>
      </c>
      <c r="S9" s="30"/>
      <c r="T9" s="25" t="s">
        <v>64</v>
      </c>
      <c r="U9" s="25" t="s">
        <v>65</v>
      </c>
      <c r="V9" s="54" t="s">
        <v>438</v>
      </c>
      <c r="W9" s="48" t="s">
        <v>528</v>
      </c>
      <c r="X9" s="53">
        <v>100</v>
      </c>
      <c r="Y9" s="53">
        <v>0</v>
      </c>
      <c r="Z9" s="149"/>
      <c r="AA9" s="30" t="s">
        <v>596</v>
      </c>
      <c r="AB9" s="34">
        <v>0</v>
      </c>
      <c r="AC9" s="34">
        <v>20346</v>
      </c>
      <c r="AD9" s="34">
        <v>0</v>
      </c>
      <c r="AE9" s="34">
        <v>16946</v>
      </c>
      <c r="AF9" s="34">
        <v>0</v>
      </c>
      <c r="AG9" s="34">
        <v>11326</v>
      </c>
      <c r="AH9" s="34">
        <v>0</v>
      </c>
      <c r="AI9" s="34">
        <v>1711</v>
      </c>
      <c r="AJ9" s="34">
        <v>0</v>
      </c>
      <c r="AK9" s="34">
        <v>2703</v>
      </c>
      <c r="AL9" s="34">
        <v>0</v>
      </c>
      <c r="AM9" s="34">
        <v>16800</v>
      </c>
      <c r="AN9" s="68">
        <f t="shared" si="0"/>
        <v>69832</v>
      </c>
      <c r="AO9" s="69">
        <f t="shared" si="1"/>
        <v>69832</v>
      </c>
      <c r="AP9" s="69">
        <v>0</v>
      </c>
      <c r="AQ9" s="35"/>
    </row>
    <row r="10" spans="1:43" s="40" customFormat="1" ht="15" customHeight="1" x14ac:dyDescent="0.3">
      <c r="A10" s="30">
        <v>7</v>
      </c>
      <c r="B10" s="37" t="s">
        <v>52</v>
      </c>
      <c r="C10" s="37" t="s">
        <v>53</v>
      </c>
      <c r="D10" s="30" t="s">
        <v>32</v>
      </c>
      <c r="E10" s="30" t="s">
        <v>33</v>
      </c>
      <c r="F10" s="30">
        <v>7941687990</v>
      </c>
      <c r="G10" s="37" t="s">
        <v>66</v>
      </c>
      <c r="H10" s="37"/>
      <c r="I10" s="37" t="s">
        <v>74</v>
      </c>
      <c r="J10" s="30" t="s">
        <v>36</v>
      </c>
      <c r="K10" s="30" t="s">
        <v>35</v>
      </c>
      <c r="L10" s="30" t="s">
        <v>37</v>
      </c>
      <c r="M10" s="30" t="s">
        <v>38</v>
      </c>
      <c r="N10" s="30" t="s">
        <v>41</v>
      </c>
      <c r="O10" s="37" t="s">
        <v>93</v>
      </c>
      <c r="P10" s="37" t="s">
        <v>460</v>
      </c>
      <c r="Q10" s="30" t="s">
        <v>63</v>
      </c>
      <c r="R10" s="30" t="s">
        <v>18</v>
      </c>
      <c r="S10" s="30"/>
      <c r="T10" s="25" t="s">
        <v>67</v>
      </c>
      <c r="U10" s="25" t="s">
        <v>68</v>
      </c>
      <c r="V10" s="54" t="s">
        <v>438</v>
      </c>
      <c r="W10" s="48" t="s">
        <v>528</v>
      </c>
      <c r="X10" s="53">
        <v>100</v>
      </c>
      <c r="Y10" s="53">
        <v>0</v>
      </c>
      <c r="Z10" s="149"/>
      <c r="AA10" s="30" t="s">
        <v>596</v>
      </c>
      <c r="AB10" s="34">
        <v>9567</v>
      </c>
      <c r="AC10" s="34">
        <v>0</v>
      </c>
      <c r="AD10" s="34">
        <v>15027</v>
      </c>
      <c r="AE10" s="34">
        <v>0</v>
      </c>
      <c r="AF10" s="34">
        <v>11503</v>
      </c>
      <c r="AG10" s="34">
        <v>0</v>
      </c>
      <c r="AH10" s="34">
        <v>647</v>
      </c>
      <c r="AI10" s="34">
        <v>0</v>
      </c>
      <c r="AJ10" s="34">
        <v>1166</v>
      </c>
      <c r="AK10" s="34">
        <v>0</v>
      </c>
      <c r="AL10" s="34">
        <v>7615</v>
      </c>
      <c r="AM10" s="34">
        <v>10758</v>
      </c>
      <c r="AN10" s="68">
        <f t="shared" si="0"/>
        <v>56283</v>
      </c>
      <c r="AO10" s="69">
        <f t="shared" si="1"/>
        <v>56283</v>
      </c>
      <c r="AP10" s="69">
        <v>0</v>
      </c>
      <c r="AQ10" s="35"/>
    </row>
    <row r="11" spans="1:43" s="40" customFormat="1" ht="15" customHeight="1" x14ac:dyDescent="0.3">
      <c r="A11" s="30">
        <v>8</v>
      </c>
      <c r="B11" s="37" t="s">
        <v>52</v>
      </c>
      <c r="C11" s="37" t="s">
        <v>53</v>
      </c>
      <c r="D11" s="30" t="s">
        <v>32</v>
      </c>
      <c r="E11" s="30" t="s">
        <v>33</v>
      </c>
      <c r="F11" s="30">
        <v>7941687990</v>
      </c>
      <c r="G11" s="37" t="s">
        <v>69</v>
      </c>
      <c r="H11" s="37"/>
      <c r="I11" s="37" t="s">
        <v>70</v>
      </c>
      <c r="J11" s="30" t="s">
        <v>36</v>
      </c>
      <c r="K11" s="30" t="s">
        <v>35</v>
      </c>
      <c r="L11" s="30" t="s">
        <v>37</v>
      </c>
      <c r="M11" s="30" t="s">
        <v>38</v>
      </c>
      <c r="N11" s="30" t="s">
        <v>41</v>
      </c>
      <c r="O11" s="37" t="s">
        <v>93</v>
      </c>
      <c r="P11" s="37" t="s">
        <v>460</v>
      </c>
      <c r="Q11" s="30" t="s">
        <v>77</v>
      </c>
      <c r="R11" s="30" t="s">
        <v>18</v>
      </c>
      <c r="S11" s="30">
        <v>713</v>
      </c>
      <c r="T11" s="30"/>
      <c r="U11" s="25" t="s">
        <v>75</v>
      </c>
      <c r="V11" s="54" t="s">
        <v>438</v>
      </c>
      <c r="W11" s="48" t="s">
        <v>528</v>
      </c>
      <c r="X11" s="53">
        <v>100</v>
      </c>
      <c r="Y11" s="53">
        <v>0</v>
      </c>
      <c r="Z11" s="149"/>
      <c r="AA11" s="30" t="s">
        <v>596</v>
      </c>
      <c r="AB11" s="34">
        <v>224513</v>
      </c>
      <c r="AC11" s="34">
        <v>161273</v>
      </c>
      <c r="AD11" s="34">
        <v>167389</v>
      </c>
      <c r="AE11" s="34">
        <v>125671</v>
      </c>
      <c r="AF11" s="34">
        <v>101221</v>
      </c>
      <c r="AG11" s="34">
        <v>57848</v>
      </c>
      <c r="AH11" s="34">
        <v>31443</v>
      </c>
      <c r="AI11" s="34">
        <v>44398</v>
      </c>
      <c r="AJ11" s="34">
        <v>61377</v>
      </c>
      <c r="AK11" s="34">
        <v>110531</v>
      </c>
      <c r="AL11" s="34">
        <v>135739</v>
      </c>
      <c r="AM11" s="34">
        <v>136768</v>
      </c>
      <c r="AN11" s="68">
        <f t="shared" si="0"/>
        <v>1358171</v>
      </c>
      <c r="AO11" s="69">
        <f t="shared" si="1"/>
        <v>1358171</v>
      </c>
      <c r="AP11" s="69">
        <v>0</v>
      </c>
      <c r="AQ11" s="35"/>
    </row>
    <row r="12" spans="1:43" s="40" customFormat="1" ht="15" customHeight="1" x14ac:dyDescent="0.3">
      <c r="A12" s="30">
        <v>9</v>
      </c>
      <c r="B12" s="37" t="s">
        <v>52</v>
      </c>
      <c r="C12" s="37" t="s">
        <v>53</v>
      </c>
      <c r="D12" s="30" t="s">
        <v>32</v>
      </c>
      <c r="E12" s="30" t="s">
        <v>33</v>
      </c>
      <c r="F12" s="30">
        <v>7941687990</v>
      </c>
      <c r="G12" s="37" t="s">
        <v>69</v>
      </c>
      <c r="H12" s="37"/>
      <c r="I12" s="37" t="s">
        <v>70</v>
      </c>
      <c r="J12" s="30" t="s">
        <v>36</v>
      </c>
      <c r="K12" s="30" t="s">
        <v>35</v>
      </c>
      <c r="L12" s="30" t="s">
        <v>37</v>
      </c>
      <c r="M12" s="30" t="s">
        <v>38</v>
      </c>
      <c r="N12" s="30" t="s">
        <v>41</v>
      </c>
      <c r="O12" s="37" t="s">
        <v>93</v>
      </c>
      <c r="P12" s="37" t="s">
        <v>460</v>
      </c>
      <c r="Q12" s="30" t="s">
        <v>63</v>
      </c>
      <c r="R12" s="30" t="s">
        <v>18</v>
      </c>
      <c r="S12" s="30"/>
      <c r="T12" s="25" t="s">
        <v>461</v>
      </c>
      <c r="U12" s="25" t="s">
        <v>462</v>
      </c>
      <c r="V12" s="54" t="s">
        <v>438</v>
      </c>
      <c r="W12" s="48" t="s">
        <v>528</v>
      </c>
      <c r="X12" s="53">
        <v>100</v>
      </c>
      <c r="Y12" s="53">
        <v>0</v>
      </c>
      <c r="Z12" s="149"/>
      <c r="AA12" s="30" t="s">
        <v>596</v>
      </c>
      <c r="AB12" s="34">
        <v>1431</v>
      </c>
      <c r="AC12" s="34">
        <v>2237</v>
      </c>
      <c r="AD12" s="34">
        <v>1118</v>
      </c>
      <c r="AE12" s="34">
        <v>0</v>
      </c>
      <c r="AF12" s="34">
        <v>215</v>
      </c>
      <c r="AG12" s="34">
        <v>0</v>
      </c>
      <c r="AH12" s="34">
        <v>681</v>
      </c>
      <c r="AI12" s="34">
        <v>0</v>
      </c>
      <c r="AJ12" s="34">
        <v>731</v>
      </c>
      <c r="AK12" s="34">
        <v>0</v>
      </c>
      <c r="AL12" s="34">
        <v>3735</v>
      </c>
      <c r="AM12" s="34">
        <v>1236</v>
      </c>
      <c r="AN12" s="68">
        <f t="shared" si="0"/>
        <v>11384</v>
      </c>
      <c r="AO12" s="69">
        <f t="shared" si="1"/>
        <v>11384</v>
      </c>
      <c r="AP12" s="69">
        <v>0</v>
      </c>
      <c r="AQ12" s="35"/>
    </row>
    <row r="13" spans="1:43" s="40" customFormat="1" ht="15" customHeight="1" x14ac:dyDescent="0.3">
      <c r="A13" s="30">
        <v>10</v>
      </c>
      <c r="B13" s="37" t="s">
        <v>52</v>
      </c>
      <c r="C13" s="37" t="s">
        <v>53</v>
      </c>
      <c r="D13" s="30" t="s">
        <v>32</v>
      </c>
      <c r="E13" s="30" t="s">
        <v>33</v>
      </c>
      <c r="F13" s="30">
        <v>7941687990</v>
      </c>
      <c r="G13" s="37" t="s">
        <v>78</v>
      </c>
      <c r="H13" s="42"/>
      <c r="I13" s="42" t="s">
        <v>464</v>
      </c>
      <c r="J13" s="30" t="s">
        <v>36</v>
      </c>
      <c r="K13" s="30" t="s">
        <v>35</v>
      </c>
      <c r="L13" s="30" t="s">
        <v>37</v>
      </c>
      <c r="M13" s="30" t="s">
        <v>38</v>
      </c>
      <c r="N13" s="30" t="s">
        <v>41</v>
      </c>
      <c r="O13" s="37" t="s">
        <v>93</v>
      </c>
      <c r="P13" s="37" t="s">
        <v>460</v>
      </c>
      <c r="Q13" s="30" t="s">
        <v>49</v>
      </c>
      <c r="R13" s="30" t="s">
        <v>18</v>
      </c>
      <c r="S13" s="30">
        <v>219</v>
      </c>
      <c r="T13" s="30"/>
      <c r="U13" s="25" t="s">
        <v>79</v>
      </c>
      <c r="V13" s="54" t="s">
        <v>438</v>
      </c>
      <c r="W13" s="48" t="s">
        <v>528</v>
      </c>
      <c r="X13" s="53">
        <v>100</v>
      </c>
      <c r="Y13" s="53">
        <v>0</v>
      </c>
      <c r="Z13" s="149"/>
      <c r="AA13" s="30" t="s">
        <v>596</v>
      </c>
      <c r="AB13" s="34">
        <v>52782</v>
      </c>
      <c r="AC13" s="34">
        <v>38255</v>
      </c>
      <c r="AD13" s="34">
        <v>33261</v>
      </c>
      <c r="AE13" s="34">
        <v>14415</v>
      </c>
      <c r="AF13" s="34">
        <v>6345</v>
      </c>
      <c r="AG13" s="34">
        <v>3128</v>
      </c>
      <c r="AH13" s="34">
        <v>0</v>
      </c>
      <c r="AI13" s="34">
        <v>1295</v>
      </c>
      <c r="AJ13" s="34">
        <v>6376</v>
      </c>
      <c r="AK13" s="34">
        <v>11124</v>
      </c>
      <c r="AL13" s="34">
        <v>30591</v>
      </c>
      <c r="AM13" s="34">
        <v>52310</v>
      </c>
      <c r="AN13" s="68">
        <f t="shared" si="0"/>
        <v>249882</v>
      </c>
      <c r="AO13" s="69">
        <f t="shared" si="1"/>
        <v>249882</v>
      </c>
      <c r="AP13" s="69">
        <v>0</v>
      </c>
      <c r="AQ13" s="35"/>
    </row>
    <row r="14" spans="1:43" s="40" customFormat="1" ht="15" customHeight="1" x14ac:dyDescent="0.3">
      <c r="A14" s="30">
        <v>11</v>
      </c>
      <c r="B14" s="37" t="s">
        <v>52</v>
      </c>
      <c r="C14" s="37" t="s">
        <v>53</v>
      </c>
      <c r="D14" s="30" t="s">
        <v>32</v>
      </c>
      <c r="E14" s="30" t="s">
        <v>33</v>
      </c>
      <c r="F14" s="30">
        <v>7941687990</v>
      </c>
      <c r="G14" s="37" t="s">
        <v>80</v>
      </c>
      <c r="H14" s="42"/>
      <c r="I14" s="42" t="s">
        <v>463</v>
      </c>
      <c r="J14" s="30" t="s">
        <v>36</v>
      </c>
      <c r="K14" s="30" t="s">
        <v>35</v>
      </c>
      <c r="L14" s="30" t="s">
        <v>37</v>
      </c>
      <c r="M14" s="30" t="s">
        <v>38</v>
      </c>
      <c r="N14" s="30" t="s">
        <v>41</v>
      </c>
      <c r="O14" s="37" t="s">
        <v>93</v>
      </c>
      <c r="P14" s="37" t="s">
        <v>460</v>
      </c>
      <c r="Q14" s="30" t="s">
        <v>49</v>
      </c>
      <c r="R14" s="30" t="s">
        <v>18</v>
      </c>
      <c r="S14" s="30">
        <v>187</v>
      </c>
      <c r="T14" s="38"/>
      <c r="U14" s="25" t="s">
        <v>81</v>
      </c>
      <c r="V14" s="54" t="s">
        <v>438</v>
      </c>
      <c r="W14" s="48" t="s">
        <v>528</v>
      </c>
      <c r="X14" s="53">
        <v>100</v>
      </c>
      <c r="Y14" s="53">
        <v>0</v>
      </c>
      <c r="Z14" s="149"/>
      <c r="AA14" s="30" t="s">
        <v>596</v>
      </c>
      <c r="AB14" s="34">
        <v>109889</v>
      </c>
      <c r="AC14" s="34">
        <v>76128</v>
      </c>
      <c r="AD14" s="34">
        <v>71803</v>
      </c>
      <c r="AE14" s="34">
        <v>25375</v>
      </c>
      <c r="AF14" s="34">
        <v>10963</v>
      </c>
      <c r="AG14" s="34">
        <v>9220</v>
      </c>
      <c r="AH14" s="34">
        <v>4612</v>
      </c>
      <c r="AI14" s="34">
        <v>3873</v>
      </c>
      <c r="AJ14" s="34">
        <v>9385</v>
      </c>
      <c r="AK14" s="34">
        <v>31083</v>
      </c>
      <c r="AL14" s="34">
        <v>62461</v>
      </c>
      <c r="AM14" s="34">
        <v>110934</v>
      </c>
      <c r="AN14" s="68">
        <f t="shared" si="0"/>
        <v>525726</v>
      </c>
      <c r="AO14" s="69">
        <f t="shared" si="1"/>
        <v>525726</v>
      </c>
      <c r="AP14" s="69">
        <v>0</v>
      </c>
      <c r="AQ14" s="35"/>
    </row>
    <row r="15" spans="1:43" s="40" customFormat="1" ht="15" customHeight="1" x14ac:dyDescent="0.3">
      <c r="A15" s="30">
        <v>12</v>
      </c>
      <c r="B15" s="37" t="s">
        <v>52</v>
      </c>
      <c r="C15" s="37" t="s">
        <v>53</v>
      </c>
      <c r="D15" s="30" t="s">
        <v>32</v>
      </c>
      <c r="E15" s="30" t="s">
        <v>33</v>
      </c>
      <c r="F15" s="30">
        <v>7941687990</v>
      </c>
      <c r="G15" s="37" t="s">
        <v>83</v>
      </c>
      <c r="H15" s="42"/>
      <c r="I15" s="37" t="s">
        <v>84</v>
      </c>
      <c r="J15" s="30" t="s">
        <v>36</v>
      </c>
      <c r="K15" s="30" t="s">
        <v>35</v>
      </c>
      <c r="L15" s="30" t="s">
        <v>37</v>
      </c>
      <c r="M15" s="30" t="s">
        <v>38</v>
      </c>
      <c r="N15" s="30" t="s">
        <v>41</v>
      </c>
      <c r="O15" s="37" t="s">
        <v>93</v>
      </c>
      <c r="P15" s="37" t="s">
        <v>460</v>
      </c>
      <c r="Q15" s="30" t="s">
        <v>40</v>
      </c>
      <c r="R15" s="30" t="s">
        <v>18</v>
      </c>
      <c r="S15" s="30"/>
      <c r="T15" s="25" t="s">
        <v>85</v>
      </c>
      <c r="U15" s="25" t="s">
        <v>82</v>
      </c>
      <c r="V15" s="54" t="s">
        <v>438</v>
      </c>
      <c r="W15" s="48" t="s">
        <v>528</v>
      </c>
      <c r="X15" s="53">
        <v>100</v>
      </c>
      <c r="Y15" s="53">
        <v>0</v>
      </c>
      <c r="Z15" s="149"/>
      <c r="AA15" s="30" t="s">
        <v>596</v>
      </c>
      <c r="AB15" s="34">
        <v>28858</v>
      </c>
      <c r="AC15" s="34">
        <v>27691</v>
      </c>
      <c r="AD15" s="34">
        <v>20333</v>
      </c>
      <c r="AE15" s="34">
        <v>11321</v>
      </c>
      <c r="AF15" s="34">
        <v>1950</v>
      </c>
      <c r="AG15" s="34">
        <v>1462</v>
      </c>
      <c r="AH15" s="34">
        <v>38</v>
      </c>
      <c r="AI15" s="34">
        <v>114</v>
      </c>
      <c r="AJ15" s="34">
        <v>1635</v>
      </c>
      <c r="AK15" s="34">
        <v>6706</v>
      </c>
      <c r="AL15" s="34">
        <v>26077</v>
      </c>
      <c r="AM15" s="34">
        <v>27161</v>
      </c>
      <c r="AN15" s="68">
        <f t="shared" si="0"/>
        <v>153346</v>
      </c>
      <c r="AO15" s="69">
        <f t="shared" si="1"/>
        <v>153346</v>
      </c>
      <c r="AP15" s="69">
        <v>0</v>
      </c>
      <c r="AQ15" s="35"/>
    </row>
    <row r="16" spans="1:43" s="40" customFormat="1" ht="15" customHeight="1" x14ac:dyDescent="0.3">
      <c r="A16" s="30">
        <v>13</v>
      </c>
      <c r="B16" s="37" t="s">
        <v>52</v>
      </c>
      <c r="C16" s="37" t="s">
        <v>53</v>
      </c>
      <c r="D16" s="30" t="s">
        <v>32</v>
      </c>
      <c r="E16" s="30" t="s">
        <v>33</v>
      </c>
      <c r="F16" s="30">
        <v>7941687990</v>
      </c>
      <c r="G16" s="37" t="s">
        <v>474</v>
      </c>
      <c r="H16" s="42"/>
      <c r="I16" s="37" t="s">
        <v>475</v>
      </c>
      <c r="J16" s="30" t="s">
        <v>32</v>
      </c>
      <c r="K16" s="30" t="s">
        <v>35</v>
      </c>
      <c r="L16" s="30" t="s">
        <v>37</v>
      </c>
      <c r="M16" s="30" t="s">
        <v>38</v>
      </c>
      <c r="N16" s="30" t="s">
        <v>41</v>
      </c>
      <c r="O16" s="37" t="s">
        <v>39</v>
      </c>
      <c r="P16" s="37" t="s">
        <v>128</v>
      </c>
      <c r="Q16" s="30" t="s">
        <v>63</v>
      </c>
      <c r="R16" s="30" t="s">
        <v>18</v>
      </c>
      <c r="S16" s="30"/>
      <c r="T16" s="25"/>
      <c r="U16" s="25" t="s">
        <v>476</v>
      </c>
      <c r="V16" s="54" t="s">
        <v>438</v>
      </c>
      <c r="W16" s="48" t="s">
        <v>528</v>
      </c>
      <c r="X16" s="53">
        <v>100</v>
      </c>
      <c r="Y16" s="53">
        <v>0</v>
      </c>
      <c r="Z16" s="149"/>
      <c r="AA16" s="30" t="s">
        <v>596</v>
      </c>
      <c r="AB16" s="34">
        <v>559</v>
      </c>
      <c r="AC16" s="34">
        <v>559</v>
      </c>
      <c r="AD16" s="34">
        <v>559</v>
      </c>
      <c r="AE16" s="34">
        <v>3032</v>
      </c>
      <c r="AF16" s="34">
        <v>559</v>
      </c>
      <c r="AG16" s="34">
        <v>559</v>
      </c>
      <c r="AH16" s="34">
        <v>559</v>
      </c>
      <c r="AI16" s="34">
        <v>559</v>
      </c>
      <c r="AJ16" s="34">
        <v>559</v>
      </c>
      <c r="AK16" s="34">
        <v>559</v>
      </c>
      <c r="AL16" s="34">
        <v>559</v>
      </c>
      <c r="AM16" s="34">
        <v>559</v>
      </c>
      <c r="AN16" s="68">
        <f t="shared" si="0"/>
        <v>9181</v>
      </c>
      <c r="AO16" s="69">
        <f t="shared" si="1"/>
        <v>9181</v>
      </c>
      <c r="AP16" s="69">
        <v>0</v>
      </c>
      <c r="AQ16" s="35"/>
    </row>
    <row r="17" spans="1:43" s="40" customFormat="1" ht="15" customHeight="1" x14ac:dyDescent="0.3">
      <c r="A17" s="30">
        <v>14</v>
      </c>
      <c r="B17" s="37" t="s">
        <v>52</v>
      </c>
      <c r="C17" s="37" t="s">
        <v>53</v>
      </c>
      <c r="D17" s="30" t="s">
        <v>32</v>
      </c>
      <c r="E17" s="30" t="s">
        <v>33</v>
      </c>
      <c r="F17" s="30">
        <v>7941687990</v>
      </c>
      <c r="G17" s="37" t="s">
        <v>474</v>
      </c>
      <c r="H17" s="42"/>
      <c r="I17" s="37" t="s">
        <v>477</v>
      </c>
      <c r="J17" s="30" t="s">
        <v>32</v>
      </c>
      <c r="K17" s="30" t="s">
        <v>35</v>
      </c>
      <c r="L17" s="30" t="s">
        <v>37</v>
      </c>
      <c r="M17" s="30" t="s">
        <v>38</v>
      </c>
      <c r="N17" s="30" t="s">
        <v>41</v>
      </c>
      <c r="O17" s="37" t="s">
        <v>39</v>
      </c>
      <c r="P17" s="37" t="s">
        <v>128</v>
      </c>
      <c r="Q17" s="30" t="s">
        <v>76</v>
      </c>
      <c r="R17" s="30" t="s">
        <v>18</v>
      </c>
      <c r="S17" s="30"/>
      <c r="T17" s="25"/>
      <c r="U17" s="25" t="s">
        <v>478</v>
      </c>
      <c r="V17" s="54" t="s">
        <v>438</v>
      </c>
      <c r="W17" s="48" t="s">
        <v>528</v>
      </c>
      <c r="X17" s="53">
        <v>100</v>
      </c>
      <c r="Y17" s="53">
        <v>0</v>
      </c>
      <c r="Z17" s="149"/>
      <c r="AA17" s="30" t="s">
        <v>596</v>
      </c>
      <c r="AB17" s="34">
        <v>0</v>
      </c>
      <c r="AC17" s="34">
        <v>0</v>
      </c>
      <c r="AD17" s="34">
        <v>2057</v>
      </c>
      <c r="AE17" s="34">
        <v>559</v>
      </c>
      <c r="AF17" s="34">
        <v>559</v>
      </c>
      <c r="AG17" s="34">
        <v>559</v>
      </c>
      <c r="AH17" s="34">
        <v>0</v>
      </c>
      <c r="AI17" s="34">
        <v>1136</v>
      </c>
      <c r="AJ17" s="34">
        <v>0</v>
      </c>
      <c r="AK17" s="34">
        <v>0</v>
      </c>
      <c r="AL17" s="34">
        <v>0</v>
      </c>
      <c r="AM17" s="34">
        <v>2785</v>
      </c>
      <c r="AN17" s="68">
        <f t="shared" si="0"/>
        <v>7655</v>
      </c>
      <c r="AO17" s="69">
        <f t="shared" si="1"/>
        <v>7655</v>
      </c>
      <c r="AP17" s="69">
        <v>0</v>
      </c>
      <c r="AQ17" s="35"/>
    </row>
    <row r="18" spans="1:43" s="40" customFormat="1" ht="15" customHeight="1" x14ac:dyDescent="0.3">
      <c r="A18" s="30">
        <v>15</v>
      </c>
      <c r="B18" s="37" t="s">
        <v>52</v>
      </c>
      <c r="C18" s="37" t="s">
        <v>53</v>
      </c>
      <c r="D18" s="30" t="s">
        <v>32</v>
      </c>
      <c r="E18" s="30" t="s">
        <v>33</v>
      </c>
      <c r="F18" s="30">
        <v>7941687990</v>
      </c>
      <c r="G18" s="37" t="s">
        <v>474</v>
      </c>
      <c r="H18" s="42"/>
      <c r="I18" s="37" t="s">
        <v>479</v>
      </c>
      <c r="J18" s="30" t="s">
        <v>32</v>
      </c>
      <c r="K18" s="30" t="s">
        <v>35</v>
      </c>
      <c r="L18" s="30" t="s">
        <v>37</v>
      </c>
      <c r="M18" s="30" t="s">
        <v>38</v>
      </c>
      <c r="N18" s="30" t="s">
        <v>41</v>
      </c>
      <c r="O18" s="37" t="s">
        <v>39</v>
      </c>
      <c r="P18" s="37" t="s">
        <v>128</v>
      </c>
      <c r="Q18" s="30" t="s">
        <v>63</v>
      </c>
      <c r="R18" s="30" t="s">
        <v>18</v>
      </c>
      <c r="S18" s="30"/>
      <c r="T18" s="25"/>
      <c r="U18" s="25" t="s">
        <v>480</v>
      </c>
      <c r="V18" s="54" t="s">
        <v>438</v>
      </c>
      <c r="W18" s="48" t="s">
        <v>528</v>
      </c>
      <c r="X18" s="53">
        <v>100</v>
      </c>
      <c r="Y18" s="53">
        <v>0</v>
      </c>
      <c r="Z18" s="149"/>
      <c r="AA18" s="30" t="s">
        <v>596</v>
      </c>
      <c r="AB18" s="34">
        <v>559</v>
      </c>
      <c r="AC18" s="34">
        <v>559</v>
      </c>
      <c r="AD18" s="34">
        <v>559</v>
      </c>
      <c r="AE18" s="34">
        <v>927</v>
      </c>
      <c r="AF18" s="34">
        <v>559</v>
      </c>
      <c r="AG18" s="34">
        <v>559</v>
      </c>
      <c r="AH18" s="34">
        <v>559</v>
      </c>
      <c r="AI18" s="34">
        <v>559</v>
      </c>
      <c r="AJ18" s="34">
        <v>559</v>
      </c>
      <c r="AK18" s="34">
        <v>559</v>
      </c>
      <c r="AL18" s="34">
        <v>559</v>
      </c>
      <c r="AM18" s="34">
        <v>559</v>
      </c>
      <c r="AN18" s="68">
        <f t="shared" si="0"/>
        <v>7076</v>
      </c>
      <c r="AO18" s="69">
        <f t="shared" si="1"/>
        <v>7076</v>
      </c>
      <c r="AP18" s="69">
        <v>0</v>
      </c>
      <c r="AQ18" s="35"/>
    </row>
    <row r="19" spans="1:43" s="40" customFormat="1" ht="15" customHeight="1" x14ac:dyDescent="0.3">
      <c r="A19" s="30">
        <v>16</v>
      </c>
      <c r="B19" s="37" t="s">
        <v>52</v>
      </c>
      <c r="C19" s="37" t="s">
        <v>53</v>
      </c>
      <c r="D19" s="30" t="s">
        <v>32</v>
      </c>
      <c r="E19" s="30" t="s">
        <v>33</v>
      </c>
      <c r="F19" s="30">
        <v>7941687990</v>
      </c>
      <c r="G19" s="37" t="s">
        <v>474</v>
      </c>
      <c r="H19" s="42"/>
      <c r="I19" s="37" t="s">
        <v>481</v>
      </c>
      <c r="J19" s="30" t="s">
        <v>32</v>
      </c>
      <c r="K19" s="30" t="s">
        <v>35</v>
      </c>
      <c r="L19" s="30" t="s">
        <v>37</v>
      </c>
      <c r="M19" s="30" t="s">
        <v>38</v>
      </c>
      <c r="N19" s="30" t="s">
        <v>41</v>
      </c>
      <c r="O19" s="37" t="s">
        <v>39</v>
      </c>
      <c r="P19" s="37" t="s">
        <v>128</v>
      </c>
      <c r="Q19" s="30" t="s">
        <v>76</v>
      </c>
      <c r="R19" s="30" t="s">
        <v>18</v>
      </c>
      <c r="S19" s="30"/>
      <c r="T19" s="25"/>
      <c r="U19" s="25" t="s">
        <v>482</v>
      </c>
      <c r="V19" s="54" t="s">
        <v>438</v>
      </c>
      <c r="W19" s="48" t="s">
        <v>528</v>
      </c>
      <c r="X19" s="53">
        <v>100</v>
      </c>
      <c r="Y19" s="53">
        <v>0</v>
      </c>
      <c r="Z19" s="150"/>
      <c r="AA19" s="30" t="s">
        <v>596</v>
      </c>
      <c r="AB19" s="34">
        <v>354</v>
      </c>
      <c r="AC19" s="34">
        <v>0</v>
      </c>
      <c r="AD19" s="34">
        <v>1505</v>
      </c>
      <c r="AE19" s="34">
        <v>559</v>
      </c>
      <c r="AF19" s="34">
        <v>559</v>
      </c>
      <c r="AG19" s="34">
        <v>559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3266</v>
      </c>
      <c r="AN19" s="68">
        <f t="shared" si="0"/>
        <v>6802</v>
      </c>
      <c r="AO19" s="68">
        <f>AN19</f>
        <v>6802</v>
      </c>
      <c r="AP19" s="69">
        <v>0</v>
      </c>
      <c r="AQ19" s="35"/>
    </row>
    <row r="20" spans="1:43" ht="15" customHeight="1" x14ac:dyDescent="0.2">
      <c r="A20" s="6">
        <v>1</v>
      </c>
      <c r="B20" s="11" t="s">
        <v>88</v>
      </c>
      <c r="C20" s="11" t="s">
        <v>89</v>
      </c>
      <c r="D20" s="6" t="s">
        <v>90</v>
      </c>
      <c r="E20" s="6" t="s">
        <v>91</v>
      </c>
      <c r="F20" s="6">
        <v>7922032621</v>
      </c>
      <c r="G20" s="12" t="s">
        <v>92</v>
      </c>
      <c r="H20" s="11" t="s">
        <v>151</v>
      </c>
      <c r="I20" s="19" t="s">
        <v>465</v>
      </c>
      <c r="J20" s="6" t="s">
        <v>90</v>
      </c>
      <c r="K20" s="6" t="s">
        <v>91</v>
      </c>
      <c r="L20" s="6" t="s">
        <v>37</v>
      </c>
      <c r="M20" s="6" t="s">
        <v>38</v>
      </c>
      <c r="N20" s="30" t="s">
        <v>41</v>
      </c>
      <c r="O20" s="11" t="s">
        <v>93</v>
      </c>
      <c r="P20" s="11" t="s">
        <v>460</v>
      </c>
      <c r="Q20" s="6" t="s">
        <v>63</v>
      </c>
      <c r="R20" s="6" t="s">
        <v>18</v>
      </c>
      <c r="S20" s="6"/>
      <c r="T20" s="45" t="s">
        <v>466</v>
      </c>
      <c r="U20" s="7" t="s">
        <v>98</v>
      </c>
      <c r="V20" s="51" t="s">
        <v>526</v>
      </c>
      <c r="W20" s="48" t="s">
        <v>528</v>
      </c>
      <c r="X20" s="52">
        <v>11.64</v>
      </c>
      <c r="Y20" s="53">
        <v>88.36</v>
      </c>
      <c r="Z20" s="151" t="s">
        <v>590</v>
      </c>
      <c r="AA20" s="30" t="s">
        <v>596</v>
      </c>
      <c r="AB20" s="5">
        <v>0</v>
      </c>
      <c r="AC20" s="5">
        <v>13869</v>
      </c>
      <c r="AD20" s="5">
        <v>5249</v>
      </c>
      <c r="AE20" s="5">
        <v>4168</v>
      </c>
      <c r="AF20" s="20">
        <v>122</v>
      </c>
      <c r="AG20" s="5">
        <v>546</v>
      </c>
      <c r="AH20" s="5">
        <v>0</v>
      </c>
      <c r="AI20" s="5">
        <v>593</v>
      </c>
      <c r="AJ20" s="5">
        <v>4168</v>
      </c>
      <c r="AK20" s="5">
        <v>199</v>
      </c>
      <c r="AL20" s="5">
        <v>0</v>
      </c>
      <c r="AM20" s="5">
        <v>12754</v>
      </c>
      <c r="AN20" s="70">
        <f t="shared" si="0"/>
        <v>41668</v>
      </c>
      <c r="AO20" s="68">
        <f>ROUND((AN20*X20/100),0)</f>
        <v>4850</v>
      </c>
      <c r="AP20" s="68">
        <f>ROUND((AN20*Y20/100),0)</f>
        <v>36818</v>
      </c>
      <c r="AQ20" s="10"/>
    </row>
    <row r="21" spans="1:43" ht="15" customHeight="1" x14ac:dyDescent="0.3">
      <c r="A21" s="6">
        <v>2</v>
      </c>
      <c r="B21" s="11" t="s">
        <v>88</v>
      </c>
      <c r="C21" s="11" t="s">
        <v>89</v>
      </c>
      <c r="D21" s="6" t="s">
        <v>90</v>
      </c>
      <c r="E21" s="6" t="s">
        <v>91</v>
      </c>
      <c r="F21" s="6">
        <v>7922032621</v>
      </c>
      <c r="G21" s="12" t="s">
        <v>92</v>
      </c>
      <c r="H21" s="12" t="s">
        <v>473</v>
      </c>
      <c r="I21" s="12" t="s">
        <v>472</v>
      </c>
      <c r="J21" s="6" t="s">
        <v>90</v>
      </c>
      <c r="K21" s="6" t="s">
        <v>91</v>
      </c>
      <c r="L21" s="6" t="s">
        <v>37</v>
      </c>
      <c r="M21" s="6" t="s">
        <v>38</v>
      </c>
      <c r="N21" s="30" t="s">
        <v>41</v>
      </c>
      <c r="O21" s="11" t="s">
        <v>93</v>
      </c>
      <c r="P21" s="11" t="s">
        <v>460</v>
      </c>
      <c r="Q21" s="6" t="s">
        <v>87</v>
      </c>
      <c r="R21" s="6" t="s">
        <v>18</v>
      </c>
      <c r="S21" s="6"/>
      <c r="T21" s="9" t="s">
        <v>99</v>
      </c>
      <c r="U21" s="18" t="s">
        <v>100</v>
      </c>
      <c r="V21" s="51" t="s">
        <v>526</v>
      </c>
      <c r="W21" s="48" t="s">
        <v>528</v>
      </c>
      <c r="X21" s="52">
        <v>2.27</v>
      </c>
      <c r="Y21" s="53">
        <v>97.73</v>
      </c>
      <c r="Z21" s="152"/>
      <c r="AA21" s="30" t="s">
        <v>596</v>
      </c>
      <c r="AB21" s="5">
        <v>44</v>
      </c>
      <c r="AC21" s="5">
        <v>0</v>
      </c>
      <c r="AD21" s="5">
        <v>176</v>
      </c>
      <c r="AE21" s="5">
        <v>221</v>
      </c>
      <c r="AF21" s="20">
        <v>77</v>
      </c>
      <c r="AG21" s="5">
        <v>0</v>
      </c>
      <c r="AH21" s="5">
        <v>0</v>
      </c>
      <c r="AI21" s="5">
        <v>386</v>
      </c>
      <c r="AJ21" s="5">
        <v>0</v>
      </c>
      <c r="AK21" s="5">
        <v>0</v>
      </c>
      <c r="AL21" s="5">
        <v>0</v>
      </c>
      <c r="AM21" s="5">
        <v>287</v>
      </c>
      <c r="AN21" s="70">
        <f t="shared" si="0"/>
        <v>1191</v>
      </c>
      <c r="AO21" s="68">
        <f t="shared" ref="AO21:AO22" si="2">ROUND((AN21*X21/100),0)</f>
        <v>27</v>
      </c>
      <c r="AP21" s="68">
        <f t="shared" ref="AP21:AP22" si="3">ROUND((AN21*Y21/100),0)</f>
        <v>1164</v>
      </c>
      <c r="AQ21" s="10"/>
    </row>
    <row r="22" spans="1:43" ht="15" customHeight="1" x14ac:dyDescent="0.3">
      <c r="A22" s="6">
        <v>3</v>
      </c>
      <c r="B22" s="11" t="s">
        <v>88</v>
      </c>
      <c r="C22" s="11" t="s">
        <v>89</v>
      </c>
      <c r="D22" s="6" t="s">
        <v>90</v>
      </c>
      <c r="E22" s="6" t="s">
        <v>91</v>
      </c>
      <c r="F22" s="6">
        <v>7922032621</v>
      </c>
      <c r="G22" s="12" t="s">
        <v>92</v>
      </c>
      <c r="H22" s="11" t="s">
        <v>468</v>
      </c>
      <c r="I22" s="11" t="s">
        <v>467</v>
      </c>
      <c r="J22" s="6" t="s">
        <v>90</v>
      </c>
      <c r="K22" s="6" t="s">
        <v>91</v>
      </c>
      <c r="L22" s="6" t="s">
        <v>37</v>
      </c>
      <c r="M22" s="6" t="s">
        <v>38</v>
      </c>
      <c r="N22" s="30" t="s">
        <v>41</v>
      </c>
      <c r="O22" s="11" t="s">
        <v>93</v>
      </c>
      <c r="P22" s="11" t="s">
        <v>460</v>
      </c>
      <c r="Q22" s="6" t="s">
        <v>76</v>
      </c>
      <c r="R22" s="6" t="s">
        <v>18</v>
      </c>
      <c r="S22" s="6"/>
      <c r="T22" s="9" t="s">
        <v>105</v>
      </c>
      <c r="U22" s="18" t="s">
        <v>106</v>
      </c>
      <c r="V22" s="51" t="s">
        <v>526</v>
      </c>
      <c r="W22" s="48" t="s">
        <v>528</v>
      </c>
      <c r="X22" s="52">
        <v>30.75</v>
      </c>
      <c r="Y22" s="53">
        <v>69.25</v>
      </c>
      <c r="Z22" s="152"/>
      <c r="AA22" s="30" t="s">
        <v>596</v>
      </c>
      <c r="AB22" s="5">
        <v>6946</v>
      </c>
      <c r="AC22" s="5">
        <v>5276</v>
      </c>
      <c r="AD22" s="5">
        <v>8559</v>
      </c>
      <c r="AE22" s="5">
        <v>5582</v>
      </c>
      <c r="AF22" s="20">
        <v>2212</v>
      </c>
      <c r="AG22" s="5">
        <v>2131</v>
      </c>
      <c r="AH22" s="5">
        <v>15350</v>
      </c>
      <c r="AI22" s="5">
        <v>0</v>
      </c>
      <c r="AJ22" s="5">
        <v>608</v>
      </c>
      <c r="AK22" s="5">
        <v>0</v>
      </c>
      <c r="AL22" s="5">
        <v>6710</v>
      </c>
      <c r="AM22" s="5">
        <v>6946</v>
      </c>
      <c r="AN22" s="70">
        <f t="shared" si="0"/>
        <v>60320</v>
      </c>
      <c r="AO22" s="68">
        <f t="shared" si="2"/>
        <v>18548</v>
      </c>
      <c r="AP22" s="68">
        <f t="shared" si="3"/>
        <v>41772</v>
      </c>
      <c r="AQ22" s="10"/>
    </row>
    <row r="23" spans="1:43" s="40" customFormat="1" ht="15" customHeight="1" x14ac:dyDescent="0.3">
      <c r="A23" s="30">
        <v>4</v>
      </c>
      <c r="B23" s="37" t="s">
        <v>88</v>
      </c>
      <c r="C23" s="37" t="s">
        <v>89</v>
      </c>
      <c r="D23" s="30" t="s">
        <v>90</v>
      </c>
      <c r="E23" s="30" t="s">
        <v>91</v>
      </c>
      <c r="F23" s="30">
        <v>7922032621</v>
      </c>
      <c r="G23" s="42" t="s">
        <v>107</v>
      </c>
      <c r="H23" s="37"/>
      <c r="I23" s="46" t="s">
        <v>108</v>
      </c>
      <c r="J23" s="30" t="s">
        <v>94</v>
      </c>
      <c r="K23" s="30" t="s">
        <v>95</v>
      </c>
      <c r="L23" s="30" t="s">
        <v>37</v>
      </c>
      <c r="M23" s="30" t="s">
        <v>38</v>
      </c>
      <c r="N23" s="30" t="s">
        <v>41</v>
      </c>
      <c r="O23" s="37" t="s">
        <v>93</v>
      </c>
      <c r="P23" s="37" t="s">
        <v>460</v>
      </c>
      <c r="Q23" s="30" t="s">
        <v>49</v>
      </c>
      <c r="R23" s="30" t="s">
        <v>18</v>
      </c>
      <c r="S23" s="30">
        <v>241</v>
      </c>
      <c r="T23" s="38"/>
      <c r="U23" s="25" t="s">
        <v>109</v>
      </c>
      <c r="V23" s="51" t="s">
        <v>438</v>
      </c>
      <c r="W23" s="48" t="s">
        <v>528</v>
      </c>
      <c r="X23" s="52">
        <v>100</v>
      </c>
      <c r="Y23" s="53">
        <v>0</v>
      </c>
      <c r="Z23" s="152"/>
      <c r="AA23" s="30" t="s">
        <v>596</v>
      </c>
      <c r="AB23" s="34">
        <v>43751</v>
      </c>
      <c r="AC23" s="34">
        <v>38058</v>
      </c>
      <c r="AD23" s="34">
        <v>27560</v>
      </c>
      <c r="AE23" s="34">
        <v>14479</v>
      </c>
      <c r="AF23" s="62">
        <v>2564</v>
      </c>
      <c r="AG23" s="34">
        <v>2111</v>
      </c>
      <c r="AH23" s="34">
        <v>1304</v>
      </c>
      <c r="AI23" s="34">
        <v>2564</v>
      </c>
      <c r="AJ23" s="34">
        <v>2498</v>
      </c>
      <c r="AK23" s="34">
        <v>5821</v>
      </c>
      <c r="AL23" s="34">
        <v>24997</v>
      </c>
      <c r="AM23" s="34">
        <v>38790</v>
      </c>
      <c r="AN23" s="68">
        <f t="shared" si="0"/>
        <v>204497</v>
      </c>
      <c r="AO23" s="68">
        <f>AN23</f>
        <v>204497</v>
      </c>
      <c r="AP23" s="68">
        <v>0</v>
      </c>
      <c r="AQ23" s="35"/>
    </row>
    <row r="24" spans="1:43" s="40" customFormat="1" ht="15" customHeight="1" x14ac:dyDescent="0.3">
      <c r="A24" s="30">
        <v>5</v>
      </c>
      <c r="B24" s="37" t="s">
        <v>88</v>
      </c>
      <c r="C24" s="37" t="s">
        <v>89</v>
      </c>
      <c r="D24" s="30" t="s">
        <v>90</v>
      </c>
      <c r="E24" s="30" t="s">
        <v>91</v>
      </c>
      <c r="F24" s="30">
        <v>7922032621</v>
      </c>
      <c r="G24" s="49" t="s">
        <v>470</v>
      </c>
      <c r="H24" s="37"/>
      <c r="I24" s="46" t="s">
        <v>110</v>
      </c>
      <c r="J24" s="30" t="s">
        <v>94</v>
      </c>
      <c r="K24" s="30" t="s">
        <v>483</v>
      </c>
      <c r="L24" s="30" t="s">
        <v>37</v>
      </c>
      <c r="M24" s="30" t="s">
        <v>38</v>
      </c>
      <c r="N24" s="30" t="s">
        <v>41</v>
      </c>
      <c r="O24" s="37" t="s">
        <v>93</v>
      </c>
      <c r="P24" s="37" t="s">
        <v>460</v>
      </c>
      <c r="Q24" s="30" t="s">
        <v>49</v>
      </c>
      <c r="R24" s="30" t="s">
        <v>18</v>
      </c>
      <c r="S24" s="30">
        <v>197</v>
      </c>
      <c r="T24" s="38"/>
      <c r="U24" s="25" t="s">
        <v>111</v>
      </c>
      <c r="V24" s="51" t="s">
        <v>438</v>
      </c>
      <c r="W24" s="48" t="s">
        <v>528</v>
      </c>
      <c r="X24" s="52">
        <v>100</v>
      </c>
      <c r="Y24" s="53">
        <v>0</v>
      </c>
      <c r="Z24" s="152"/>
      <c r="AA24" s="30" t="s">
        <v>596</v>
      </c>
      <c r="AB24" s="34">
        <v>36374</v>
      </c>
      <c r="AC24" s="34">
        <v>34457</v>
      </c>
      <c r="AD24" s="34">
        <v>32994</v>
      </c>
      <c r="AE24" s="34">
        <v>21487</v>
      </c>
      <c r="AF24" s="34">
        <v>5382</v>
      </c>
      <c r="AG24" s="34">
        <v>3470</v>
      </c>
      <c r="AH24" s="34">
        <v>33</v>
      </c>
      <c r="AI24" s="34">
        <v>2906</v>
      </c>
      <c r="AJ24" s="34">
        <v>3647</v>
      </c>
      <c r="AK24" s="34">
        <v>14502</v>
      </c>
      <c r="AL24" s="34">
        <v>34457</v>
      </c>
      <c r="AM24" s="34">
        <v>37476</v>
      </c>
      <c r="AN24" s="68">
        <f t="shared" si="0"/>
        <v>227185</v>
      </c>
      <c r="AO24" s="68">
        <f t="shared" ref="AO24:AO25" si="4">AN24</f>
        <v>227185</v>
      </c>
      <c r="AP24" s="68">
        <v>0</v>
      </c>
      <c r="AQ24" s="35"/>
    </row>
    <row r="25" spans="1:43" s="36" customFormat="1" ht="15" customHeight="1" x14ac:dyDescent="0.3">
      <c r="A25" s="27">
        <v>6</v>
      </c>
      <c r="B25" s="42" t="s">
        <v>88</v>
      </c>
      <c r="C25" s="42" t="s">
        <v>89</v>
      </c>
      <c r="D25" s="27" t="s">
        <v>90</v>
      </c>
      <c r="E25" s="27" t="s">
        <v>91</v>
      </c>
      <c r="F25" s="27">
        <v>7922032621</v>
      </c>
      <c r="G25" s="49" t="s">
        <v>112</v>
      </c>
      <c r="H25" s="42"/>
      <c r="I25" s="44" t="s">
        <v>113</v>
      </c>
      <c r="J25" s="27" t="s">
        <v>90</v>
      </c>
      <c r="K25" s="27" t="s">
        <v>91</v>
      </c>
      <c r="L25" s="27" t="s">
        <v>37</v>
      </c>
      <c r="M25" s="27" t="s">
        <v>38</v>
      </c>
      <c r="N25" s="30" t="s">
        <v>41</v>
      </c>
      <c r="O25" s="42" t="s">
        <v>93</v>
      </c>
      <c r="P25" s="42" t="s">
        <v>460</v>
      </c>
      <c r="Q25" s="27" t="s">
        <v>49</v>
      </c>
      <c r="R25" s="27" t="s">
        <v>18</v>
      </c>
      <c r="S25" s="27">
        <v>230</v>
      </c>
      <c r="T25" s="45"/>
      <c r="U25" s="26" t="s">
        <v>114</v>
      </c>
      <c r="V25" s="51" t="s">
        <v>438</v>
      </c>
      <c r="W25" s="48" t="s">
        <v>528</v>
      </c>
      <c r="X25" s="52">
        <v>100</v>
      </c>
      <c r="Y25" s="53">
        <v>0</v>
      </c>
      <c r="Z25" s="152"/>
      <c r="AA25" s="30" t="s">
        <v>596</v>
      </c>
      <c r="AB25" s="34">
        <v>56744</v>
      </c>
      <c r="AC25" s="34">
        <v>44639</v>
      </c>
      <c r="AD25" s="34">
        <v>43134</v>
      </c>
      <c r="AE25" s="34">
        <v>10889</v>
      </c>
      <c r="AF25" s="34">
        <v>22</v>
      </c>
      <c r="AG25" s="34">
        <v>0</v>
      </c>
      <c r="AH25" s="34">
        <v>33</v>
      </c>
      <c r="AI25" s="34">
        <v>22</v>
      </c>
      <c r="AJ25" s="34">
        <v>10889</v>
      </c>
      <c r="AK25" s="34">
        <v>2081</v>
      </c>
      <c r="AL25" s="34">
        <v>44639</v>
      </c>
      <c r="AM25" s="34">
        <v>49407</v>
      </c>
      <c r="AN25" s="68">
        <f t="shared" si="0"/>
        <v>262499</v>
      </c>
      <c r="AO25" s="68">
        <f t="shared" si="4"/>
        <v>262499</v>
      </c>
      <c r="AP25" s="68">
        <v>0</v>
      </c>
      <c r="AQ25" s="35"/>
    </row>
    <row r="26" spans="1:43" s="40" customFormat="1" ht="15" customHeight="1" x14ac:dyDescent="0.3">
      <c r="A26" s="30">
        <v>7</v>
      </c>
      <c r="B26" s="37" t="s">
        <v>88</v>
      </c>
      <c r="C26" s="37" t="s">
        <v>89</v>
      </c>
      <c r="D26" s="30" t="s">
        <v>90</v>
      </c>
      <c r="E26" s="30" t="s">
        <v>91</v>
      </c>
      <c r="F26" s="30">
        <v>7922032621</v>
      </c>
      <c r="G26" s="50" t="s">
        <v>115</v>
      </c>
      <c r="H26" s="37"/>
      <c r="I26" s="46" t="s">
        <v>489</v>
      </c>
      <c r="J26" s="30" t="s">
        <v>96</v>
      </c>
      <c r="K26" s="30" t="s">
        <v>490</v>
      </c>
      <c r="L26" s="30" t="s">
        <v>37</v>
      </c>
      <c r="M26" s="30" t="s">
        <v>38</v>
      </c>
      <c r="N26" s="30" t="s">
        <v>41</v>
      </c>
      <c r="O26" s="37" t="s">
        <v>93</v>
      </c>
      <c r="P26" s="37" t="s">
        <v>460</v>
      </c>
      <c r="Q26" s="30" t="s">
        <v>49</v>
      </c>
      <c r="R26" s="30" t="s">
        <v>18</v>
      </c>
      <c r="S26" s="30">
        <v>165</v>
      </c>
      <c r="T26" s="38"/>
      <c r="U26" s="25" t="s">
        <v>116</v>
      </c>
      <c r="V26" s="51" t="s">
        <v>526</v>
      </c>
      <c r="W26" s="48" t="s">
        <v>528</v>
      </c>
      <c r="X26" s="52">
        <v>58</v>
      </c>
      <c r="Y26" s="53">
        <v>42</v>
      </c>
      <c r="Z26" s="152"/>
      <c r="AA26" s="30" t="s">
        <v>596</v>
      </c>
      <c r="AB26" s="34">
        <v>53615</v>
      </c>
      <c r="AC26" s="34">
        <v>42937</v>
      </c>
      <c r="AD26" s="34">
        <v>36791</v>
      </c>
      <c r="AE26" s="34">
        <v>21243</v>
      </c>
      <c r="AF26" s="34">
        <v>7150</v>
      </c>
      <c r="AG26" s="34">
        <v>6067</v>
      </c>
      <c r="AH26" s="34">
        <v>6067</v>
      </c>
      <c r="AI26" s="34">
        <v>5683</v>
      </c>
      <c r="AJ26" s="34">
        <v>6178</v>
      </c>
      <c r="AK26" s="34">
        <v>36791</v>
      </c>
      <c r="AL26" s="34">
        <v>42937</v>
      </c>
      <c r="AM26" s="34">
        <v>44092</v>
      </c>
      <c r="AN26" s="68">
        <f t="shared" si="0"/>
        <v>309551</v>
      </c>
      <c r="AO26" s="68">
        <f t="shared" ref="AO26" si="5">ROUND((AN26*X26/100),0)</f>
        <v>179540</v>
      </c>
      <c r="AP26" s="68">
        <f t="shared" ref="AP26" si="6">ROUND((AN26*Y26/100),0)</f>
        <v>130011</v>
      </c>
      <c r="AQ26" s="35"/>
    </row>
    <row r="27" spans="1:43" s="40" customFormat="1" ht="15" customHeight="1" x14ac:dyDescent="0.3">
      <c r="A27" s="30">
        <v>8</v>
      </c>
      <c r="B27" s="37" t="s">
        <v>88</v>
      </c>
      <c r="C27" s="37" t="s">
        <v>89</v>
      </c>
      <c r="D27" s="30" t="s">
        <v>90</v>
      </c>
      <c r="E27" s="30" t="s">
        <v>91</v>
      </c>
      <c r="F27" s="30">
        <v>7922032621</v>
      </c>
      <c r="G27" s="49" t="s">
        <v>471</v>
      </c>
      <c r="H27" s="37"/>
      <c r="I27" s="37" t="s">
        <v>104</v>
      </c>
      <c r="J27" s="30" t="s">
        <v>96</v>
      </c>
      <c r="K27" s="30" t="s">
        <v>97</v>
      </c>
      <c r="L27" s="30" t="s">
        <v>37</v>
      </c>
      <c r="M27" s="30" t="s">
        <v>38</v>
      </c>
      <c r="N27" s="30" t="s">
        <v>41</v>
      </c>
      <c r="O27" s="37" t="s">
        <v>93</v>
      </c>
      <c r="P27" s="37" t="s">
        <v>460</v>
      </c>
      <c r="Q27" s="30" t="s">
        <v>49</v>
      </c>
      <c r="R27" s="30" t="s">
        <v>18</v>
      </c>
      <c r="S27" s="30">
        <v>241</v>
      </c>
      <c r="T27" s="38"/>
      <c r="U27" s="25" t="s">
        <v>117</v>
      </c>
      <c r="V27" s="51" t="s">
        <v>438</v>
      </c>
      <c r="W27" s="48" t="s">
        <v>528</v>
      </c>
      <c r="X27" s="52">
        <v>100</v>
      </c>
      <c r="Y27" s="53">
        <v>0</v>
      </c>
      <c r="Z27" s="152"/>
      <c r="AA27" s="30" t="s">
        <v>596</v>
      </c>
      <c r="AB27" s="34">
        <v>101634</v>
      </c>
      <c r="AC27" s="34">
        <v>78223</v>
      </c>
      <c r="AD27" s="34">
        <v>75336</v>
      </c>
      <c r="AE27" s="34">
        <v>51694</v>
      </c>
      <c r="AF27" s="34">
        <v>4401</v>
      </c>
      <c r="AG27" s="34">
        <v>0</v>
      </c>
      <c r="AH27" s="34">
        <v>0</v>
      </c>
      <c r="AI27" s="34">
        <v>1181</v>
      </c>
      <c r="AJ27" s="34">
        <v>3707</v>
      </c>
      <c r="AK27" s="34">
        <v>75336</v>
      </c>
      <c r="AL27" s="34">
        <v>61024</v>
      </c>
      <c r="AM27" s="34">
        <v>80460</v>
      </c>
      <c r="AN27" s="68">
        <f t="shared" si="0"/>
        <v>532996</v>
      </c>
      <c r="AO27" s="68">
        <f>AN27</f>
        <v>532996</v>
      </c>
      <c r="AP27" s="68">
        <v>0</v>
      </c>
      <c r="AQ27" s="35"/>
    </row>
    <row r="28" spans="1:43" s="40" customFormat="1" ht="15" customHeight="1" x14ac:dyDescent="0.3">
      <c r="A28" s="30">
        <v>9</v>
      </c>
      <c r="B28" s="37" t="s">
        <v>88</v>
      </c>
      <c r="C28" s="37" t="s">
        <v>89</v>
      </c>
      <c r="D28" s="30" t="s">
        <v>90</v>
      </c>
      <c r="E28" s="30" t="s">
        <v>91</v>
      </c>
      <c r="F28" s="30">
        <v>7922032621</v>
      </c>
      <c r="G28" s="49" t="s">
        <v>101</v>
      </c>
      <c r="H28" s="37"/>
      <c r="I28" s="37" t="s">
        <v>102</v>
      </c>
      <c r="J28" s="30" t="s">
        <v>96</v>
      </c>
      <c r="K28" s="30" t="s">
        <v>103</v>
      </c>
      <c r="L28" s="30" t="s">
        <v>37</v>
      </c>
      <c r="M28" s="30" t="s">
        <v>38</v>
      </c>
      <c r="N28" s="30" t="s">
        <v>41</v>
      </c>
      <c r="O28" s="37" t="s">
        <v>93</v>
      </c>
      <c r="P28" s="37" t="s">
        <v>460</v>
      </c>
      <c r="Q28" s="30" t="s">
        <v>49</v>
      </c>
      <c r="R28" s="30" t="s">
        <v>18</v>
      </c>
      <c r="S28" s="30">
        <v>219</v>
      </c>
      <c r="T28" s="38"/>
      <c r="U28" s="25" t="s">
        <v>118</v>
      </c>
      <c r="V28" s="51" t="s">
        <v>438</v>
      </c>
      <c r="W28" s="48" t="s">
        <v>528</v>
      </c>
      <c r="X28" s="52">
        <v>100</v>
      </c>
      <c r="Y28" s="53">
        <v>0</v>
      </c>
      <c r="Z28" s="152"/>
      <c r="AA28" s="30" t="s">
        <v>596</v>
      </c>
      <c r="AB28" s="34">
        <v>42598</v>
      </c>
      <c r="AC28" s="34">
        <v>41536</v>
      </c>
      <c r="AD28" s="34">
        <v>28970</v>
      </c>
      <c r="AE28" s="34">
        <v>28541</v>
      </c>
      <c r="AF28" s="34">
        <v>0</v>
      </c>
      <c r="AG28" s="34">
        <v>0</v>
      </c>
      <c r="AH28" s="34">
        <v>0</v>
      </c>
      <c r="AI28" s="34">
        <v>22</v>
      </c>
      <c r="AJ28" s="34">
        <v>0</v>
      </c>
      <c r="AK28" s="34">
        <v>10249</v>
      </c>
      <c r="AL28" s="34">
        <v>38115</v>
      </c>
      <c r="AM28" s="34">
        <v>42598</v>
      </c>
      <c r="AN28" s="68">
        <f t="shared" si="0"/>
        <v>232629</v>
      </c>
      <c r="AO28" s="68">
        <f t="shared" ref="AO28:AO31" si="7">AN28</f>
        <v>232629</v>
      </c>
      <c r="AP28" s="68">
        <v>0</v>
      </c>
      <c r="AQ28" s="35"/>
    </row>
    <row r="29" spans="1:43" s="165" customFormat="1" ht="15" customHeight="1" x14ac:dyDescent="0.2">
      <c r="A29" s="154">
        <v>10</v>
      </c>
      <c r="B29" s="111" t="s">
        <v>88</v>
      </c>
      <c r="C29" s="111" t="s">
        <v>89</v>
      </c>
      <c r="D29" s="154" t="s">
        <v>90</v>
      </c>
      <c r="E29" s="154" t="s">
        <v>91</v>
      </c>
      <c r="F29" s="154">
        <v>7922032621</v>
      </c>
      <c r="G29" s="111" t="s">
        <v>92</v>
      </c>
      <c r="H29" s="155" t="s">
        <v>119</v>
      </c>
      <c r="I29" s="156" t="s">
        <v>469</v>
      </c>
      <c r="J29" s="154" t="s">
        <v>94</v>
      </c>
      <c r="K29" s="154" t="s">
        <v>91</v>
      </c>
      <c r="L29" s="154" t="s">
        <v>37</v>
      </c>
      <c r="M29" s="154" t="s">
        <v>38</v>
      </c>
      <c r="N29" s="154" t="s">
        <v>41</v>
      </c>
      <c r="O29" s="111" t="s">
        <v>93</v>
      </c>
      <c r="P29" s="111" t="s">
        <v>460</v>
      </c>
      <c r="Q29" s="154" t="s">
        <v>49</v>
      </c>
      <c r="R29" s="154" t="s">
        <v>18</v>
      </c>
      <c r="S29" s="157">
        <v>259</v>
      </c>
      <c r="T29" s="158"/>
      <c r="U29" s="159" t="s">
        <v>120</v>
      </c>
      <c r="V29" s="160" t="s">
        <v>612</v>
      </c>
      <c r="W29" s="161" t="s">
        <v>528</v>
      </c>
      <c r="X29" s="162">
        <v>50</v>
      </c>
      <c r="Y29" s="163">
        <v>50</v>
      </c>
      <c r="Z29" s="152"/>
      <c r="AA29" s="154" t="s">
        <v>596</v>
      </c>
      <c r="AB29" s="164">
        <v>19651</v>
      </c>
      <c r="AC29" s="164">
        <v>15252</v>
      </c>
      <c r="AD29" s="164">
        <v>14006</v>
      </c>
      <c r="AE29" s="164">
        <v>8533</v>
      </c>
      <c r="AF29" s="164">
        <v>2652</v>
      </c>
      <c r="AG29" s="164">
        <v>1447</v>
      </c>
      <c r="AH29" s="164">
        <v>1447</v>
      </c>
      <c r="AI29" s="164">
        <v>2652</v>
      </c>
      <c r="AJ29" s="164">
        <v>3360</v>
      </c>
      <c r="AK29" s="164">
        <v>4131</v>
      </c>
      <c r="AL29" s="164">
        <v>5501</v>
      </c>
      <c r="AM29" s="164">
        <v>9826</v>
      </c>
      <c r="AN29" s="107">
        <f t="shared" si="0"/>
        <v>88458</v>
      </c>
      <c r="AO29" s="107">
        <v>44229</v>
      </c>
      <c r="AP29" s="107">
        <v>44229</v>
      </c>
      <c r="AQ29" s="97"/>
    </row>
    <row r="30" spans="1:43" s="40" customFormat="1" ht="15" customHeight="1" x14ac:dyDescent="0.2">
      <c r="A30" s="30">
        <v>11</v>
      </c>
      <c r="B30" s="37" t="s">
        <v>88</v>
      </c>
      <c r="C30" s="37" t="s">
        <v>89</v>
      </c>
      <c r="D30" s="30" t="s">
        <v>90</v>
      </c>
      <c r="E30" s="30" t="s">
        <v>91</v>
      </c>
      <c r="F30" s="30">
        <v>7922032621</v>
      </c>
      <c r="G30" s="42" t="s">
        <v>494</v>
      </c>
      <c r="H30" s="63"/>
      <c r="I30" s="64" t="s">
        <v>495</v>
      </c>
      <c r="J30" s="30" t="s">
        <v>496</v>
      </c>
      <c r="K30" s="30" t="s">
        <v>465</v>
      </c>
      <c r="L30" s="30" t="s">
        <v>37</v>
      </c>
      <c r="M30" s="30" t="s">
        <v>38</v>
      </c>
      <c r="N30" s="30" t="s">
        <v>41</v>
      </c>
      <c r="O30" s="37" t="s">
        <v>93</v>
      </c>
      <c r="P30" s="37" t="s">
        <v>460</v>
      </c>
      <c r="Q30" s="30" t="s">
        <v>49</v>
      </c>
      <c r="R30" s="30" t="s">
        <v>18</v>
      </c>
      <c r="S30" s="65">
        <v>154</v>
      </c>
      <c r="T30" s="66"/>
      <c r="U30" s="38" t="s">
        <v>497</v>
      </c>
      <c r="V30" s="51" t="s">
        <v>438</v>
      </c>
      <c r="W30" s="48" t="s">
        <v>528</v>
      </c>
      <c r="X30" s="52">
        <v>100</v>
      </c>
      <c r="Y30" s="55">
        <v>0</v>
      </c>
      <c r="Z30" s="153"/>
      <c r="AA30" s="30" t="s">
        <v>596</v>
      </c>
      <c r="AB30" s="34">
        <v>53040</v>
      </c>
      <c r="AC30" s="34">
        <v>49780</v>
      </c>
      <c r="AD30" s="34">
        <v>35125</v>
      </c>
      <c r="AE30" s="34">
        <v>22360</v>
      </c>
      <c r="AF30" s="34">
        <v>4630</v>
      </c>
      <c r="AG30" s="34">
        <v>2230</v>
      </c>
      <c r="AH30" s="34">
        <v>10</v>
      </c>
      <c r="AI30" s="34">
        <v>2090</v>
      </c>
      <c r="AJ30" s="34">
        <v>3720</v>
      </c>
      <c r="AK30" s="34">
        <v>18690</v>
      </c>
      <c r="AL30" s="34">
        <v>36660</v>
      </c>
      <c r="AM30" s="34">
        <v>45515</v>
      </c>
      <c r="AN30" s="68">
        <f t="shared" si="0"/>
        <v>273850</v>
      </c>
      <c r="AO30" s="68">
        <f t="shared" si="7"/>
        <v>273850</v>
      </c>
      <c r="AP30" s="68">
        <v>0</v>
      </c>
      <c r="AQ30" s="35"/>
    </row>
    <row r="31" spans="1:43" s="40" customFormat="1" ht="15" customHeight="1" x14ac:dyDescent="0.3">
      <c r="A31" s="30">
        <v>1</v>
      </c>
      <c r="B31" s="37" t="s">
        <v>121</v>
      </c>
      <c r="C31" s="37" t="s">
        <v>122</v>
      </c>
      <c r="D31" s="30" t="s">
        <v>123</v>
      </c>
      <c r="E31" s="30" t="s">
        <v>124</v>
      </c>
      <c r="F31" s="30">
        <v>8161593966</v>
      </c>
      <c r="G31" s="37" t="s">
        <v>125</v>
      </c>
      <c r="H31" s="37" t="s">
        <v>126</v>
      </c>
      <c r="I31" s="37" t="s">
        <v>127</v>
      </c>
      <c r="J31" s="30" t="s">
        <v>123</v>
      </c>
      <c r="K31" s="30" t="s">
        <v>124</v>
      </c>
      <c r="L31" s="30" t="s">
        <v>37</v>
      </c>
      <c r="M31" s="30" t="s">
        <v>38</v>
      </c>
      <c r="N31" s="30" t="s">
        <v>41</v>
      </c>
      <c r="O31" s="37" t="s">
        <v>93</v>
      </c>
      <c r="P31" s="37" t="s">
        <v>460</v>
      </c>
      <c r="Q31" s="30" t="s">
        <v>63</v>
      </c>
      <c r="R31" s="30" t="s">
        <v>18</v>
      </c>
      <c r="S31" s="30"/>
      <c r="T31" s="38">
        <v>27693366</v>
      </c>
      <c r="U31" s="25" t="s">
        <v>129</v>
      </c>
      <c r="V31" s="51" t="s">
        <v>438</v>
      </c>
      <c r="W31" s="48" t="s">
        <v>528</v>
      </c>
      <c r="X31" s="52">
        <v>100</v>
      </c>
      <c r="Y31" s="53">
        <v>0</v>
      </c>
      <c r="Z31" s="145" t="s">
        <v>591</v>
      </c>
      <c r="AA31" s="30" t="s">
        <v>596</v>
      </c>
      <c r="AB31" s="39">
        <v>20872</v>
      </c>
      <c r="AC31" s="39">
        <v>0</v>
      </c>
      <c r="AD31" s="39">
        <v>3143</v>
      </c>
      <c r="AE31" s="39">
        <v>0</v>
      </c>
      <c r="AF31" s="34">
        <v>5932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68">
        <f t="shared" si="0"/>
        <v>29947</v>
      </c>
      <c r="AO31" s="68">
        <f t="shared" si="7"/>
        <v>29947</v>
      </c>
      <c r="AP31" s="68">
        <v>0</v>
      </c>
      <c r="AQ31" s="35"/>
    </row>
    <row r="32" spans="1:43" ht="15" customHeight="1" x14ac:dyDescent="0.3">
      <c r="A32" s="6">
        <v>2</v>
      </c>
      <c r="B32" s="11" t="s">
        <v>121</v>
      </c>
      <c r="C32" s="11" t="s">
        <v>122</v>
      </c>
      <c r="D32" s="6" t="s">
        <v>123</v>
      </c>
      <c r="E32" s="6" t="s">
        <v>124</v>
      </c>
      <c r="F32" s="6">
        <v>8161593966</v>
      </c>
      <c r="G32" s="11" t="s">
        <v>125</v>
      </c>
      <c r="H32" s="11" t="s">
        <v>130</v>
      </c>
      <c r="I32" s="11" t="s">
        <v>131</v>
      </c>
      <c r="J32" s="6" t="s">
        <v>123</v>
      </c>
      <c r="K32" s="6" t="s">
        <v>124</v>
      </c>
      <c r="L32" s="6" t="s">
        <v>37</v>
      </c>
      <c r="M32" s="6" t="s">
        <v>38</v>
      </c>
      <c r="N32" s="30" t="s">
        <v>41</v>
      </c>
      <c r="O32" s="11" t="s">
        <v>93</v>
      </c>
      <c r="P32" s="11" t="s">
        <v>460</v>
      </c>
      <c r="Q32" s="6" t="s">
        <v>40</v>
      </c>
      <c r="R32" s="6" t="s">
        <v>18</v>
      </c>
      <c r="S32" s="6"/>
      <c r="T32" s="9" t="s">
        <v>521</v>
      </c>
      <c r="U32" s="7" t="s">
        <v>132</v>
      </c>
      <c r="V32" s="51" t="s">
        <v>526</v>
      </c>
      <c r="W32" s="48" t="s">
        <v>528</v>
      </c>
      <c r="X32" s="52">
        <v>30</v>
      </c>
      <c r="Y32" s="53">
        <v>70</v>
      </c>
      <c r="Z32" s="146"/>
      <c r="AA32" s="30" t="s">
        <v>596</v>
      </c>
      <c r="AB32" s="20">
        <v>40990</v>
      </c>
      <c r="AC32" s="20">
        <v>0</v>
      </c>
      <c r="AD32" s="20">
        <v>15306</v>
      </c>
      <c r="AE32" s="20">
        <v>7170</v>
      </c>
      <c r="AF32" s="5">
        <v>24657</v>
      </c>
      <c r="AG32" s="5">
        <v>0</v>
      </c>
      <c r="AH32" s="5">
        <v>1282</v>
      </c>
      <c r="AI32" s="5">
        <v>65</v>
      </c>
      <c r="AJ32" s="5">
        <v>2579</v>
      </c>
      <c r="AK32" s="5">
        <v>0</v>
      </c>
      <c r="AL32" s="5">
        <v>13536</v>
      </c>
      <c r="AM32" s="5">
        <v>0</v>
      </c>
      <c r="AN32" s="70">
        <f t="shared" si="0"/>
        <v>105585</v>
      </c>
      <c r="AO32" s="68">
        <v>31676</v>
      </c>
      <c r="AP32" s="68">
        <v>73909</v>
      </c>
      <c r="AQ32" s="10"/>
    </row>
    <row r="33" spans="1:43" ht="15" customHeight="1" x14ac:dyDescent="0.3">
      <c r="A33" s="6">
        <v>3</v>
      </c>
      <c r="B33" s="11" t="s">
        <v>121</v>
      </c>
      <c r="C33" s="11" t="s">
        <v>122</v>
      </c>
      <c r="D33" s="6" t="s">
        <v>123</v>
      </c>
      <c r="E33" s="6" t="s">
        <v>124</v>
      </c>
      <c r="F33" s="6">
        <v>8161593966</v>
      </c>
      <c r="G33" s="11" t="s">
        <v>125</v>
      </c>
      <c r="H33" s="11" t="s">
        <v>133</v>
      </c>
      <c r="I33" s="11" t="s">
        <v>134</v>
      </c>
      <c r="J33" s="6" t="s">
        <v>123</v>
      </c>
      <c r="K33" s="6" t="s">
        <v>124</v>
      </c>
      <c r="L33" s="6" t="s">
        <v>37</v>
      </c>
      <c r="M33" s="6" t="s">
        <v>38</v>
      </c>
      <c r="N33" s="30" t="s">
        <v>41</v>
      </c>
      <c r="O33" s="11" t="s">
        <v>93</v>
      </c>
      <c r="P33" s="11" t="s">
        <v>460</v>
      </c>
      <c r="Q33" s="6" t="s">
        <v>63</v>
      </c>
      <c r="R33" s="6" t="s">
        <v>18</v>
      </c>
      <c r="S33" s="6"/>
      <c r="T33" s="7" t="s">
        <v>135</v>
      </c>
      <c r="U33" s="7" t="s">
        <v>136</v>
      </c>
      <c r="V33" s="51" t="s">
        <v>526</v>
      </c>
      <c r="W33" s="48" t="s">
        <v>528</v>
      </c>
      <c r="X33" s="52">
        <v>50</v>
      </c>
      <c r="Y33" s="53">
        <v>50</v>
      </c>
      <c r="Z33" s="146"/>
      <c r="AA33" s="30" t="s">
        <v>596</v>
      </c>
      <c r="AB33" s="20">
        <v>28359</v>
      </c>
      <c r="AC33" s="20">
        <v>0</v>
      </c>
      <c r="AD33" s="20">
        <v>13067</v>
      </c>
      <c r="AE33" s="20">
        <v>4744</v>
      </c>
      <c r="AF33" s="5">
        <v>13968</v>
      </c>
      <c r="AG33" s="5">
        <v>0</v>
      </c>
      <c r="AH33" s="5">
        <v>485</v>
      </c>
      <c r="AI33" s="5">
        <v>108</v>
      </c>
      <c r="AJ33" s="5">
        <v>442</v>
      </c>
      <c r="AK33" s="5">
        <v>0</v>
      </c>
      <c r="AL33" s="5">
        <v>2835</v>
      </c>
      <c r="AM33" s="5">
        <v>0</v>
      </c>
      <c r="AN33" s="70">
        <f t="shared" si="0"/>
        <v>64008</v>
      </c>
      <c r="AO33" s="68">
        <f t="shared" ref="AO33" si="8">ROUND((AN33*X33/100),0)</f>
        <v>32004</v>
      </c>
      <c r="AP33" s="68">
        <f t="shared" ref="AP33" si="9">ROUND((AN33*Y33/100),0)</f>
        <v>32004</v>
      </c>
      <c r="AQ33" s="10"/>
    </row>
    <row r="34" spans="1:43" s="40" customFormat="1" ht="15" customHeight="1" x14ac:dyDescent="0.3">
      <c r="A34" s="30">
        <v>4</v>
      </c>
      <c r="B34" s="37" t="s">
        <v>121</v>
      </c>
      <c r="C34" s="37" t="s">
        <v>122</v>
      </c>
      <c r="D34" s="30" t="s">
        <v>123</v>
      </c>
      <c r="E34" s="30" t="s">
        <v>124</v>
      </c>
      <c r="F34" s="30">
        <v>8161593966</v>
      </c>
      <c r="G34" s="37" t="s">
        <v>137</v>
      </c>
      <c r="H34" s="37" t="s">
        <v>138</v>
      </c>
      <c r="I34" s="37" t="s">
        <v>124</v>
      </c>
      <c r="J34" s="30" t="s">
        <v>123</v>
      </c>
      <c r="K34" s="30" t="s">
        <v>124</v>
      </c>
      <c r="L34" s="30" t="s">
        <v>37</v>
      </c>
      <c r="M34" s="30" t="s">
        <v>38</v>
      </c>
      <c r="N34" s="30" t="s">
        <v>41</v>
      </c>
      <c r="O34" s="37" t="s">
        <v>93</v>
      </c>
      <c r="P34" s="37" t="s">
        <v>460</v>
      </c>
      <c r="Q34" s="30" t="s">
        <v>49</v>
      </c>
      <c r="R34" s="30" t="s">
        <v>18</v>
      </c>
      <c r="S34" s="30">
        <v>208</v>
      </c>
      <c r="T34" s="25"/>
      <c r="U34" s="25" t="s">
        <v>139</v>
      </c>
      <c r="V34" s="51" t="s">
        <v>438</v>
      </c>
      <c r="W34" s="48" t="s">
        <v>528</v>
      </c>
      <c r="X34" s="52">
        <v>100</v>
      </c>
      <c r="Y34" s="53">
        <v>0</v>
      </c>
      <c r="Z34" s="146"/>
      <c r="AA34" s="30" t="s">
        <v>596</v>
      </c>
      <c r="AB34" s="34">
        <v>68989</v>
      </c>
      <c r="AC34" s="34">
        <v>68714</v>
      </c>
      <c r="AD34" s="34">
        <v>65973</v>
      </c>
      <c r="AE34" s="34">
        <v>35537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20380</v>
      </c>
      <c r="AL34" s="34">
        <v>122874</v>
      </c>
      <c r="AM34" s="34">
        <v>83044</v>
      </c>
      <c r="AN34" s="68">
        <f t="shared" si="0"/>
        <v>465511</v>
      </c>
      <c r="AO34" s="68">
        <f>AN34</f>
        <v>465511</v>
      </c>
      <c r="AP34" s="68">
        <v>0</v>
      </c>
      <c r="AQ34" s="35"/>
    </row>
    <row r="35" spans="1:43" ht="15" customHeight="1" x14ac:dyDescent="0.3">
      <c r="A35" s="6">
        <v>5</v>
      </c>
      <c r="B35" s="11" t="s">
        <v>121</v>
      </c>
      <c r="C35" s="11" t="s">
        <v>122</v>
      </c>
      <c r="D35" s="6" t="s">
        <v>123</v>
      </c>
      <c r="E35" s="6" t="s">
        <v>124</v>
      </c>
      <c r="F35" s="6">
        <v>8161593966</v>
      </c>
      <c r="G35" s="11" t="s">
        <v>125</v>
      </c>
      <c r="H35" s="11" t="s">
        <v>140</v>
      </c>
      <c r="I35" s="11" t="s">
        <v>122</v>
      </c>
      <c r="J35" s="6" t="s">
        <v>123</v>
      </c>
      <c r="K35" s="6" t="s">
        <v>124</v>
      </c>
      <c r="L35" s="6" t="s">
        <v>37</v>
      </c>
      <c r="M35" s="6" t="s">
        <v>38</v>
      </c>
      <c r="N35" s="30" t="s">
        <v>41</v>
      </c>
      <c r="O35" s="11" t="s">
        <v>93</v>
      </c>
      <c r="P35" s="11" t="s">
        <v>460</v>
      </c>
      <c r="Q35" s="6" t="s">
        <v>63</v>
      </c>
      <c r="R35" s="6" t="s">
        <v>18</v>
      </c>
      <c r="S35" s="6"/>
      <c r="T35" s="7" t="s">
        <v>141</v>
      </c>
      <c r="U35" s="7" t="s">
        <v>142</v>
      </c>
      <c r="V35" s="51" t="s">
        <v>526</v>
      </c>
      <c r="W35" s="48" t="s">
        <v>528</v>
      </c>
      <c r="X35" s="52">
        <v>50</v>
      </c>
      <c r="Y35" s="53">
        <v>50</v>
      </c>
      <c r="Z35" s="146"/>
      <c r="AA35" s="30" t="s">
        <v>596</v>
      </c>
      <c r="AB35" s="20">
        <v>29430</v>
      </c>
      <c r="AC35" s="20">
        <v>0</v>
      </c>
      <c r="AD35" s="20">
        <v>15222</v>
      </c>
      <c r="AE35" s="20">
        <v>7278</v>
      </c>
      <c r="AF35" s="5">
        <v>19469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15890</v>
      </c>
      <c r="AM35" s="5">
        <v>0</v>
      </c>
      <c r="AN35" s="70">
        <f t="shared" si="0"/>
        <v>87289</v>
      </c>
      <c r="AO35" s="68">
        <v>43645</v>
      </c>
      <c r="AP35" s="68">
        <v>43644</v>
      </c>
      <c r="AQ35" s="10"/>
    </row>
    <row r="36" spans="1:43" s="40" customFormat="1" ht="15" customHeight="1" x14ac:dyDescent="0.3">
      <c r="A36" s="30">
        <v>6</v>
      </c>
      <c r="B36" s="37" t="s">
        <v>121</v>
      </c>
      <c r="C36" s="37" t="s">
        <v>122</v>
      </c>
      <c r="D36" s="30" t="s">
        <v>123</v>
      </c>
      <c r="E36" s="30" t="s">
        <v>124</v>
      </c>
      <c r="F36" s="30">
        <v>8161593966</v>
      </c>
      <c r="G36" s="37" t="s">
        <v>125</v>
      </c>
      <c r="H36" s="37" t="s">
        <v>143</v>
      </c>
      <c r="I36" s="37" t="s">
        <v>520</v>
      </c>
      <c r="J36" s="30" t="s">
        <v>144</v>
      </c>
      <c r="K36" s="30" t="s">
        <v>124</v>
      </c>
      <c r="L36" s="30" t="s">
        <v>37</v>
      </c>
      <c r="M36" s="30" t="s">
        <v>38</v>
      </c>
      <c r="N36" s="30" t="s">
        <v>41</v>
      </c>
      <c r="O36" s="37" t="s">
        <v>93</v>
      </c>
      <c r="P36" s="37" t="s">
        <v>460</v>
      </c>
      <c r="Q36" s="30" t="s">
        <v>63</v>
      </c>
      <c r="R36" s="30" t="s">
        <v>18</v>
      </c>
      <c r="S36" s="30"/>
      <c r="T36" s="25" t="s">
        <v>145</v>
      </c>
      <c r="U36" s="25" t="s">
        <v>146</v>
      </c>
      <c r="V36" s="51" t="s">
        <v>438</v>
      </c>
      <c r="W36" s="48" t="s">
        <v>528</v>
      </c>
      <c r="X36" s="52">
        <v>100</v>
      </c>
      <c r="Y36" s="53">
        <v>0</v>
      </c>
      <c r="Z36" s="146"/>
      <c r="AA36" s="30" t="s">
        <v>596</v>
      </c>
      <c r="AB36" s="39">
        <v>14147</v>
      </c>
      <c r="AC36" s="39">
        <v>0</v>
      </c>
      <c r="AD36" s="39">
        <v>4650</v>
      </c>
      <c r="AE36" s="39">
        <v>0</v>
      </c>
      <c r="AF36" s="34">
        <v>6795</v>
      </c>
      <c r="AG36" s="34">
        <v>0</v>
      </c>
      <c r="AH36" s="34">
        <v>0</v>
      </c>
      <c r="AI36" s="34">
        <v>86</v>
      </c>
      <c r="AJ36" s="34">
        <v>0</v>
      </c>
      <c r="AK36" s="34">
        <v>0</v>
      </c>
      <c r="AL36" s="34">
        <v>5527</v>
      </c>
      <c r="AM36" s="34">
        <v>0</v>
      </c>
      <c r="AN36" s="68">
        <f t="shared" ref="AN36:AN67" si="10">AB36+AC36+AD36+AE36+AF36+AG36+AH36+AI36+AJ36+AK36+AL36+AM36</f>
        <v>31205</v>
      </c>
      <c r="AO36" s="68">
        <f>AN36</f>
        <v>31205</v>
      </c>
      <c r="AP36" s="68">
        <v>0</v>
      </c>
      <c r="AQ36" s="35"/>
    </row>
    <row r="37" spans="1:43" s="40" customFormat="1" ht="15" customHeight="1" x14ac:dyDescent="0.3">
      <c r="A37" s="30">
        <v>7</v>
      </c>
      <c r="B37" s="37" t="s">
        <v>121</v>
      </c>
      <c r="C37" s="37" t="s">
        <v>122</v>
      </c>
      <c r="D37" s="30" t="s">
        <v>144</v>
      </c>
      <c r="E37" s="30" t="s">
        <v>124</v>
      </c>
      <c r="F37" s="30">
        <v>8161593966</v>
      </c>
      <c r="G37" s="37" t="s">
        <v>147</v>
      </c>
      <c r="H37" s="37" t="s">
        <v>148</v>
      </c>
      <c r="I37" s="37" t="s">
        <v>149</v>
      </c>
      <c r="J37" s="30" t="s">
        <v>144</v>
      </c>
      <c r="K37" s="30" t="s">
        <v>124</v>
      </c>
      <c r="L37" s="30" t="s">
        <v>37</v>
      </c>
      <c r="M37" s="30" t="s">
        <v>38</v>
      </c>
      <c r="N37" s="30" t="s">
        <v>41</v>
      </c>
      <c r="O37" s="37" t="s">
        <v>93</v>
      </c>
      <c r="P37" s="37" t="s">
        <v>460</v>
      </c>
      <c r="Q37" s="30" t="s">
        <v>63</v>
      </c>
      <c r="R37" s="30" t="s">
        <v>18</v>
      </c>
      <c r="S37" s="30"/>
      <c r="T37" s="30">
        <v>26247087</v>
      </c>
      <c r="U37" s="25" t="s">
        <v>150</v>
      </c>
      <c r="V37" s="51" t="s">
        <v>438</v>
      </c>
      <c r="W37" s="48" t="s">
        <v>528</v>
      </c>
      <c r="X37" s="52">
        <v>100</v>
      </c>
      <c r="Y37" s="53">
        <v>0</v>
      </c>
      <c r="Z37" s="147"/>
      <c r="AA37" s="30" t="s">
        <v>596</v>
      </c>
      <c r="AB37" s="39">
        <v>9697</v>
      </c>
      <c r="AC37" s="39">
        <v>0</v>
      </c>
      <c r="AD37" s="39">
        <v>8067</v>
      </c>
      <c r="AE37" s="39">
        <v>0</v>
      </c>
      <c r="AF37" s="34">
        <v>0</v>
      </c>
      <c r="AG37" s="34">
        <v>0</v>
      </c>
      <c r="AH37" s="34">
        <v>388</v>
      </c>
      <c r="AI37" s="34">
        <v>0</v>
      </c>
      <c r="AJ37" s="34">
        <v>0</v>
      </c>
      <c r="AK37" s="34">
        <v>8067</v>
      </c>
      <c r="AL37" s="34">
        <v>0</v>
      </c>
      <c r="AM37" s="34">
        <v>0</v>
      </c>
      <c r="AN37" s="68">
        <f t="shared" si="10"/>
        <v>26219</v>
      </c>
      <c r="AO37" s="68">
        <f t="shared" ref="AO37:AO39" si="11">AN37</f>
        <v>26219</v>
      </c>
      <c r="AP37" s="68">
        <v>0</v>
      </c>
      <c r="AQ37" s="35"/>
    </row>
    <row r="38" spans="1:43" s="40" customFormat="1" ht="15" customHeight="1" x14ac:dyDescent="0.3">
      <c r="A38" s="30">
        <v>1</v>
      </c>
      <c r="B38" s="37" t="s">
        <v>152</v>
      </c>
      <c r="C38" s="37" t="s">
        <v>153</v>
      </c>
      <c r="D38" s="30" t="s">
        <v>36</v>
      </c>
      <c r="E38" s="30" t="s">
        <v>35</v>
      </c>
      <c r="F38" s="38" t="s">
        <v>154</v>
      </c>
      <c r="G38" s="37" t="s">
        <v>592</v>
      </c>
      <c r="H38" s="37"/>
      <c r="I38" s="37" t="s">
        <v>155</v>
      </c>
      <c r="J38" s="30" t="s">
        <v>32</v>
      </c>
      <c r="K38" s="30" t="s">
        <v>35</v>
      </c>
      <c r="L38" s="30" t="s">
        <v>37</v>
      </c>
      <c r="M38" s="30" t="s">
        <v>38</v>
      </c>
      <c r="N38" s="30" t="s">
        <v>41</v>
      </c>
      <c r="O38" s="37" t="s">
        <v>93</v>
      </c>
      <c r="P38" s="37" t="s">
        <v>460</v>
      </c>
      <c r="Q38" s="30" t="s">
        <v>63</v>
      </c>
      <c r="R38" s="30" t="s">
        <v>18</v>
      </c>
      <c r="S38" s="30"/>
      <c r="T38" s="38" t="s">
        <v>156</v>
      </c>
      <c r="U38" s="25" t="s">
        <v>157</v>
      </c>
      <c r="V38" s="51" t="s">
        <v>438</v>
      </c>
      <c r="W38" s="48" t="s">
        <v>528</v>
      </c>
      <c r="X38" s="52">
        <v>100</v>
      </c>
      <c r="Y38" s="53">
        <v>0</v>
      </c>
      <c r="Z38" s="148" t="s">
        <v>609</v>
      </c>
      <c r="AA38" s="30" t="s">
        <v>596</v>
      </c>
      <c r="AB38" s="39">
        <v>22330</v>
      </c>
      <c r="AC38" s="39">
        <v>0</v>
      </c>
      <c r="AD38" s="39">
        <v>17208</v>
      </c>
      <c r="AE38" s="39">
        <v>0</v>
      </c>
      <c r="AF38" s="34">
        <v>7160</v>
      </c>
      <c r="AG38" s="34">
        <v>0</v>
      </c>
      <c r="AH38" s="34">
        <v>2652</v>
      </c>
      <c r="AI38" s="34">
        <v>1657</v>
      </c>
      <c r="AJ38" s="34">
        <v>0</v>
      </c>
      <c r="AK38" s="34">
        <v>0</v>
      </c>
      <c r="AL38" s="34">
        <v>14320</v>
      </c>
      <c r="AM38" s="34">
        <v>0</v>
      </c>
      <c r="AN38" s="68">
        <f t="shared" si="10"/>
        <v>65327</v>
      </c>
      <c r="AO38" s="68">
        <f t="shared" si="11"/>
        <v>65327</v>
      </c>
      <c r="AP38" s="68">
        <v>0</v>
      </c>
      <c r="AQ38" s="35"/>
    </row>
    <row r="39" spans="1:43" s="40" customFormat="1" ht="15" customHeight="1" x14ac:dyDescent="0.3">
      <c r="A39" s="30">
        <v>2</v>
      </c>
      <c r="B39" s="37" t="s">
        <v>152</v>
      </c>
      <c r="C39" s="37" t="s">
        <v>153</v>
      </c>
      <c r="D39" s="30" t="s">
        <v>86</v>
      </c>
      <c r="E39" s="30" t="s">
        <v>35</v>
      </c>
      <c r="F39" s="38" t="s">
        <v>154</v>
      </c>
      <c r="G39" s="37" t="s">
        <v>593</v>
      </c>
      <c r="H39" s="37"/>
      <c r="I39" s="37" t="s">
        <v>155</v>
      </c>
      <c r="J39" s="30" t="s">
        <v>32</v>
      </c>
      <c r="K39" s="30" t="s">
        <v>35</v>
      </c>
      <c r="L39" s="30" t="s">
        <v>37</v>
      </c>
      <c r="M39" s="30" t="s">
        <v>38</v>
      </c>
      <c r="N39" s="30" t="s">
        <v>41</v>
      </c>
      <c r="O39" s="37" t="s">
        <v>93</v>
      </c>
      <c r="P39" s="37" t="s">
        <v>460</v>
      </c>
      <c r="Q39" s="30" t="s">
        <v>40</v>
      </c>
      <c r="R39" s="30" t="s">
        <v>16</v>
      </c>
      <c r="S39" s="30"/>
      <c r="T39" s="38" t="s">
        <v>158</v>
      </c>
      <c r="U39" s="25" t="s">
        <v>159</v>
      </c>
      <c r="V39" s="51" t="s">
        <v>438</v>
      </c>
      <c r="W39" s="48" t="s">
        <v>528</v>
      </c>
      <c r="X39" s="52">
        <v>100</v>
      </c>
      <c r="Y39" s="53">
        <v>0</v>
      </c>
      <c r="Z39" s="149"/>
      <c r="AA39" s="30" t="s">
        <v>596</v>
      </c>
      <c r="AB39" s="39">
        <v>16247</v>
      </c>
      <c r="AC39" s="39">
        <v>15000</v>
      </c>
      <c r="AD39" s="39">
        <v>14820</v>
      </c>
      <c r="AE39" s="39">
        <v>8804</v>
      </c>
      <c r="AF39" s="34">
        <v>2045</v>
      </c>
      <c r="AG39" s="34">
        <v>0</v>
      </c>
      <c r="AH39" s="34">
        <v>343</v>
      </c>
      <c r="AI39" s="34">
        <v>343</v>
      </c>
      <c r="AJ39" s="34">
        <v>0</v>
      </c>
      <c r="AK39" s="34">
        <v>7526</v>
      </c>
      <c r="AL39" s="34">
        <v>12966</v>
      </c>
      <c r="AM39" s="34">
        <v>18236</v>
      </c>
      <c r="AN39" s="68">
        <f t="shared" si="10"/>
        <v>96330</v>
      </c>
      <c r="AO39" s="68">
        <f t="shared" si="11"/>
        <v>96330</v>
      </c>
      <c r="AP39" s="68">
        <v>0</v>
      </c>
      <c r="AQ39" s="35"/>
    </row>
    <row r="40" spans="1:43" s="40" customFormat="1" ht="15" customHeight="1" x14ac:dyDescent="0.3">
      <c r="A40" s="30">
        <v>3</v>
      </c>
      <c r="B40" s="37" t="s">
        <v>152</v>
      </c>
      <c r="C40" s="37" t="s">
        <v>153</v>
      </c>
      <c r="D40" s="30" t="s">
        <v>36</v>
      </c>
      <c r="E40" s="30" t="s">
        <v>35</v>
      </c>
      <c r="F40" s="38" t="s">
        <v>154</v>
      </c>
      <c r="G40" s="37" t="s">
        <v>592</v>
      </c>
      <c r="H40" s="37"/>
      <c r="I40" s="37" t="s">
        <v>160</v>
      </c>
      <c r="J40" s="30" t="s">
        <v>32</v>
      </c>
      <c r="K40" s="30" t="s">
        <v>35</v>
      </c>
      <c r="L40" s="30" t="s">
        <v>37</v>
      </c>
      <c r="M40" s="30" t="s">
        <v>38</v>
      </c>
      <c r="N40" s="30" t="s">
        <v>41</v>
      </c>
      <c r="O40" s="37" t="s">
        <v>93</v>
      </c>
      <c r="P40" s="37" t="s">
        <v>460</v>
      </c>
      <c r="Q40" s="30" t="s">
        <v>49</v>
      </c>
      <c r="R40" s="30" t="s">
        <v>18</v>
      </c>
      <c r="S40" s="30">
        <v>132</v>
      </c>
      <c r="T40" s="30"/>
      <c r="U40" s="25" t="s">
        <v>161</v>
      </c>
      <c r="V40" s="51" t="s">
        <v>526</v>
      </c>
      <c r="W40" s="48" t="s">
        <v>528</v>
      </c>
      <c r="X40" s="52">
        <v>50</v>
      </c>
      <c r="Y40" s="52">
        <v>50</v>
      </c>
      <c r="Z40" s="149"/>
      <c r="AA40" s="30" t="s">
        <v>596</v>
      </c>
      <c r="AB40" s="39">
        <v>24635</v>
      </c>
      <c r="AC40" s="39">
        <v>18460</v>
      </c>
      <c r="AD40" s="39">
        <v>16839</v>
      </c>
      <c r="AE40" s="39">
        <v>12164</v>
      </c>
      <c r="AF40" s="34">
        <v>2567</v>
      </c>
      <c r="AG40" s="34">
        <v>0</v>
      </c>
      <c r="AH40" s="34">
        <v>0</v>
      </c>
      <c r="AI40" s="34">
        <v>0</v>
      </c>
      <c r="AJ40" s="34">
        <v>22</v>
      </c>
      <c r="AK40" s="34">
        <v>3134</v>
      </c>
      <c r="AL40" s="34">
        <v>20455</v>
      </c>
      <c r="AM40" s="34">
        <v>28226</v>
      </c>
      <c r="AN40" s="68">
        <f t="shared" si="10"/>
        <v>126502</v>
      </c>
      <c r="AO40" s="68">
        <f t="shared" ref="AO40" si="12">ROUND((AN40*X40/100),0)</f>
        <v>63251</v>
      </c>
      <c r="AP40" s="68">
        <f t="shared" ref="AP40" si="13">ROUND((AN40*Y40/100),0)</f>
        <v>63251</v>
      </c>
      <c r="AQ40" s="35"/>
    </row>
    <row r="41" spans="1:43" s="40" customFormat="1" ht="15" customHeight="1" x14ac:dyDescent="0.3">
      <c r="A41" s="30">
        <v>4</v>
      </c>
      <c r="B41" s="37" t="s">
        <v>152</v>
      </c>
      <c r="C41" s="37" t="s">
        <v>153</v>
      </c>
      <c r="D41" s="30" t="s">
        <v>36</v>
      </c>
      <c r="E41" s="30" t="s">
        <v>35</v>
      </c>
      <c r="F41" s="38" t="s">
        <v>154</v>
      </c>
      <c r="G41" s="37" t="s">
        <v>592</v>
      </c>
      <c r="H41" s="37"/>
      <c r="I41" s="37" t="s">
        <v>162</v>
      </c>
      <c r="J41" s="30" t="s">
        <v>32</v>
      </c>
      <c r="K41" s="30" t="s">
        <v>35</v>
      </c>
      <c r="L41" s="30" t="s">
        <v>37</v>
      </c>
      <c r="M41" s="30" t="s">
        <v>38</v>
      </c>
      <c r="N41" s="30" t="s">
        <v>41</v>
      </c>
      <c r="O41" s="37" t="s">
        <v>93</v>
      </c>
      <c r="P41" s="37" t="s">
        <v>460</v>
      </c>
      <c r="Q41" s="30" t="s">
        <v>76</v>
      </c>
      <c r="R41" s="30" t="s">
        <v>16</v>
      </c>
      <c r="S41" s="30"/>
      <c r="T41" s="25" t="s">
        <v>503</v>
      </c>
      <c r="U41" s="25" t="s">
        <v>163</v>
      </c>
      <c r="V41" s="51" t="s">
        <v>438</v>
      </c>
      <c r="W41" s="48" t="s">
        <v>528</v>
      </c>
      <c r="X41" s="52">
        <v>100</v>
      </c>
      <c r="Y41" s="53">
        <v>0</v>
      </c>
      <c r="Z41" s="149"/>
      <c r="AA41" s="30" t="s">
        <v>596</v>
      </c>
      <c r="AB41" s="39">
        <v>1074</v>
      </c>
      <c r="AC41" s="39">
        <v>0</v>
      </c>
      <c r="AD41" s="39">
        <v>3297</v>
      </c>
      <c r="AE41" s="39">
        <v>0</v>
      </c>
      <c r="AF41" s="34">
        <v>4442</v>
      </c>
      <c r="AG41" s="34">
        <v>0</v>
      </c>
      <c r="AH41" s="34">
        <v>342</v>
      </c>
      <c r="AI41" s="34">
        <v>221</v>
      </c>
      <c r="AJ41" s="34">
        <v>0</v>
      </c>
      <c r="AK41" s="34">
        <v>0</v>
      </c>
      <c r="AL41" s="34">
        <v>1028</v>
      </c>
      <c r="AM41" s="34">
        <v>19995</v>
      </c>
      <c r="AN41" s="68">
        <f t="shared" si="10"/>
        <v>30399</v>
      </c>
      <c r="AO41" s="68">
        <f>AN41</f>
        <v>30399</v>
      </c>
      <c r="AP41" s="68">
        <v>0</v>
      </c>
      <c r="AQ41" s="35"/>
    </row>
    <row r="42" spans="1:43" s="40" customFormat="1" ht="15" customHeight="1" x14ac:dyDescent="0.3">
      <c r="A42" s="30">
        <v>5</v>
      </c>
      <c r="B42" s="37" t="s">
        <v>152</v>
      </c>
      <c r="C42" s="37" t="s">
        <v>153</v>
      </c>
      <c r="D42" s="30" t="s">
        <v>36</v>
      </c>
      <c r="E42" s="30" t="s">
        <v>35</v>
      </c>
      <c r="F42" s="38" t="s">
        <v>154</v>
      </c>
      <c r="G42" s="37" t="s">
        <v>592</v>
      </c>
      <c r="H42" s="37"/>
      <c r="I42" s="37" t="s">
        <v>164</v>
      </c>
      <c r="J42" s="30" t="s">
        <v>32</v>
      </c>
      <c r="K42" s="30" t="s">
        <v>35</v>
      </c>
      <c r="L42" s="30" t="s">
        <v>37</v>
      </c>
      <c r="M42" s="30" t="s">
        <v>38</v>
      </c>
      <c r="N42" s="30" t="s">
        <v>41</v>
      </c>
      <c r="O42" s="37" t="s">
        <v>93</v>
      </c>
      <c r="P42" s="37" t="s">
        <v>460</v>
      </c>
      <c r="Q42" s="30" t="s">
        <v>63</v>
      </c>
      <c r="R42" s="30" t="s">
        <v>18</v>
      </c>
      <c r="S42" s="30"/>
      <c r="T42" s="25" t="s">
        <v>509</v>
      </c>
      <c r="U42" s="25" t="s">
        <v>504</v>
      </c>
      <c r="V42" s="51" t="s">
        <v>438</v>
      </c>
      <c r="W42" s="48" t="s">
        <v>528</v>
      </c>
      <c r="X42" s="52">
        <v>100</v>
      </c>
      <c r="Y42" s="53">
        <v>0</v>
      </c>
      <c r="Z42" s="149"/>
      <c r="AA42" s="30" t="s">
        <v>596</v>
      </c>
      <c r="AB42" s="39">
        <v>7774</v>
      </c>
      <c r="AC42" s="39">
        <v>0</v>
      </c>
      <c r="AD42" s="39">
        <v>14177</v>
      </c>
      <c r="AE42" s="39">
        <v>0</v>
      </c>
      <c r="AF42" s="34">
        <v>5248</v>
      </c>
      <c r="AG42" s="34">
        <v>0</v>
      </c>
      <c r="AH42" s="34">
        <v>452</v>
      </c>
      <c r="AI42" s="34">
        <v>0</v>
      </c>
      <c r="AJ42" s="34">
        <v>1135</v>
      </c>
      <c r="AK42" s="34">
        <v>0</v>
      </c>
      <c r="AL42" s="34">
        <v>4467</v>
      </c>
      <c r="AM42" s="34">
        <v>0</v>
      </c>
      <c r="AN42" s="68">
        <f t="shared" si="10"/>
        <v>33253</v>
      </c>
      <c r="AO42" s="68">
        <f t="shared" ref="AO42:AO72" si="14">AN42</f>
        <v>33253</v>
      </c>
      <c r="AP42" s="68">
        <v>0</v>
      </c>
      <c r="AQ42" s="35"/>
    </row>
    <row r="43" spans="1:43" s="40" customFormat="1" ht="15" customHeight="1" x14ac:dyDescent="0.3">
      <c r="A43" s="30">
        <v>6</v>
      </c>
      <c r="B43" s="37" t="s">
        <v>152</v>
      </c>
      <c r="C43" s="37" t="s">
        <v>153</v>
      </c>
      <c r="D43" s="30" t="s">
        <v>36</v>
      </c>
      <c r="E43" s="30" t="s">
        <v>35</v>
      </c>
      <c r="F43" s="38" t="s">
        <v>154</v>
      </c>
      <c r="G43" s="37" t="s">
        <v>592</v>
      </c>
      <c r="H43" s="37"/>
      <c r="I43" s="37" t="s">
        <v>165</v>
      </c>
      <c r="J43" s="30" t="s">
        <v>32</v>
      </c>
      <c r="K43" s="30" t="s">
        <v>35</v>
      </c>
      <c r="L43" s="30" t="s">
        <v>37</v>
      </c>
      <c r="M43" s="30" t="s">
        <v>38</v>
      </c>
      <c r="N43" s="30" t="s">
        <v>41</v>
      </c>
      <c r="O43" s="37" t="s">
        <v>93</v>
      </c>
      <c r="P43" s="37" t="s">
        <v>460</v>
      </c>
      <c r="Q43" s="30" t="s">
        <v>63</v>
      </c>
      <c r="R43" s="30" t="s">
        <v>18</v>
      </c>
      <c r="S43" s="30"/>
      <c r="T43" s="25" t="s">
        <v>166</v>
      </c>
      <c r="U43" s="41" t="s">
        <v>167</v>
      </c>
      <c r="V43" s="51" t="s">
        <v>438</v>
      </c>
      <c r="W43" s="48" t="s">
        <v>528</v>
      </c>
      <c r="X43" s="52">
        <v>100</v>
      </c>
      <c r="Y43" s="53">
        <v>0</v>
      </c>
      <c r="Z43" s="149"/>
      <c r="AA43" s="30" t="s">
        <v>596</v>
      </c>
      <c r="AB43" s="39">
        <v>8498</v>
      </c>
      <c r="AC43" s="39">
        <v>0</v>
      </c>
      <c r="AD43" s="39">
        <v>11824</v>
      </c>
      <c r="AE43" s="39">
        <v>0</v>
      </c>
      <c r="AF43" s="34">
        <v>8591</v>
      </c>
      <c r="AG43" s="34">
        <v>0</v>
      </c>
      <c r="AH43" s="34">
        <v>2005</v>
      </c>
      <c r="AI43" s="34">
        <v>1102</v>
      </c>
      <c r="AJ43" s="34">
        <v>1245</v>
      </c>
      <c r="AK43" s="34">
        <v>0</v>
      </c>
      <c r="AL43" s="34">
        <v>3088</v>
      </c>
      <c r="AM43" s="34">
        <v>10914</v>
      </c>
      <c r="AN43" s="68">
        <f t="shared" si="10"/>
        <v>47267</v>
      </c>
      <c r="AO43" s="68">
        <f t="shared" si="14"/>
        <v>47267</v>
      </c>
      <c r="AP43" s="68">
        <v>0</v>
      </c>
      <c r="AQ43" s="35"/>
    </row>
    <row r="44" spans="1:43" s="40" customFormat="1" ht="15" customHeight="1" x14ac:dyDescent="0.3">
      <c r="A44" s="30">
        <v>7</v>
      </c>
      <c r="B44" s="37" t="s">
        <v>152</v>
      </c>
      <c r="C44" s="37" t="s">
        <v>153</v>
      </c>
      <c r="D44" s="30" t="s">
        <v>36</v>
      </c>
      <c r="E44" s="30" t="s">
        <v>35</v>
      </c>
      <c r="F44" s="38" t="s">
        <v>154</v>
      </c>
      <c r="G44" s="37" t="s">
        <v>592</v>
      </c>
      <c r="H44" s="37"/>
      <c r="I44" s="37" t="s">
        <v>168</v>
      </c>
      <c r="J44" s="30" t="s">
        <v>32</v>
      </c>
      <c r="K44" s="30" t="s">
        <v>35</v>
      </c>
      <c r="L44" s="30" t="s">
        <v>37</v>
      </c>
      <c r="M44" s="30" t="s">
        <v>38</v>
      </c>
      <c r="N44" s="30" t="s">
        <v>41</v>
      </c>
      <c r="O44" s="37" t="s">
        <v>93</v>
      </c>
      <c r="P44" s="37" t="s">
        <v>460</v>
      </c>
      <c r="Q44" s="30" t="s">
        <v>63</v>
      </c>
      <c r="R44" s="30" t="s">
        <v>18</v>
      </c>
      <c r="S44" s="30"/>
      <c r="T44" s="25" t="s">
        <v>508</v>
      </c>
      <c r="U44" s="25" t="s">
        <v>505</v>
      </c>
      <c r="V44" s="51" t="s">
        <v>438</v>
      </c>
      <c r="W44" s="48" t="s">
        <v>528</v>
      </c>
      <c r="X44" s="52">
        <v>100</v>
      </c>
      <c r="Y44" s="53">
        <v>0</v>
      </c>
      <c r="Z44" s="149"/>
      <c r="AA44" s="30" t="s">
        <v>596</v>
      </c>
      <c r="AB44" s="39">
        <v>7584</v>
      </c>
      <c r="AC44" s="39">
        <v>0</v>
      </c>
      <c r="AD44" s="39">
        <v>4019</v>
      </c>
      <c r="AE44" s="39">
        <v>0</v>
      </c>
      <c r="AF44" s="34">
        <v>4273</v>
      </c>
      <c r="AG44" s="34">
        <v>0</v>
      </c>
      <c r="AH44" s="34">
        <v>1510</v>
      </c>
      <c r="AI44" s="34">
        <v>551</v>
      </c>
      <c r="AJ44" s="34">
        <v>849</v>
      </c>
      <c r="AK44" s="34">
        <v>0</v>
      </c>
      <c r="AL44" s="34">
        <v>3750</v>
      </c>
      <c r="AM44" s="34">
        <v>0</v>
      </c>
      <c r="AN44" s="68">
        <f t="shared" si="10"/>
        <v>22536</v>
      </c>
      <c r="AO44" s="68">
        <f t="shared" si="14"/>
        <v>22536</v>
      </c>
      <c r="AP44" s="68">
        <v>0</v>
      </c>
      <c r="AQ44" s="35"/>
    </row>
    <row r="45" spans="1:43" s="40" customFormat="1" ht="15" customHeight="1" x14ac:dyDescent="0.3">
      <c r="A45" s="30">
        <v>8</v>
      </c>
      <c r="B45" s="37" t="s">
        <v>152</v>
      </c>
      <c r="C45" s="37" t="s">
        <v>153</v>
      </c>
      <c r="D45" s="30" t="s">
        <v>36</v>
      </c>
      <c r="E45" s="30" t="s">
        <v>35</v>
      </c>
      <c r="F45" s="38" t="s">
        <v>154</v>
      </c>
      <c r="G45" s="37" t="s">
        <v>592</v>
      </c>
      <c r="H45" s="37"/>
      <c r="I45" s="37" t="s">
        <v>169</v>
      </c>
      <c r="J45" s="30" t="s">
        <v>32</v>
      </c>
      <c r="K45" s="30" t="s">
        <v>35</v>
      </c>
      <c r="L45" s="30" t="s">
        <v>37</v>
      </c>
      <c r="M45" s="30" t="s">
        <v>38</v>
      </c>
      <c r="N45" s="30" t="s">
        <v>41</v>
      </c>
      <c r="O45" s="37" t="s">
        <v>93</v>
      </c>
      <c r="P45" s="37" t="s">
        <v>460</v>
      </c>
      <c r="Q45" s="30" t="s">
        <v>63</v>
      </c>
      <c r="R45" s="30" t="s">
        <v>18</v>
      </c>
      <c r="S45" s="30"/>
      <c r="T45" s="30" t="s">
        <v>170</v>
      </c>
      <c r="U45" s="41" t="s">
        <v>171</v>
      </c>
      <c r="V45" s="51" t="s">
        <v>438</v>
      </c>
      <c r="W45" s="48" t="s">
        <v>528</v>
      </c>
      <c r="X45" s="52">
        <v>100</v>
      </c>
      <c r="Y45" s="53">
        <v>0</v>
      </c>
      <c r="Z45" s="149"/>
      <c r="AA45" s="30" t="s">
        <v>596</v>
      </c>
      <c r="AB45" s="39">
        <v>7610</v>
      </c>
      <c r="AC45" s="39">
        <v>0</v>
      </c>
      <c r="AD45" s="39">
        <v>5455</v>
      </c>
      <c r="AE45" s="39">
        <v>0</v>
      </c>
      <c r="AF45" s="34">
        <v>3997</v>
      </c>
      <c r="AG45" s="34">
        <v>0</v>
      </c>
      <c r="AH45" s="34">
        <v>88</v>
      </c>
      <c r="AI45" s="34">
        <v>0</v>
      </c>
      <c r="AJ45" s="34">
        <v>276</v>
      </c>
      <c r="AK45" s="34">
        <v>0</v>
      </c>
      <c r="AL45" s="34">
        <v>3728</v>
      </c>
      <c r="AM45" s="34">
        <v>0</v>
      </c>
      <c r="AN45" s="68">
        <f t="shared" si="10"/>
        <v>21154</v>
      </c>
      <c r="AO45" s="68">
        <f t="shared" si="14"/>
        <v>21154</v>
      </c>
      <c r="AP45" s="68">
        <v>0</v>
      </c>
      <c r="AQ45" s="35"/>
    </row>
    <row r="46" spans="1:43" s="40" customFormat="1" ht="15" customHeight="1" x14ac:dyDescent="0.3">
      <c r="A46" s="30">
        <v>9</v>
      </c>
      <c r="B46" s="37" t="s">
        <v>152</v>
      </c>
      <c r="C46" s="37" t="s">
        <v>153</v>
      </c>
      <c r="D46" s="30" t="s">
        <v>36</v>
      </c>
      <c r="E46" s="30" t="s">
        <v>35</v>
      </c>
      <c r="F46" s="38" t="s">
        <v>154</v>
      </c>
      <c r="G46" s="37" t="s">
        <v>592</v>
      </c>
      <c r="H46" s="37"/>
      <c r="I46" s="37" t="s">
        <v>172</v>
      </c>
      <c r="J46" s="30" t="s">
        <v>32</v>
      </c>
      <c r="K46" s="30" t="s">
        <v>35</v>
      </c>
      <c r="L46" s="30" t="s">
        <v>37</v>
      </c>
      <c r="M46" s="30" t="s">
        <v>38</v>
      </c>
      <c r="N46" s="30" t="s">
        <v>41</v>
      </c>
      <c r="O46" s="37" t="s">
        <v>93</v>
      </c>
      <c r="P46" s="37" t="s">
        <v>460</v>
      </c>
      <c r="Q46" s="30" t="s">
        <v>63</v>
      </c>
      <c r="R46" s="30" t="s">
        <v>18</v>
      </c>
      <c r="S46" s="30"/>
      <c r="T46" s="25" t="s">
        <v>173</v>
      </c>
      <c r="U46" s="41" t="s">
        <v>174</v>
      </c>
      <c r="V46" s="51" t="s">
        <v>438</v>
      </c>
      <c r="W46" s="48" t="s">
        <v>528</v>
      </c>
      <c r="X46" s="52">
        <v>100</v>
      </c>
      <c r="Y46" s="53">
        <v>0</v>
      </c>
      <c r="Z46" s="149"/>
      <c r="AA46" s="30" t="s">
        <v>596</v>
      </c>
      <c r="AB46" s="39">
        <v>10914</v>
      </c>
      <c r="AC46" s="39">
        <v>0</v>
      </c>
      <c r="AD46" s="39">
        <v>19173</v>
      </c>
      <c r="AE46" s="39">
        <v>0</v>
      </c>
      <c r="AF46" s="34">
        <v>12278</v>
      </c>
      <c r="AG46" s="34">
        <v>0</v>
      </c>
      <c r="AH46" s="34">
        <v>1653</v>
      </c>
      <c r="AI46" s="34">
        <v>1653</v>
      </c>
      <c r="AJ46" s="34">
        <v>6462</v>
      </c>
      <c r="AK46" s="34">
        <v>19173</v>
      </c>
      <c r="AL46" s="34">
        <v>0</v>
      </c>
      <c r="AM46" s="34">
        <v>13008</v>
      </c>
      <c r="AN46" s="68">
        <f t="shared" si="10"/>
        <v>84314</v>
      </c>
      <c r="AO46" s="68">
        <f t="shared" si="14"/>
        <v>84314</v>
      </c>
      <c r="AP46" s="68">
        <v>0</v>
      </c>
      <c r="AQ46" s="35"/>
    </row>
    <row r="47" spans="1:43" s="40" customFormat="1" ht="15" customHeight="1" x14ac:dyDescent="0.3">
      <c r="A47" s="30">
        <v>10</v>
      </c>
      <c r="B47" s="37" t="s">
        <v>152</v>
      </c>
      <c r="C47" s="37" t="s">
        <v>153</v>
      </c>
      <c r="D47" s="30" t="s">
        <v>36</v>
      </c>
      <c r="E47" s="30" t="s">
        <v>35</v>
      </c>
      <c r="F47" s="38" t="s">
        <v>154</v>
      </c>
      <c r="G47" s="37" t="s">
        <v>592</v>
      </c>
      <c r="H47" s="42"/>
      <c r="I47" s="42" t="s">
        <v>175</v>
      </c>
      <c r="J47" s="30" t="s">
        <v>32</v>
      </c>
      <c r="K47" s="30" t="s">
        <v>35</v>
      </c>
      <c r="L47" s="30" t="s">
        <v>37</v>
      </c>
      <c r="M47" s="30" t="s">
        <v>38</v>
      </c>
      <c r="N47" s="30" t="s">
        <v>41</v>
      </c>
      <c r="O47" s="37" t="s">
        <v>93</v>
      </c>
      <c r="P47" s="37" t="s">
        <v>460</v>
      </c>
      <c r="Q47" s="30" t="s">
        <v>63</v>
      </c>
      <c r="R47" s="30" t="s">
        <v>18</v>
      </c>
      <c r="S47" s="30"/>
      <c r="T47" s="38" t="s">
        <v>176</v>
      </c>
      <c r="U47" s="41" t="s">
        <v>177</v>
      </c>
      <c r="V47" s="51" t="s">
        <v>438</v>
      </c>
      <c r="W47" s="48" t="s">
        <v>528</v>
      </c>
      <c r="X47" s="52">
        <v>100</v>
      </c>
      <c r="Y47" s="53">
        <v>0</v>
      </c>
      <c r="Z47" s="149"/>
      <c r="AA47" s="30" t="s">
        <v>596</v>
      </c>
      <c r="AB47" s="39">
        <v>6240</v>
      </c>
      <c r="AC47" s="39">
        <v>0</v>
      </c>
      <c r="AD47" s="39">
        <v>25723</v>
      </c>
      <c r="AE47" s="39">
        <v>0</v>
      </c>
      <c r="AF47" s="34">
        <v>1094</v>
      </c>
      <c r="AG47" s="34">
        <v>0</v>
      </c>
      <c r="AH47" s="34">
        <v>910</v>
      </c>
      <c r="AI47" s="34">
        <v>696</v>
      </c>
      <c r="AJ47" s="34">
        <v>496</v>
      </c>
      <c r="AK47" s="34">
        <v>0</v>
      </c>
      <c r="AL47" s="34">
        <v>15037</v>
      </c>
      <c r="AM47" s="34">
        <v>12873</v>
      </c>
      <c r="AN47" s="68">
        <f t="shared" si="10"/>
        <v>63069</v>
      </c>
      <c r="AO47" s="68">
        <f t="shared" si="14"/>
        <v>63069</v>
      </c>
      <c r="AP47" s="68">
        <v>0</v>
      </c>
      <c r="AQ47" s="35"/>
    </row>
    <row r="48" spans="1:43" s="40" customFormat="1" ht="15" customHeight="1" x14ac:dyDescent="0.3">
      <c r="A48" s="30">
        <v>11</v>
      </c>
      <c r="B48" s="37" t="s">
        <v>152</v>
      </c>
      <c r="C48" s="37" t="s">
        <v>153</v>
      </c>
      <c r="D48" s="30" t="s">
        <v>36</v>
      </c>
      <c r="E48" s="30" t="s">
        <v>35</v>
      </c>
      <c r="F48" s="38" t="s">
        <v>154</v>
      </c>
      <c r="G48" s="37" t="s">
        <v>592</v>
      </c>
      <c r="H48" s="42"/>
      <c r="I48" s="37" t="s">
        <v>178</v>
      </c>
      <c r="J48" s="30" t="s">
        <v>32</v>
      </c>
      <c r="K48" s="30" t="s">
        <v>35</v>
      </c>
      <c r="L48" s="30" t="s">
        <v>37</v>
      </c>
      <c r="M48" s="30" t="s">
        <v>38</v>
      </c>
      <c r="N48" s="30" t="s">
        <v>41</v>
      </c>
      <c r="O48" s="37" t="s">
        <v>93</v>
      </c>
      <c r="P48" s="37" t="s">
        <v>460</v>
      </c>
      <c r="Q48" s="30" t="s">
        <v>87</v>
      </c>
      <c r="R48" s="30" t="s">
        <v>18</v>
      </c>
      <c r="S48" s="30"/>
      <c r="T48" s="38" t="s">
        <v>179</v>
      </c>
      <c r="U48" s="41" t="s">
        <v>180</v>
      </c>
      <c r="V48" s="51" t="s">
        <v>438</v>
      </c>
      <c r="W48" s="48" t="s">
        <v>528</v>
      </c>
      <c r="X48" s="52">
        <v>100</v>
      </c>
      <c r="Y48" s="53">
        <v>0</v>
      </c>
      <c r="Z48" s="149"/>
      <c r="AA48" s="30" t="s">
        <v>596</v>
      </c>
      <c r="AB48" s="39">
        <v>0</v>
      </c>
      <c r="AC48" s="39">
        <v>2638</v>
      </c>
      <c r="AD48" s="39">
        <v>0</v>
      </c>
      <c r="AE48" s="39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68">
        <f t="shared" si="10"/>
        <v>2638</v>
      </c>
      <c r="AO48" s="68">
        <f t="shared" si="14"/>
        <v>2638</v>
      </c>
      <c r="AP48" s="68">
        <v>0</v>
      </c>
      <c r="AQ48" s="35"/>
    </row>
    <row r="49" spans="1:43" s="40" customFormat="1" ht="15" customHeight="1" x14ac:dyDescent="0.3">
      <c r="A49" s="30">
        <v>12</v>
      </c>
      <c r="B49" s="37" t="s">
        <v>152</v>
      </c>
      <c r="C49" s="37" t="s">
        <v>153</v>
      </c>
      <c r="D49" s="30" t="s">
        <v>36</v>
      </c>
      <c r="E49" s="30" t="s">
        <v>35</v>
      </c>
      <c r="F49" s="38" t="s">
        <v>154</v>
      </c>
      <c r="G49" s="37" t="s">
        <v>592</v>
      </c>
      <c r="H49" s="37"/>
      <c r="I49" s="37" t="s">
        <v>181</v>
      </c>
      <c r="J49" s="30" t="s">
        <v>32</v>
      </c>
      <c r="K49" s="30" t="s">
        <v>35</v>
      </c>
      <c r="L49" s="30" t="s">
        <v>37</v>
      </c>
      <c r="M49" s="30" t="s">
        <v>38</v>
      </c>
      <c r="N49" s="30" t="s">
        <v>41</v>
      </c>
      <c r="O49" s="37" t="s">
        <v>93</v>
      </c>
      <c r="P49" s="37" t="s">
        <v>460</v>
      </c>
      <c r="Q49" s="30" t="s">
        <v>40</v>
      </c>
      <c r="R49" s="30" t="s">
        <v>18</v>
      </c>
      <c r="S49" s="30"/>
      <c r="T49" s="25" t="s">
        <v>182</v>
      </c>
      <c r="U49" s="43" t="s">
        <v>183</v>
      </c>
      <c r="V49" s="51" t="s">
        <v>438</v>
      </c>
      <c r="W49" s="48" t="s">
        <v>528</v>
      </c>
      <c r="X49" s="52">
        <v>100</v>
      </c>
      <c r="Y49" s="53">
        <v>0</v>
      </c>
      <c r="Z49" s="149"/>
      <c r="AA49" s="30" t="s">
        <v>596</v>
      </c>
      <c r="AB49" s="39">
        <v>4432</v>
      </c>
      <c r="AC49" s="39">
        <v>0</v>
      </c>
      <c r="AD49" s="39">
        <v>28443</v>
      </c>
      <c r="AE49" s="39">
        <v>0</v>
      </c>
      <c r="AF49" s="34">
        <v>17293</v>
      </c>
      <c r="AG49" s="34">
        <v>0</v>
      </c>
      <c r="AH49" s="34">
        <v>5531</v>
      </c>
      <c r="AI49" s="34">
        <v>0</v>
      </c>
      <c r="AJ49" s="34">
        <v>8036</v>
      </c>
      <c r="AK49" s="34">
        <v>584</v>
      </c>
      <c r="AL49" s="34">
        <v>6974</v>
      </c>
      <c r="AM49" s="34">
        <v>31017</v>
      </c>
      <c r="AN49" s="68">
        <f t="shared" si="10"/>
        <v>102310</v>
      </c>
      <c r="AO49" s="68">
        <f t="shared" si="14"/>
        <v>102310</v>
      </c>
      <c r="AP49" s="68">
        <v>0</v>
      </c>
      <c r="AQ49" s="35"/>
    </row>
    <row r="50" spans="1:43" s="40" customFormat="1" ht="15" customHeight="1" x14ac:dyDescent="0.3">
      <c r="A50" s="30">
        <v>13</v>
      </c>
      <c r="B50" s="37" t="s">
        <v>152</v>
      </c>
      <c r="C50" s="37" t="s">
        <v>153</v>
      </c>
      <c r="D50" s="30" t="s">
        <v>36</v>
      </c>
      <c r="E50" s="30" t="s">
        <v>35</v>
      </c>
      <c r="F50" s="38" t="s">
        <v>154</v>
      </c>
      <c r="G50" s="37" t="s">
        <v>592</v>
      </c>
      <c r="H50" s="37"/>
      <c r="I50" s="37" t="s">
        <v>184</v>
      </c>
      <c r="J50" s="30" t="s">
        <v>32</v>
      </c>
      <c r="K50" s="30" t="s">
        <v>35</v>
      </c>
      <c r="L50" s="30" t="s">
        <v>37</v>
      </c>
      <c r="M50" s="30" t="s">
        <v>38</v>
      </c>
      <c r="N50" s="30" t="s">
        <v>41</v>
      </c>
      <c r="O50" s="37" t="s">
        <v>93</v>
      </c>
      <c r="P50" s="37" t="s">
        <v>460</v>
      </c>
      <c r="Q50" s="30" t="s">
        <v>63</v>
      </c>
      <c r="R50" s="30" t="s">
        <v>18</v>
      </c>
      <c r="S50" s="30"/>
      <c r="T50" s="38" t="s">
        <v>185</v>
      </c>
      <c r="U50" s="41" t="s">
        <v>186</v>
      </c>
      <c r="V50" s="51" t="s">
        <v>438</v>
      </c>
      <c r="W50" s="48" t="s">
        <v>528</v>
      </c>
      <c r="X50" s="52">
        <v>100</v>
      </c>
      <c r="Y50" s="53">
        <v>0</v>
      </c>
      <c r="Z50" s="149"/>
      <c r="AA50" s="30" t="s">
        <v>596</v>
      </c>
      <c r="AB50" s="39">
        <v>0</v>
      </c>
      <c r="AC50" s="39">
        <v>19510</v>
      </c>
      <c r="AD50" s="39">
        <v>0</v>
      </c>
      <c r="AE50" s="39">
        <v>16587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10184</v>
      </c>
      <c r="AN50" s="68">
        <f t="shared" si="10"/>
        <v>46281</v>
      </c>
      <c r="AO50" s="68">
        <f t="shared" si="14"/>
        <v>46281</v>
      </c>
      <c r="AP50" s="68">
        <v>0</v>
      </c>
      <c r="AQ50" s="35"/>
    </row>
    <row r="51" spans="1:43" s="40" customFormat="1" ht="15" customHeight="1" x14ac:dyDescent="0.3">
      <c r="A51" s="30">
        <v>14</v>
      </c>
      <c r="B51" s="37" t="s">
        <v>152</v>
      </c>
      <c r="C51" s="37" t="s">
        <v>153</v>
      </c>
      <c r="D51" s="30" t="s">
        <v>36</v>
      </c>
      <c r="E51" s="30" t="s">
        <v>35</v>
      </c>
      <c r="F51" s="38" t="s">
        <v>154</v>
      </c>
      <c r="G51" s="37" t="s">
        <v>592</v>
      </c>
      <c r="H51" s="37"/>
      <c r="I51" s="42" t="s">
        <v>187</v>
      </c>
      <c r="J51" s="30" t="s">
        <v>32</v>
      </c>
      <c r="K51" s="30" t="s">
        <v>35</v>
      </c>
      <c r="L51" s="30" t="s">
        <v>37</v>
      </c>
      <c r="M51" s="30" t="s">
        <v>38</v>
      </c>
      <c r="N51" s="30" t="s">
        <v>41</v>
      </c>
      <c r="O51" s="37" t="s">
        <v>93</v>
      </c>
      <c r="P51" s="37" t="s">
        <v>460</v>
      </c>
      <c r="Q51" s="30" t="s">
        <v>63</v>
      </c>
      <c r="R51" s="30" t="s">
        <v>18</v>
      </c>
      <c r="S51" s="30"/>
      <c r="T51" s="25" t="s">
        <v>188</v>
      </c>
      <c r="U51" s="41" t="s">
        <v>189</v>
      </c>
      <c r="V51" s="51" t="s">
        <v>438</v>
      </c>
      <c r="W51" s="48" t="s">
        <v>528</v>
      </c>
      <c r="X51" s="52">
        <v>100</v>
      </c>
      <c r="Y51" s="53">
        <v>0</v>
      </c>
      <c r="Z51" s="149"/>
      <c r="AA51" s="30" t="s">
        <v>596</v>
      </c>
      <c r="AB51" s="39">
        <v>5249</v>
      </c>
      <c r="AC51" s="39">
        <v>0</v>
      </c>
      <c r="AD51" s="39">
        <v>14852</v>
      </c>
      <c r="AE51" s="39">
        <v>0</v>
      </c>
      <c r="AF51" s="34">
        <v>4994</v>
      </c>
      <c r="AG51" s="34">
        <v>0</v>
      </c>
      <c r="AH51" s="34">
        <v>730</v>
      </c>
      <c r="AI51" s="34">
        <v>0</v>
      </c>
      <c r="AJ51" s="34">
        <v>981</v>
      </c>
      <c r="AK51" s="34">
        <v>0</v>
      </c>
      <c r="AL51" s="34">
        <v>10070</v>
      </c>
      <c r="AM51" s="34">
        <v>8758</v>
      </c>
      <c r="AN51" s="68">
        <f t="shared" si="10"/>
        <v>45634</v>
      </c>
      <c r="AO51" s="68">
        <f t="shared" si="14"/>
        <v>45634</v>
      </c>
      <c r="AP51" s="68">
        <v>0</v>
      </c>
      <c r="AQ51" s="35"/>
    </row>
    <row r="52" spans="1:43" s="40" customFormat="1" ht="15" customHeight="1" x14ac:dyDescent="0.3">
      <c r="A52" s="30">
        <v>15</v>
      </c>
      <c r="B52" s="37" t="s">
        <v>152</v>
      </c>
      <c r="C52" s="37" t="s">
        <v>153</v>
      </c>
      <c r="D52" s="30" t="s">
        <v>36</v>
      </c>
      <c r="E52" s="30" t="s">
        <v>35</v>
      </c>
      <c r="F52" s="38" t="s">
        <v>154</v>
      </c>
      <c r="G52" s="37" t="s">
        <v>592</v>
      </c>
      <c r="H52" s="37"/>
      <c r="I52" s="37" t="s">
        <v>190</v>
      </c>
      <c r="J52" s="30" t="s">
        <v>32</v>
      </c>
      <c r="K52" s="30" t="s">
        <v>35</v>
      </c>
      <c r="L52" s="30" t="s">
        <v>37</v>
      </c>
      <c r="M52" s="30" t="s">
        <v>38</v>
      </c>
      <c r="N52" s="30" t="s">
        <v>41</v>
      </c>
      <c r="O52" s="37" t="s">
        <v>93</v>
      </c>
      <c r="P52" s="37" t="s">
        <v>460</v>
      </c>
      <c r="Q52" s="30" t="s">
        <v>63</v>
      </c>
      <c r="R52" s="30" t="s">
        <v>18</v>
      </c>
      <c r="S52" s="30"/>
      <c r="T52" s="30" t="s">
        <v>191</v>
      </c>
      <c r="U52" s="25" t="s">
        <v>192</v>
      </c>
      <c r="V52" s="51" t="s">
        <v>438</v>
      </c>
      <c r="W52" s="48" t="s">
        <v>528</v>
      </c>
      <c r="X52" s="52">
        <v>100</v>
      </c>
      <c r="Y52" s="53">
        <v>0</v>
      </c>
      <c r="Z52" s="149"/>
      <c r="AA52" s="30" t="s">
        <v>596</v>
      </c>
      <c r="AB52" s="39">
        <v>0</v>
      </c>
      <c r="AC52" s="39">
        <v>7639</v>
      </c>
      <c r="AD52" s="39">
        <v>0</v>
      </c>
      <c r="AE52" s="39">
        <v>5095</v>
      </c>
      <c r="AF52" s="34">
        <v>0</v>
      </c>
      <c r="AG52" s="34">
        <v>794</v>
      </c>
      <c r="AH52" s="34">
        <v>0</v>
      </c>
      <c r="AI52" s="34">
        <v>66</v>
      </c>
      <c r="AJ52" s="34">
        <v>0</v>
      </c>
      <c r="AK52" s="34">
        <v>363</v>
      </c>
      <c r="AL52" s="34">
        <v>0</v>
      </c>
      <c r="AM52" s="34">
        <v>3720</v>
      </c>
      <c r="AN52" s="68">
        <f t="shared" si="10"/>
        <v>17677</v>
      </c>
      <c r="AO52" s="68">
        <f t="shared" si="14"/>
        <v>17677</v>
      </c>
      <c r="AP52" s="68">
        <v>0</v>
      </c>
      <c r="AQ52" s="35"/>
    </row>
    <row r="53" spans="1:43" s="40" customFormat="1" ht="15" customHeight="1" x14ac:dyDescent="0.3">
      <c r="A53" s="30">
        <v>16</v>
      </c>
      <c r="B53" s="37" t="s">
        <v>152</v>
      </c>
      <c r="C53" s="37" t="s">
        <v>153</v>
      </c>
      <c r="D53" s="30" t="s">
        <v>36</v>
      </c>
      <c r="E53" s="30" t="s">
        <v>35</v>
      </c>
      <c r="F53" s="38" t="s">
        <v>154</v>
      </c>
      <c r="G53" s="37" t="s">
        <v>592</v>
      </c>
      <c r="H53" s="37"/>
      <c r="I53" s="37" t="s">
        <v>193</v>
      </c>
      <c r="J53" s="30" t="s">
        <v>32</v>
      </c>
      <c r="K53" s="30" t="s">
        <v>35</v>
      </c>
      <c r="L53" s="30" t="s">
        <v>37</v>
      </c>
      <c r="M53" s="30" t="s">
        <v>38</v>
      </c>
      <c r="N53" s="30" t="s">
        <v>41</v>
      </c>
      <c r="O53" s="37" t="s">
        <v>93</v>
      </c>
      <c r="P53" s="37" t="s">
        <v>460</v>
      </c>
      <c r="Q53" s="30" t="s">
        <v>63</v>
      </c>
      <c r="R53" s="30" t="s">
        <v>18</v>
      </c>
      <c r="S53" s="30"/>
      <c r="T53" s="38" t="s">
        <v>507</v>
      </c>
      <c r="U53" s="25" t="s">
        <v>194</v>
      </c>
      <c r="V53" s="51" t="s">
        <v>438</v>
      </c>
      <c r="W53" s="48" t="s">
        <v>528</v>
      </c>
      <c r="X53" s="52">
        <v>100</v>
      </c>
      <c r="Y53" s="53">
        <v>0</v>
      </c>
      <c r="Z53" s="149"/>
      <c r="AA53" s="30" t="s">
        <v>596</v>
      </c>
      <c r="AB53" s="39">
        <v>0</v>
      </c>
      <c r="AC53" s="39">
        <v>15238</v>
      </c>
      <c r="AD53" s="39">
        <v>1250</v>
      </c>
      <c r="AE53" s="39">
        <v>0</v>
      </c>
      <c r="AF53" s="34">
        <v>12111</v>
      </c>
      <c r="AG53" s="34">
        <v>0</v>
      </c>
      <c r="AH53" s="34">
        <v>596</v>
      </c>
      <c r="AI53" s="34">
        <v>553</v>
      </c>
      <c r="AJ53" s="34">
        <v>0</v>
      </c>
      <c r="AK53" s="34">
        <v>1250</v>
      </c>
      <c r="AL53" s="34">
        <v>0</v>
      </c>
      <c r="AM53" s="34">
        <v>12334</v>
      </c>
      <c r="AN53" s="68">
        <f t="shared" si="10"/>
        <v>43332</v>
      </c>
      <c r="AO53" s="68">
        <f t="shared" si="14"/>
        <v>43332</v>
      </c>
      <c r="AP53" s="68">
        <v>0</v>
      </c>
      <c r="AQ53" s="35"/>
    </row>
    <row r="54" spans="1:43" s="40" customFormat="1" ht="15" customHeight="1" x14ac:dyDescent="0.3">
      <c r="A54" s="30">
        <v>17</v>
      </c>
      <c r="B54" s="37" t="s">
        <v>152</v>
      </c>
      <c r="C54" s="37" t="s">
        <v>153</v>
      </c>
      <c r="D54" s="30" t="s">
        <v>36</v>
      </c>
      <c r="E54" s="30" t="s">
        <v>35</v>
      </c>
      <c r="F54" s="38" t="s">
        <v>154</v>
      </c>
      <c r="G54" s="37" t="s">
        <v>592</v>
      </c>
      <c r="H54" s="37"/>
      <c r="I54" s="37" t="s">
        <v>195</v>
      </c>
      <c r="J54" s="30" t="s">
        <v>32</v>
      </c>
      <c r="K54" s="30" t="s">
        <v>35</v>
      </c>
      <c r="L54" s="30" t="s">
        <v>37</v>
      </c>
      <c r="M54" s="30" t="s">
        <v>38</v>
      </c>
      <c r="N54" s="30" t="s">
        <v>41</v>
      </c>
      <c r="O54" s="37" t="s">
        <v>93</v>
      </c>
      <c r="P54" s="37" t="s">
        <v>460</v>
      </c>
      <c r="Q54" s="30" t="s">
        <v>63</v>
      </c>
      <c r="R54" s="30" t="s">
        <v>16</v>
      </c>
      <c r="S54" s="30"/>
      <c r="T54" s="38" t="s">
        <v>196</v>
      </c>
      <c r="U54" s="25" t="s">
        <v>197</v>
      </c>
      <c r="V54" s="51" t="s">
        <v>438</v>
      </c>
      <c r="W54" s="48" t="s">
        <v>528</v>
      </c>
      <c r="X54" s="52">
        <v>100</v>
      </c>
      <c r="Y54" s="53">
        <v>0</v>
      </c>
      <c r="Z54" s="149"/>
      <c r="AA54" s="30" t="s">
        <v>596</v>
      </c>
      <c r="AB54" s="39">
        <v>1877</v>
      </c>
      <c r="AC54" s="39">
        <v>0</v>
      </c>
      <c r="AD54" s="39">
        <v>6649</v>
      </c>
      <c r="AE54" s="39">
        <v>0</v>
      </c>
      <c r="AF54" s="34">
        <v>4497</v>
      </c>
      <c r="AG54" s="34">
        <v>0</v>
      </c>
      <c r="AH54" s="34">
        <v>221</v>
      </c>
      <c r="AI54" s="34">
        <v>0</v>
      </c>
      <c r="AJ54" s="34">
        <v>0</v>
      </c>
      <c r="AK54" s="34">
        <v>0</v>
      </c>
      <c r="AL54" s="34">
        <v>1216</v>
      </c>
      <c r="AM54" s="34">
        <v>6450</v>
      </c>
      <c r="AN54" s="68">
        <f t="shared" si="10"/>
        <v>20910</v>
      </c>
      <c r="AO54" s="68">
        <f t="shared" si="14"/>
        <v>20910</v>
      </c>
      <c r="AP54" s="68">
        <v>0</v>
      </c>
      <c r="AQ54" s="35"/>
    </row>
    <row r="55" spans="1:43" s="36" customFormat="1" ht="15" customHeight="1" x14ac:dyDescent="0.3">
      <c r="A55" s="30">
        <v>18</v>
      </c>
      <c r="B55" s="37" t="s">
        <v>152</v>
      </c>
      <c r="C55" s="37" t="s">
        <v>153</v>
      </c>
      <c r="D55" s="30" t="s">
        <v>36</v>
      </c>
      <c r="E55" s="30" t="s">
        <v>35</v>
      </c>
      <c r="F55" s="38" t="s">
        <v>154</v>
      </c>
      <c r="G55" s="37" t="s">
        <v>592</v>
      </c>
      <c r="H55" s="42"/>
      <c r="I55" s="44" t="s">
        <v>198</v>
      </c>
      <c r="J55" s="30" t="s">
        <v>32</v>
      </c>
      <c r="K55" s="30" t="s">
        <v>35</v>
      </c>
      <c r="L55" s="30" t="s">
        <v>37</v>
      </c>
      <c r="M55" s="30" t="s">
        <v>38</v>
      </c>
      <c r="N55" s="30" t="s">
        <v>41</v>
      </c>
      <c r="O55" s="37" t="s">
        <v>93</v>
      </c>
      <c r="P55" s="37" t="s">
        <v>460</v>
      </c>
      <c r="Q55" s="30" t="s">
        <v>63</v>
      </c>
      <c r="R55" s="27" t="s">
        <v>18</v>
      </c>
      <c r="S55" s="27"/>
      <c r="T55" s="45">
        <v>22465281</v>
      </c>
      <c r="U55" s="26" t="s">
        <v>199</v>
      </c>
      <c r="V55" s="51" t="s">
        <v>438</v>
      </c>
      <c r="W55" s="48" t="s">
        <v>528</v>
      </c>
      <c r="X55" s="52">
        <v>100</v>
      </c>
      <c r="Y55" s="53">
        <v>0</v>
      </c>
      <c r="Z55" s="149"/>
      <c r="AA55" s="30" t="s">
        <v>596</v>
      </c>
      <c r="AB55" s="39">
        <v>3687</v>
      </c>
      <c r="AC55" s="39">
        <v>0</v>
      </c>
      <c r="AD55" s="39">
        <v>6539</v>
      </c>
      <c r="AE55" s="39">
        <v>0</v>
      </c>
      <c r="AF55" s="34">
        <v>2413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2868</v>
      </c>
      <c r="AM55" s="34">
        <v>3942</v>
      </c>
      <c r="AN55" s="68">
        <f t="shared" si="10"/>
        <v>19449</v>
      </c>
      <c r="AO55" s="68">
        <f t="shared" si="14"/>
        <v>19449</v>
      </c>
      <c r="AP55" s="68">
        <v>0</v>
      </c>
      <c r="AQ55" s="35"/>
    </row>
    <row r="56" spans="1:43" s="40" customFormat="1" ht="15" customHeight="1" x14ac:dyDescent="0.3">
      <c r="A56" s="30">
        <v>19</v>
      </c>
      <c r="B56" s="37" t="s">
        <v>200</v>
      </c>
      <c r="C56" s="37" t="s">
        <v>153</v>
      </c>
      <c r="D56" s="30" t="s">
        <v>36</v>
      </c>
      <c r="E56" s="30" t="s">
        <v>35</v>
      </c>
      <c r="F56" s="38">
        <v>7941823571</v>
      </c>
      <c r="G56" s="37" t="s">
        <v>201</v>
      </c>
      <c r="H56" s="37"/>
      <c r="I56" s="46" t="s">
        <v>202</v>
      </c>
      <c r="J56" s="30" t="s">
        <v>32</v>
      </c>
      <c r="K56" s="30" t="s">
        <v>518</v>
      </c>
      <c r="L56" s="30" t="s">
        <v>37</v>
      </c>
      <c r="M56" s="30" t="s">
        <v>38</v>
      </c>
      <c r="N56" s="30" t="s">
        <v>41</v>
      </c>
      <c r="O56" s="37" t="s">
        <v>93</v>
      </c>
      <c r="P56" s="37" t="s">
        <v>460</v>
      </c>
      <c r="Q56" s="30" t="s">
        <v>63</v>
      </c>
      <c r="R56" s="30" t="s">
        <v>18</v>
      </c>
      <c r="S56" s="30"/>
      <c r="T56" s="38" t="s">
        <v>203</v>
      </c>
      <c r="U56" s="25" t="s">
        <v>204</v>
      </c>
      <c r="V56" s="51" t="s">
        <v>438</v>
      </c>
      <c r="W56" s="48" t="s">
        <v>528</v>
      </c>
      <c r="X56" s="52">
        <v>100</v>
      </c>
      <c r="Y56" s="53">
        <v>0</v>
      </c>
      <c r="Z56" s="149"/>
      <c r="AA56" s="30" t="s">
        <v>596</v>
      </c>
      <c r="AB56" s="39">
        <v>0</v>
      </c>
      <c r="AC56" s="39">
        <v>23697</v>
      </c>
      <c r="AD56" s="39">
        <v>0</v>
      </c>
      <c r="AE56" s="39">
        <v>15607</v>
      </c>
      <c r="AF56" s="34">
        <v>0</v>
      </c>
      <c r="AG56" s="34">
        <v>7480</v>
      </c>
      <c r="AH56" s="34">
        <v>0</v>
      </c>
      <c r="AI56" s="34">
        <v>2645</v>
      </c>
      <c r="AJ56" s="34">
        <v>3825</v>
      </c>
      <c r="AK56" s="34">
        <v>3704</v>
      </c>
      <c r="AL56" s="34">
        <v>4403</v>
      </c>
      <c r="AM56" s="34">
        <v>13759</v>
      </c>
      <c r="AN56" s="68">
        <f t="shared" si="10"/>
        <v>75120</v>
      </c>
      <c r="AO56" s="68">
        <f t="shared" si="14"/>
        <v>75120</v>
      </c>
      <c r="AP56" s="68">
        <v>0</v>
      </c>
      <c r="AQ56" s="35"/>
    </row>
    <row r="57" spans="1:43" s="40" customFormat="1" ht="15" customHeight="1" x14ac:dyDescent="0.3">
      <c r="A57" s="30">
        <v>20</v>
      </c>
      <c r="B57" s="37" t="s">
        <v>200</v>
      </c>
      <c r="C57" s="37" t="s">
        <v>153</v>
      </c>
      <c r="D57" s="30" t="s">
        <v>36</v>
      </c>
      <c r="E57" s="30" t="s">
        <v>35</v>
      </c>
      <c r="F57" s="38">
        <v>7941823571</v>
      </c>
      <c r="G57" s="37" t="s">
        <v>201</v>
      </c>
      <c r="H57" s="37"/>
      <c r="I57" s="46" t="s">
        <v>162</v>
      </c>
      <c r="J57" s="30" t="s">
        <v>32</v>
      </c>
      <c r="K57" s="30" t="s">
        <v>517</v>
      </c>
      <c r="L57" s="30" t="s">
        <v>37</v>
      </c>
      <c r="M57" s="30" t="s">
        <v>38</v>
      </c>
      <c r="N57" s="30" t="s">
        <v>41</v>
      </c>
      <c r="O57" s="37" t="s">
        <v>93</v>
      </c>
      <c r="P57" s="37" t="s">
        <v>460</v>
      </c>
      <c r="Q57" s="30" t="s">
        <v>63</v>
      </c>
      <c r="R57" s="30" t="s">
        <v>16</v>
      </c>
      <c r="S57" s="30"/>
      <c r="T57" s="38" t="s">
        <v>205</v>
      </c>
      <c r="U57" s="25" t="s">
        <v>206</v>
      </c>
      <c r="V57" s="51" t="s">
        <v>438</v>
      </c>
      <c r="W57" s="48" t="s">
        <v>528</v>
      </c>
      <c r="X57" s="52">
        <v>100</v>
      </c>
      <c r="Y57" s="53">
        <v>0</v>
      </c>
      <c r="Z57" s="149"/>
      <c r="AA57" s="30" t="s">
        <v>596</v>
      </c>
      <c r="AB57" s="39">
        <v>3357</v>
      </c>
      <c r="AC57" s="39">
        <v>0</v>
      </c>
      <c r="AD57" s="39">
        <v>11340</v>
      </c>
      <c r="AE57" s="39">
        <v>0</v>
      </c>
      <c r="AF57" s="34">
        <v>8475</v>
      </c>
      <c r="AG57" s="34">
        <v>0</v>
      </c>
      <c r="AH57" s="34">
        <v>851</v>
      </c>
      <c r="AI57" s="34">
        <v>553</v>
      </c>
      <c r="AJ57" s="34">
        <v>55</v>
      </c>
      <c r="AK57" s="34">
        <v>0</v>
      </c>
      <c r="AL57" s="34">
        <v>3529</v>
      </c>
      <c r="AM57" s="34">
        <v>8605</v>
      </c>
      <c r="AN57" s="68">
        <f t="shared" si="10"/>
        <v>36765</v>
      </c>
      <c r="AO57" s="68">
        <f t="shared" si="14"/>
        <v>36765</v>
      </c>
      <c r="AP57" s="68">
        <v>0</v>
      </c>
      <c r="AQ57" s="35"/>
    </row>
    <row r="58" spans="1:43" s="40" customFormat="1" ht="15" customHeight="1" x14ac:dyDescent="0.3">
      <c r="A58" s="30">
        <v>21</v>
      </c>
      <c r="B58" s="37" t="s">
        <v>200</v>
      </c>
      <c r="C58" s="37" t="s">
        <v>153</v>
      </c>
      <c r="D58" s="30" t="s">
        <v>36</v>
      </c>
      <c r="E58" s="30" t="s">
        <v>35</v>
      </c>
      <c r="F58" s="38">
        <v>7941823571</v>
      </c>
      <c r="G58" s="37" t="s">
        <v>201</v>
      </c>
      <c r="H58" s="37"/>
      <c r="I58" s="46" t="s">
        <v>207</v>
      </c>
      <c r="J58" s="30" t="s">
        <v>32</v>
      </c>
      <c r="K58" s="30" t="s">
        <v>519</v>
      </c>
      <c r="L58" s="30" t="s">
        <v>37</v>
      </c>
      <c r="M58" s="30" t="s">
        <v>38</v>
      </c>
      <c r="N58" s="30" t="s">
        <v>41</v>
      </c>
      <c r="O58" s="37" t="s">
        <v>93</v>
      </c>
      <c r="P58" s="37" t="s">
        <v>460</v>
      </c>
      <c r="Q58" s="30" t="s">
        <v>63</v>
      </c>
      <c r="R58" s="30" t="s">
        <v>16</v>
      </c>
      <c r="S58" s="30"/>
      <c r="T58" s="38" t="s">
        <v>208</v>
      </c>
      <c r="U58" s="25" t="s">
        <v>209</v>
      </c>
      <c r="V58" s="51" t="s">
        <v>438</v>
      </c>
      <c r="W58" s="48" t="s">
        <v>528</v>
      </c>
      <c r="X58" s="52">
        <v>100</v>
      </c>
      <c r="Y58" s="53">
        <v>0</v>
      </c>
      <c r="Z58" s="149"/>
      <c r="AA58" s="30" t="s">
        <v>596</v>
      </c>
      <c r="AB58" s="39">
        <v>11025</v>
      </c>
      <c r="AC58" s="39">
        <v>0</v>
      </c>
      <c r="AD58" s="39">
        <v>16731</v>
      </c>
      <c r="AE58" s="39">
        <v>0</v>
      </c>
      <c r="AF58" s="34">
        <v>5646</v>
      </c>
      <c r="AG58" s="34">
        <v>0</v>
      </c>
      <c r="AH58" s="34">
        <v>253</v>
      </c>
      <c r="AI58" s="34">
        <v>110</v>
      </c>
      <c r="AJ58" s="34">
        <v>0</v>
      </c>
      <c r="AK58" s="34">
        <v>0</v>
      </c>
      <c r="AL58" s="34">
        <v>8635</v>
      </c>
      <c r="AM58" s="34">
        <v>11037</v>
      </c>
      <c r="AN58" s="68">
        <f t="shared" si="10"/>
        <v>53437</v>
      </c>
      <c r="AO58" s="68">
        <f t="shared" si="14"/>
        <v>53437</v>
      </c>
      <c r="AP58" s="68">
        <v>0</v>
      </c>
      <c r="AQ58" s="35"/>
    </row>
    <row r="59" spans="1:43" s="40" customFormat="1" ht="15" customHeight="1" x14ac:dyDescent="0.3">
      <c r="A59" s="30">
        <v>22</v>
      </c>
      <c r="B59" s="37" t="s">
        <v>200</v>
      </c>
      <c r="C59" s="37" t="s">
        <v>153</v>
      </c>
      <c r="D59" s="30" t="s">
        <v>36</v>
      </c>
      <c r="E59" s="30" t="s">
        <v>35</v>
      </c>
      <c r="F59" s="38">
        <v>7941823571</v>
      </c>
      <c r="G59" s="37" t="s">
        <v>201</v>
      </c>
      <c r="H59" s="37"/>
      <c r="I59" s="46" t="s">
        <v>210</v>
      </c>
      <c r="J59" s="30" t="s">
        <v>32</v>
      </c>
      <c r="K59" s="30" t="s">
        <v>500</v>
      </c>
      <c r="L59" s="30" t="s">
        <v>37</v>
      </c>
      <c r="M59" s="30" t="s">
        <v>38</v>
      </c>
      <c r="N59" s="30" t="s">
        <v>41</v>
      </c>
      <c r="O59" s="37" t="s">
        <v>93</v>
      </c>
      <c r="P59" s="37" t="s">
        <v>460</v>
      </c>
      <c r="Q59" s="30" t="s">
        <v>63</v>
      </c>
      <c r="R59" s="30" t="s">
        <v>18</v>
      </c>
      <c r="S59" s="30"/>
      <c r="T59" s="38">
        <v>27854162</v>
      </c>
      <c r="U59" s="25" t="s">
        <v>211</v>
      </c>
      <c r="V59" s="51" t="s">
        <v>438</v>
      </c>
      <c r="W59" s="48" t="s">
        <v>528</v>
      </c>
      <c r="X59" s="52">
        <v>100</v>
      </c>
      <c r="Y59" s="53">
        <v>0</v>
      </c>
      <c r="Z59" s="149"/>
      <c r="AA59" s="30" t="s">
        <v>596</v>
      </c>
      <c r="AB59" s="39">
        <v>0</v>
      </c>
      <c r="AC59" s="39">
        <v>18473</v>
      </c>
      <c r="AD59" s="39">
        <v>0</v>
      </c>
      <c r="AE59" s="39">
        <v>13232</v>
      </c>
      <c r="AF59" s="34">
        <v>0</v>
      </c>
      <c r="AG59" s="34">
        <v>3764</v>
      </c>
      <c r="AH59" s="34">
        <v>0</v>
      </c>
      <c r="AI59" s="34">
        <v>3133</v>
      </c>
      <c r="AJ59" s="34">
        <v>0</v>
      </c>
      <c r="AK59" s="34">
        <v>6686</v>
      </c>
      <c r="AL59" s="34">
        <v>0</v>
      </c>
      <c r="AM59" s="34">
        <v>14465</v>
      </c>
      <c r="AN59" s="68">
        <f t="shared" si="10"/>
        <v>59753</v>
      </c>
      <c r="AO59" s="68">
        <f t="shared" si="14"/>
        <v>59753</v>
      </c>
      <c r="AP59" s="68">
        <v>0</v>
      </c>
      <c r="AQ59" s="35"/>
    </row>
    <row r="60" spans="1:43" s="40" customFormat="1" ht="15" customHeight="1" x14ac:dyDescent="0.3">
      <c r="A60" s="30">
        <v>23</v>
      </c>
      <c r="B60" s="37" t="s">
        <v>152</v>
      </c>
      <c r="C60" s="37" t="s">
        <v>153</v>
      </c>
      <c r="D60" s="30" t="s">
        <v>36</v>
      </c>
      <c r="E60" s="30" t="s">
        <v>35</v>
      </c>
      <c r="F60" s="38">
        <v>7941685229</v>
      </c>
      <c r="G60" s="37" t="s">
        <v>212</v>
      </c>
      <c r="H60" s="37"/>
      <c r="I60" s="46" t="s">
        <v>213</v>
      </c>
      <c r="J60" s="30" t="s">
        <v>32</v>
      </c>
      <c r="K60" s="30" t="s">
        <v>35</v>
      </c>
      <c r="L60" s="30" t="s">
        <v>37</v>
      </c>
      <c r="M60" s="30" t="s">
        <v>38</v>
      </c>
      <c r="N60" s="30" t="s">
        <v>41</v>
      </c>
      <c r="O60" s="37" t="s">
        <v>93</v>
      </c>
      <c r="P60" s="37" t="s">
        <v>460</v>
      </c>
      <c r="Q60" s="30" t="s">
        <v>63</v>
      </c>
      <c r="R60" s="30" t="s">
        <v>16</v>
      </c>
      <c r="S60" s="30"/>
      <c r="T60" s="38" t="s">
        <v>214</v>
      </c>
      <c r="U60" s="25" t="s">
        <v>215</v>
      </c>
      <c r="V60" s="51" t="s">
        <v>438</v>
      </c>
      <c r="W60" s="48" t="s">
        <v>528</v>
      </c>
      <c r="X60" s="52">
        <v>100</v>
      </c>
      <c r="Y60" s="53">
        <v>0</v>
      </c>
      <c r="Z60" s="149"/>
      <c r="AA60" s="30" t="s">
        <v>596</v>
      </c>
      <c r="AB60" s="39">
        <v>13211</v>
      </c>
      <c r="AC60" s="39">
        <v>0</v>
      </c>
      <c r="AD60" s="39">
        <v>39168</v>
      </c>
      <c r="AE60" s="39">
        <v>0</v>
      </c>
      <c r="AF60" s="34">
        <v>17658</v>
      </c>
      <c r="AG60" s="34">
        <v>0</v>
      </c>
      <c r="AH60" s="34">
        <v>3933</v>
      </c>
      <c r="AI60" s="34">
        <v>0</v>
      </c>
      <c r="AJ60" s="34">
        <v>5401</v>
      </c>
      <c r="AK60" s="34">
        <v>639</v>
      </c>
      <c r="AL60" s="34">
        <v>6113</v>
      </c>
      <c r="AM60" s="34">
        <v>16405</v>
      </c>
      <c r="AN60" s="68">
        <f t="shared" si="10"/>
        <v>102528</v>
      </c>
      <c r="AO60" s="68">
        <f t="shared" si="14"/>
        <v>102528</v>
      </c>
      <c r="AP60" s="68">
        <v>0</v>
      </c>
      <c r="AQ60" s="35"/>
    </row>
    <row r="61" spans="1:43" s="40" customFormat="1" ht="15" customHeight="1" x14ac:dyDescent="0.3">
      <c r="A61" s="30">
        <v>24</v>
      </c>
      <c r="B61" s="37" t="s">
        <v>152</v>
      </c>
      <c r="C61" s="37" t="s">
        <v>153</v>
      </c>
      <c r="D61" s="30" t="s">
        <v>36</v>
      </c>
      <c r="E61" s="30" t="s">
        <v>35</v>
      </c>
      <c r="F61" s="38">
        <v>7941685229</v>
      </c>
      <c r="G61" s="37" t="s">
        <v>216</v>
      </c>
      <c r="H61" s="37"/>
      <c r="I61" s="46" t="s">
        <v>217</v>
      </c>
      <c r="J61" s="30" t="s">
        <v>32</v>
      </c>
      <c r="K61" s="30" t="s">
        <v>35</v>
      </c>
      <c r="L61" s="30" t="s">
        <v>37</v>
      </c>
      <c r="M61" s="30" t="s">
        <v>38</v>
      </c>
      <c r="N61" s="30" t="s">
        <v>41</v>
      </c>
      <c r="O61" s="37" t="s">
        <v>93</v>
      </c>
      <c r="P61" s="37" t="s">
        <v>460</v>
      </c>
      <c r="Q61" s="30" t="s">
        <v>49</v>
      </c>
      <c r="R61" s="30" t="s">
        <v>18</v>
      </c>
      <c r="S61" s="30">
        <v>274</v>
      </c>
      <c r="T61" s="38"/>
      <c r="U61" s="25" t="s">
        <v>218</v>
      </c>
      <c r="V61" s="51" t="s">
        <v>438</v>
      </c>
      <c r="W61" s="48" t="s">
        <v>528</v>
      </c>
      <c r="X61" s="52">
        <v>100</v>
      </c>
      <c r="Y61" s="53">
        <v>0</v>
      </c>
      <c r="Z61" s="149"/>
      <c r="AA61" s="30" t="s">
        <v>596</v>
      </c>
      <c r="AB61" s="39">
        <v>56790</v>
      </c>
      <c r="AC61" s="39">
        <v>55561</v>
      </c>
      <c r="AD61" s="39">
        <v>43818</v>
      </c>
      <c r="AE61" s="39">
        <v>7487</v>
      </c>
      <c r="AF61" s="34">
        <v>22</v>
      </c>
      <c r="AG61" s="34">
        <v>22</v>
      </c>
      <c r="AH61" s="34">
        <v>22</v>
      </c>
      <c r="AI61" s="34">
        <v>22</v>
      </c>
      <c r="AJ61" s="34">
        <v>7487</v>
      </c>
      <c r="AK61" s="34">
        <v>17062</v>
      </c>
      <c r="AL61" s="34">
        <v>47088</v>
      </c>
      <c r="AM61" s="34">
        <v>62929</v>
      </c>
      <c r="AN61" s="68">
        <f t="shared" si="10"/>
        <v>298310</v>
      </c>
      <c r="AO61" s="68">
        <f t="shared" si="14"/>
        <v>298310</v>
      </c>
      <c r="AP61" s="68">
        <v>0</v>
      </c>
      <c r="AQ61" s="35"/>
    </row>
    <row r="62" spans="1:43" s="40" customFormat="1" ht="15" customHeight="1" x14ac:dyDescent="0.3">
      <c r="A62" s="30">
        <v>25</v>
      </c>
      <c r="B62" s="37" t="s">
        <v>152</v>
      </c>
      <c r="C62" s="37" t="s">
        <v>153</v>
      </c>
      <c r="D62" s="30" t="s">
        <v>36</v>
      </c>
      <c r="E62" s="30" t="s">
        <v>35</v>
      </c>
      <c r="F62" s="38">
        <v>7941685229</v>
      </c>
      <c r="G62" s="37" t="s">
        <v>216</v>
      </c>
      <c r="H62" s="37"/>
      <c r="I62" s="46" t="s">
        <v>217</v>
      </c>
      <c r="J62" s="30" t="s">
        <v>32</v>
      </c>
      <c r="K62" s="30" t="s">
        <v>35</v>
      </c>
      <c r="L62" s="30" t="s">
        <v>37</v>
      </c>
      <c r="M62" s="30" t="s">
        <v>38</v>
      </c>
      <c r="N62" s="30" t="s">
        <v>41</v>
      </c>
      <c r="O62" s="37" t="s">
        <v>93</v>
      </c>
      <c r="P62" s="37" t="s">
        <v>460</v>
      </c>
      <c r="Q62" s="30" t="s">
        <v>87</v>
      </c>
      <c r="R62" s="30" t="s">
        <v>18</v>
      </c>
      <c r="S62" s="30"/>
      <c r="T62" s="38" t="s">
        <v>219</v>
      </c>
      <c r="U62" s="25" t="s">
        <v>237</v>
      </c>
      <c r="V62" s="51" t="s">
        <v>438</v>
      </c>
      <c r="W62" s="48" t="s">
        <v>528</v>
      </c>
      <c r="X62" s="52">
        <v>100</v>
      </c>
      <c r="Y62" s="53">
        <v>0</v>
      </c>
      <c r="Z62" s="149"/>
      <c r="AA62" s="30" t="s">
        <v>596</v>
      </c>
      <c r="AB62" s="39">
        <v>614</v>
      </c>
      <c r="AC62" s="39">
        <v>0</v>
      </c>
      <c r="AD62" s="39">
        <v>0</v>
      </c>
      <c r="AE62" s="39">
        <v>0</v>
      </c>
      <c r="AF62" s="34">
        <v>0</v>
      </c>
      <c r="AG62" s="34">
        <v>0</v>
      </c>
      <c r="AH62" s="34">
        <v>0</v>
      </c>
      <c r="AI62" s="34">
        <v>2216</v>
      </c>
      <c r="AJ62" s="34">
        <v>0</v>
      </c>
      <c r="AK62" s="34">
        <v>0</v>
      </c>
      <c r="AL62" s="34">
        <v>1323</v>
      </c>
      <c r="AM62" s="34">
        <v>0</v>
      </c>
      <c r="AN62" s="68">
        <f t="shared" si="10"/>
        <v>4153</v>
      </c>
      <c r="AO62" s="68">
        <f t="shared" si="14"/>
        <v>4153</v>
      </c>
      <c r="AP62" s="68">
        <v>0</v>
      </c>
      <c r="AQ62" s="35"/>
    </row>
    <row r="63" spans="1:43" s="40" customFormat="1" ht="15" customHeight="1" x14ac:dyDescent="0.3">
      <c r="A63" s="30">
        <v>26</v>
      </c>
      <c r="B63" s="37" t="s">
        <v>152</v>
      </c>
      <c r="C63" s="37" t="s">
        <v>153</v>
      </c>
      <c r="D63" s="30" t="s">
        <v>36</v>
      </c>
      <c r="E63" s="30" t="s">
        <v>35</v>
      </c>
      <c r="F63" s="38">
        <v>7941685229</v>
      </c>
      <c r="G63" s="37" t="s">
        <v>499</v>
      </c>
      <c r="H63" s="37"/>
      <c r="I63" s="46" t="s">
        <v>498</v>
      </c>
      <c r="J63" s="30" t="s">
        <v>32</v>
      </c>
      <c r="K63" s="30" t="s">
        <v>500</v>
      </c>
      <c r="L63" s="30" t="s">
        <v>37</v>
      </c>
      <c r="M63" s="30" t="s">
        <v>38</v>
      </c>
      <c r="N63" s="30" t="s">
        <v>41</v>
      </c>
      <c r="O63" s="37" t="s">
        <v>93</v>
      </c>
      <c r="P63" s="37" t="s">
        <v>460</v>
      </c>
      <c r="Q63" s="30" t="s">
        <v>49</v>
      </c>
      <c r="R63" s="30" t="s">
        <v>18</v>
      </c>
      <c r="S63" s="30">
        <v>132</v>
      </c>
      <c r="T63" s="38"/>
      <c r="U63" s="25" t="s">
        <v>220</v>
      </c>
      <c r="V63" s="51" t="s">
        <v>438</v>
      </c>
      <c r="W63" s="48" t="s">
        <v>528</v>
      </c>
      <c r="X63" s="52">
        <v>100</v>
      </c>
      <c r="Y63" s="53">
        <v>0</v>
      </c>
      <c r="Z63" s="149"/>
      <c r="AA63" s="30" t="s">
        <v>596</v>
      </c>
      <c r="AB63" s="39">
        <v>44309</v>
      </c>
      <c r="AC63" s="39">
        <v>43831</v>
      </c>
      <c r="AD63" s="39">
        <v>41679</v>
      </c>
      <c r="AE63" s="39">
        <v>25733</v>
      </c>
      <c r="AF63" s="34">
        <v>8353</v>
      </c>
      <c r="AG63" s="34">
        <v>3409</v>
      </c>
      <c r="AH63" s="34">
        <v>2868</v>
      </c>
      <c r="AI63" s="34">
        <v>2946</v>
      </c>
      <c r="AJ63" s="34">
        <v>11673</v>
      </c>
      <c r="AK63" s="34">
        <v>18236</v>
      </c>
      <c r="AL63" s="34">
        <v>37773</v>
      </c>
      <c r="AM63" s="34">
        <v>51794</v>
      </c>
      <c r="AN63" s="68">
        <f t="shared" si="10"/>
        <v>292604</v>
      </c>
      <c r="AO63" s="68">
        <f t="shared" si="14"/>
        <v>292604</v>
      </c>
      <c r="AP63" s="68">
        <v>0</v>
      </c>
      <c r="AQ63" s="35"/>
    </row>
    <row r="64" spans="1:43" s="40" customFormat="1" ht="15" customHeight="1" x14ac:dyDescent="0.3">
      <c r="A64" s="30">
        <v>27</v>
      </c>
      <c r="B64" s="37" t="s">
        <v>152</v>
      </c>
      <c r="C64" s="37" t="s">
        <v>153</v>
      </c>
      <c r="D64" s="30" t="s">
        <v>36</v>
      </c>
      <c r="E64" s="30" t="s">
        <v>35</v>
      </c>
      <c r="F64" s="38">
        <v>7941685229</v>
      </c>
      <c r="G64" s="37" t="s">
        <v>501</v>
      </c>
      <c r="H64" s="37"/>
      <c r="I64" s="46" t="s">
        <v>221</v>
      </c>
      <c r="J64" s="30" t="s">
        <v>32</v>
      </c>
      <c r="K64" s="30" t="s">
        <v>502</v>
      </c>
      <c r="L64" s="30" t="s">
        <v>37</v>
      </c>
      <c r="M64" s="30" t="s">
        <v>38</v>
      </c>
      <c r="N64" s="30" t="s">
        <v>41</v>
      </c>
      <c r="O64" s="37" t="s">
        <v>93</v>
      </c>
      <c r="P64" s="37" t="s">
        <v>460</v>
      </c>
      <c r="Q64" s="30" t="s">
        <v>49</v>
      </c>
      <c r="R64" s="30" t="s">
        <v>18</v>
      </c>
      <c r="S64" s="30">
        <v>154</v>
      </c>
      <c r="T64" s="38"/>
      <c r="U64" s="25" t="s">
        <v>222</v>
      </c>
      <c r="V64" s="51" t="s">
        <v>438</v>
      </c>
      <c r="W64" s="48" t="s">
        <v>528</v>
      </c>
      <c r="X64" s="52">
        <v>100</v>
      </c>
      <c r="Y64" s="53">
        <v>0</v>
      </c>
      <c r="Z64" s="149"/>
      <c r="AA64" s="30" t="s">
        <v>596</v>
      </c>
      <c r="AB64" s="39">
        <v>35671</v>
      </c>
      <c r="AC64" s="39">
        <v>36771</v>
      </c>
      <c r="AD64" s="39">
        <v>27456</v>
      </c>
      <c r="AE64" s="39">
        <v>24447</v>
      </c>
      <c r="AF64" s="34">
        <v>2688</v>
      </c>
      <c r="AG64" s="34">
        <v>1227</v>
      </c>
      <c r="AH64" s="34">
        <v>0</v>
      </c>
      <c r="AI64" s="34">
        <v>21</v>
      </c>
      <c r="AJ64" s="34">
        <v>7781</v>
      </c>
      <c r="AK64" s="34">
        <v>16991</v>
      </c>
      <c r="AL64" s="34">
        <v>32169</v>
      </c>
      <c r="AM64" s="34">
        <v>42803</v>
      </c>
      <c r="AN64" s="68">
        <f t="shared" si="10"/>
        <v>228025</v>
      </c>
      <c r="AO64" s="68">
        <f t="shared" si="14"/>
        <v>228025</v>
      </c>
      <c r="AP64" s="68">
        <v>0</v>
      </c>
      <c r="AQ64" s="35"/>
    </row>
    <row r="65" spans="1:43" s="40" customFormat="1" ht="15" customHeight="1" x14ac:dyDescent="0.3">
      <c r="A65" s="30">
        <v>28</v>
      </c>
      <c r="B65" s="37" t="s">
        <v>152</v>
      </c>
      <c r="C65" s="37" t="s">
        <v>153</v>
      </c>
      <c r="D65" s="30" t="s">
        <v>86</v>
      </c>
      <c r="E65" s="30" t="s">
        <v>35</v>
      </c>
      <c r="F65" s="38">
        <v>7941685229</v>
      </c>
      <c r="G65" s="37" t="s">
        <v>223</v>
      </c>
      <c r="H65" s="37"/>
      <c r="I65" s="46" t="s">
        <v>224</v>
      </c>
      <c r="J65" s="30" t="s">
        <v>32</v>
      </c>
      <c r="K65" s="30" t="s">
        <v>35</v>
      </c>
      <c r="L65" s="30" t="s">
        <v>37</v>
      </c>
      <c r="M65" s="30" t="s">
        <v>38</v>
      </c>
      <c r="N65" s="30" t="s">
        <v>41</v>
      </c>
      <c r="O65" s="37" t="s">
        <v>93</v>
      </c>
      <c r="P65" s="37" t="s">
        <v>460</v>
      </c>
      <c r="Q65" s="30" t="s">
        <v>76</v>
      </c>
      <c r="R65" s="30" t="s">
        <v>18</v>
      </c>
      <c r="S65" s="30"/>
      <c r="T65" s="38">
        <v>0.20016999999999999</v>
      </c>
      <c r="U65" s="25" t="s">
        <v>522</v>
      </c>
      <c r="V65" s="51" t="s">
        <v>438</v>
      </c>
      <c r="W65" s="48" t="s">
        <v>528</v>
      </c>
      <c r="X65" s="52">
        <v>100</v>
      </c>
      <c r="Y65" s="53">
        <v>0</v>
      </c>
      <c r="Z65" s="149"/>
      <c r="AA65" s="30" t="s">
        <v>596</v>
      </c>
      <c r="AB65" s="39">
        <v>0</v>
      </c>
      <c r="AC65" s="39">
        <v>0</v>
      </c>
      <c r="AD65" s="39">
        <v>0</v>
      </c>
      <c r="AE65" s="39">
        <v>0</v>
      </c>
      <c r="AF65" s="34">
        <v>0</v>
      </c>
      <c r="AG65" s="34">
        <v>0</v>
      </c>
      <c r="AH65" s="34">
        <v>5662</v>
      </c>
      <c r="AI65" s="34">
        <v>0</v>
      </c>
      <c r="AJ65" s="34">
        <v>6316</v>
      </c>
      <c r="AK65" s="34">
        <v>0</v>
      </c>
      <c r="AL65" s="34">
        <v>0</v>
      </c>
      <c r="AM65" s="34">
        <v>0</v>
      </c>
      <c r="AN65" s="68">
        <f t="shared" si="10"/>
        <v>11978</v>
      </c>
      <c r="AO65" s="68">
        <f t="shared" si="14"/>
        <v>11978</v>
      </c>
      <c r="AP65" s="68">
        <v>0</v>
      </c>
      <c r="AQ65" s="35"/>
    </row>
    <row r="66" spans="1:43" s="40" customFormat="1" ht="15" customHeight="1" x14ac:dyDescent="0.3">
      <c r="A66" s="30">
        <v>29</v>
      </c>
      <c r="B66" s="37" t="s">
        <v>152</v>
      </c>
      <c r="C66" s="37" t="s">
        <v>153</v>
      </c>
      <c r="D66" s="30" t="s">
        <v>32</v>
      </c>
      <c r="E66" s="30" t="s">
        <v>35</v>
      </c>
      <c r="F66" s="38">
        <v>7941685229</v>
      </c>
      <c r="G66" s="37" t="s">
        <v>513</v>
      </c>
      <c r="H66" s="37"/>
      <c r="I66" s="46" t="s">
        <v>512</v>
      </c>
      <c r="J66" s="30" t="s">
        <v>32</v>
      </c>
      <c r="K66" s="30" t="s">
        <v>511</v>
      </c>
      <c r="L66" s="30" t="s">
        <v>37</v>
      </c>
      <c r="M66" s="30" t="s">
        <v>38</v>
      </c>
      <c r="N66" s="30" t="s">
        <v>41</v>
      </c>
      <c r="O66" s="37" t="s">
        <v>93</v>
      </c>
      <c r="P66" s="37" t="s">
        <v>460</v>
      </c>
      <c r="Q66" s="30" t="s">
        <v>49</v>
      </c>
      <c r="R66" s="30" t="s">
        <v>18</v>
      </c>
      <c r="S66" s="30">
        <v>252</v>
      </c>
      <c r="T66" s="38"/>
      <c r="U66" s="25" t="s">
        <v>225</v>
      </c>
      <c r="V66" s="51" t="s">
        <v>438</v>
      </c>
      <c r="W66" s="48" t="s">
        <v>528</v>
      </c>
      <c r="X66" s="52">
        <v>100</v>
      </c>
      <c r="Y66" s="53">
        <v>0</v>
      </c>
      <c r="Z66" s="149"/>
      <c r="AA66" s="30" t="s">
        <v>596</v>
      </c>
      <c r="AB66" s="39">
        <v>25135</v>
      </c>
      <c r="AC66" s="39">
        <v>24633</v>
      </c>
      <c r="AD66" s="39">
        <v>18516</v>
      </c>
      <c r="AE66" s="39">
        <v>14373</v>
      </c>
      <c r="AF66" s="34">
        <v>2843</v>
      </c>
      <c r="AG66" s="34">
        <v>1058</v>
      </c>
      <c r="AH66" s="34">
        <v>11</v>
      </c>
      <c r="AI66" s="34">
        <v>827</v>
      </c>
      <c r="AJ66" s="34">
        <v>3330</v>
      </c>
      <c r="AK66" s="34">
        <v>7527</v>
      </c>
      <c r="AL66" s="34">
        <v>19044</v>
      </c>
      <c r="AM66" s="34">
        <v>28159</v>
      </c>
      <c r="AN66" s="68">
        <f t="shared" si="10"/>
        <v>145456</v>
      </c>
      <c r="AO66" s="68">
        <f t="shared" si="14"/>
        <v>145456</v>
      </c>
      <c r="AP66" s="68">
        <v>0</v>
      </c>
      <c r="AQ66" s="35"/>
    </row>
    <row r="67" spans="1:43" s="40" customFormat="1" ht="15" customHeight="1" x14ac:dyDescent="0.3">
      <c r="A67" s="30">
        <v>30</v>
      </c>
      <c r="B67" s="37" t="s">
        <v>152</v>
      </c>
      <c r="C67" s="37" t="s">
        <v>153</v>
      </c>
      <c r="D67" s="30" t="s">
        <v>32</v>
      </c>
      <c r="E67" s="30" t="s">
        <v>35</v>
      </c>
      <c r="F67" s="38">
        <v>7941685229</v>
      </c>
      <c r="G67" s="37" t="s">
        <v>514</v>
      </c>
      <c r="H67" s="37"/>
      <c r="I67" s="46" t="s">
        <v>226</v>
      </c>
      <c r="J67" s="30" t="s">
        <v>32</v>
      </c>
      <c r="K67" s="30" t="s">
        <v>35</v>
      </c>
      <c r="L67" s="30" t="s">
        <v>37</v>
      </c>
      <c r="M67" s="30" t="s">
        <v>38</v>
      </c>
      <c r="N67" s="30" t="s">
        <v>41</v>
      </c>
      <c r="O67" s="37" t="s">
        <v>93</v>
      </c>
      <c r="P67" s="37" t="s">
        <v>460</v>
      </c>
      <c r="Q67" s="30" t="s">
        <v>40</v>
      </c>
      <c r="R67" s="30" t="s">
        <v>18</v>
      </c>
      <c r="S67" s="30"/>
      <c r="T67" s="38" t="s">
        <v>227</v>
      </c>
      <c r="U67" s="25" t="s">
        <v>228</v>
      </c>
      <c r="V67" s="51" t="s">
        <v>438</v>
      </c>
      <c r="W67" s="48" t="s">
        <v>528</v>
      </c>
      <c r="X67" s="52">
        <v>100</v>
      </c>
      <c r="Y67" s="53">
        <v>0</v>
      </c>
      <c r="Z67" s="149"/>
      <c r="AA67" s="30" t="s">
        <v>596</v>
      </c>
      <c r="AB67" s="39">
        <v>22226</v>
      </c>
      <c r="AC67" s="39">
        <v>21303</v>
      </c>
      <c r="AD67" s="39">
        <v>20937</v>
      </c>
      <c r="AE67" s="39">
        <v>15364</v>
      </c>
      <c r="AF67" s="34">
        <v>3336</v>
      </c>
      <c r="AG67" s="34">
        <v>1025</v>
      </c>
      <c r="AH67" s="34">
        <v>992</v>
      </c>
      <c r="AI67" s="34">
        <v>904</v>
      </c>
      <c r="AJ67" s="34">
        <v>0</v>
      </c>
      <c r="AK67" s="34">
        <v>5424</v>
      </c>
      <c r="AL67" s="34">
        <v>16300</v>
      </c>
      <c r="AM67" s="34">
        <v>22044</v>
      </c>
      <c r="AN67" s="68">
        <f t="shared" si="10"/>
        <v>129855</v>
      </c>
      <c r="AO67" s="68">
        <f t="shared" si="14"/>
        <v>129855</v>
      </c>
      <c r="AP67" s="68">
        <v>0</v>
      </c>
      <c r="AQ67" s="35"/>
    </row>
    <row r="68" spans="1:43" s="40" customFormat="1" ht="15" customHeight="1" x14ac:dyDescent="0.3">
      <c r="A68" s="30">
        <v>31</v>
      </c>
      <c r="B68" s="37" t="s">
        <v>152</v>
      </c>
      <c r="C68" s="37" t="s">
        <v>153</v>
      </c>
      <c r="D68" s="30" t="s">
        <v>32</v>
      </c>
      <c r="E68" s="30" t="s">
        <v>35</v>
      </c>
      <c r="F68" s="38">
        <v>7941685229</v>
      </c>
      <c r="G68" s="37" t="s">
        <v>515</v>
      </c>
      <c r="H68" s="37"/>
      <c r="I68" s="46" t="s">
        <v>229</v>
      </c>
      <c r="J68" s="30" t="s">
        <v>32</v>
      </c>
      <c r="K68" s="30" t="s">
        <v>35</v>
      </c>
      <c r="L68" s="30" t="s">
        <v>37</v>
      </c>
      <c r="M68" s="30" t="s">
        <v>38</v>
      </c>
      <c r="N68" s="30" t="s">
        <v>41</v>
      </c>
      <c r="O68" s="37" t="s">
        <v>93</v>
      </c>
      <c r="P68" s="37" t="s">
        <v>460</v>
      </c>
      <c r="Q68" s="30" t="s">
        <v>40</v>
      </c>
      <c r="R68" s="30" t="s">
        <v>18</v>
      </c>
      <c r="S68" s="30"/>
      <c r="T68" s="38" t="s">
        <v>230</v>
      </c>
      <c r="U68" s="25" t="s">
        <v>231</v>
      </c>
      <c r="V68" s="51" t="s">
        <v>438</v>
      </c>
      <c r="W68" s="48" t="s">
        <v>528</v>
      </c>
      <c r="X68" s="52">
        <v>100</v>
      </c>
      <c r="Y68" s="53">
        <v>0</v>
      </c>
      <c r="Z68" s="149"/>
      <c r="AA68" s="30" t="s">
        <v>596</v>
      </c>
      <c r="AB68" s="39">
        <v>21659</v>
      </c>
      <c r="AC68" s="39">
        <v>23450</v>
      </c>
      <c r="AD68" s="39">
        <v>16466</v>
      </c>
      <c r="AE68" s="39">
        <v>11631</v>
      </c>
      <c r="AF68" s="34">
        <v>2885</v>
      </c>
      <c r="AG68" s="34">
        <v>1835</v>
      </c>
      <c r="AH68" s="34">
        <v>1614</v>
      </c>
      <c r="AI68" s="34">
        <v>2188</v>
      </c>
      <c r="AJ68" s="34">
        <v>0</v>
      </c>
      <c r="AK68" s="34">
        <v>9957</v>
      </c>
      <c r="AL68" s="34">
        <v>15606</v>
      </c>
      <c r="AM68" s="34">
        <v>21561</v>
      </c>
      <c r="AN68" s="68">
        <f t="shared" ref="AN68:AN99" si="15">AB68+AC68+AD68+AE68+AF68+AG68+AH68+AI68+AJ68+AK68+AL68+AM68</f>
        <v>128852</v>
      </c>
      <c r="AO68" s="68">
        <f t="shared" si="14"/>
        <v>128852</v>
      </c>
      <c r="AP68" s="68">
        <v>0</v>
      </c>
      <c r="AQ68" s="35"/>
    </row>
    <row r="69" spans="1:43" s="40" customFormat="1" ht="15" customHeight="1" x14ac:dyDescent="0.3">
      <c r="A69" s="30">
        <v>32</v>
      </c>
      <c r="B69" s="37" t="s">
        <v>152</v>
      </c>
      <c r="C69" s="37" t="s">
        <v>153</v>
      </c>
      <c r="D69" s="30" t="s">
        <v>32</v>
      </c>
      <c r="E69" s="30" t="s">
        <v>35</v>
      </c>
      <c r="F69" s="38">
        <v>7941685229</v>
      </c>
      <c r="G69" s="37" t="s">
        <v>232</v>
      </c>
      <c r="H69" s="37"/>
      <c r="I69" s="46" t="s">
        <v>233</v>
      </c>
      <c r="J69" s="30" t="s">
        <v>32</v>
      </c>
      <c r="K69" s="30" t="s">
        <v>516</v>
      </c>
      <c r="L69" s="30" t="s">
        <v>37</v>
      </c>
      <c r="M69" s="30" t="s">
        <v>38</v>
      </c>
      <c r="N69" s="30" t="s">
        <v>41</v>
      </c>
      <c r="O69" s="37" t="s">
        <v>93</v>
      </c>
      <c r="P69" s="37" t="s">
        <v>460</v>
      </c>
      <c r="Q69" s="30" t="s">
        <v>49</v>
      </c>
      <c r="R69" s="30" t="s">
        <v>18</v>
      </c>
      <c r="S69" s="30">
        <v>154</v>
      </c>
      <c r="T69" s="38"/>
      <c r="U69" s="25" t="s">
        <v>234</v>
      </c>
      <c r="V69" s="51" t="s">
        <v>438</v>
      </c>
      <c r="W69" s="48" t="s">
        <v>528</v>
      </c>
      <c r="X69" s="52">
        <v>100</v>
      </c>
      <c r="Y69" s="53">
        <v>0</v>
      </c>
      <c r="Z69" s="149"/>
      <c r="AA69" s="30" t="s">
        <v>596</v>
      </c>
      <c r="AB69" s="39">
        <v>52458</v>
      </c>
      <c r="AC69" s="39">
        <v>51695</v>
      </c>
      <c r="AD69" s="39">
        <v>43036</v>
      </c>
      <c r="AE69" s="39">
        <v>31984</v>
      </c>
      <c r="AF69" s="34">
        <v>3085</v>
      </c>
      <c r="AG69" s="34">
        <v>2016</v>
      </c>
      <c r="AH69" s="34">
        <v>0</v>
      </c>
      <c r="AI69" s="34">
        <v>66</v>
      </c>
      <c r="AJ69" s="34">
        <v>6296</v>
      </c>
      <c r="AK69" s="34">
        <v>16962</v>
      </c>
      <c r="AL69" s="34">
        <v>43855</v>
      </c>
      <c r="AM69" s="34">
        <v>59434</v>
      </c>
      <c r="AN69" s="68">
        <f t="shared" si="15"/>
        <v>310887</v>
      </c>
      <c r="AO69" s="68">
        <f t="shared" si="14"/>
        <v>310887</v>
      </c>
      <c r="AP69" s="68">
        <v>0</v>
      </c>
      <c r="AQ69" s="35"/>
    </row>
    <row r="70" spans="1:43" s="40" customFormat="1" ht="15" customHeight="1" x14ac:dyDescent="0.3">
      <c r="A70" s="30">
        <v>33</v>
      </c>
      <c r="B70" s="37" t="s">
        <v>152</v>
      </c>
      <c r="C70" s="37" t="s">
        <v>153</v>
      </c>
      <c r="D70" s="30" t="s">
        <v>32</v>
      </c>
      <c r="E70" s="30" t="s">
        <v>35</v>
      </c>
      <c r="F70" s="38">
        <v>7941685229</v>
      </c>
      <c r="G70" s="37" t="s">
        <v>235</v>
      </c>
      <c r="H70" s="37"/>
      <c r="I70" s="46" t="s">
        <v>510</v>
      </c>
      <c r="J70" s="30" t="s">
        <v>32</v>
      </c>
      <c r="K70" s="30" t="s">
        <v>35</v>
      </c>
      <c r="L70" s="30" t="s">
        <v>37</v>
      </c>
      <c r="M70" s="30" t="s">
        <v>38</v>
      </c>
      <c r="N70" s="30" t="s">
        <v>41</v>
      </c>
      <c r="O70" s="37" t="s">
        <v>93</v>
      </c>
      <c r="P70" s="37" t="s">
        <v>460</v>
      </c>
      <c r="Q70" s="30" t="s">
        <v>49</v>
      </c>
      <c r="R70" s="30" t="s">
        <v>18</v>
      </c>
      <c r="S70" s="30">
        <v>165</v>
      </c>
      <c r="T70" s="38"/>
      <c r="U70" s="25" t="s">
        <v>236</v>
      </c>
      <c r="V70" s="51" t="s">
        <v>438</v>
      </c>
      <c r="W70" s="48" t="s">
        <v>528</v>
      </c>
      <c r="X70" s="52">
        <v>100</v>
      </c>
      <c r="Y70" s="53">
        <v>0</v>
      </c>
      <c r="Z70" s="149"/>
      <c r="AA70" s="30" t="s">
        <v>596</v>
      </c>
      <c r="AB70" s="39">
        <v>30815</v>
      </c>
      <c r="AC70" s="39">
        <v>36967</v>
      </c>
      <c r="AD70" s="39">
        <v>28021</v>
      </c>
      <c r="AE70" s="39">
        <v>16688</v>
      </c>
      <c r="AF70" s="34">
        <v>982</v>
      </c>
      <c r="AG70" s="34">
        <v>11</v>
      </c>
      <c r="AH70" s="34">
        <v>11</v>
      </c>
      <c r="AI70" s="34">
        <v>0</v>
      </c>
      <c r="AJ70" s="34">
        <v>2637</v>
      </c>
      <c r="AK70" s="34">
        <v>11142</v>
      </c>
      <c r="AL70" s="34">
        <v>24134</v>
      </c>
      <c r="AM70" s="34">
        <v>26713</v>
      </c>
      <c r="AN70" s="68">
        <f t="shared" si="15"/>
        <v>178121</v>
      </c>
      <c r="AO70" s="68">
        <f t="shared" si="14"/>
        <v>178121</v>
      </c>
      <c r="AP70" s="68">
        <v>0</v>
      </c>
      <c r="AQ70" s="35"/>
    </row>
    <row r="71" spans="1:43" s="40" customFormat="1" ht="15" customHeight="1" x14ac:dyDescent="0.3">
      <c r="A71" s="30">
        <v>34</v>
      </c>
      <c r="B71" s="37" t="s">
        <v>523</v>
      </c>
      <c r="C71" s="37" t="s">
        <v>153</v>
      </c>
      <c r="D71" s="30" t="s">
        <v>32</v>
      </c>
      <c r="E71" s="30" t="s">
        <v>35</v>
      </c>
      <c r="F71" s="38" t="s">
        <v>525</v>
      </c>
      <c r="G71" s="37" t="s">
        <v>524</v>
      </c>
      <c r="H71" s="37"/>
      <c r="I71" s="46" t="s">
        <v>491</v>
      </c>
      <c r="J71" s="30" t="s">
        <v>32</v>
      </c>
      <c r="K71" s="30" t="s">
        <v>35</v>
      </c>
      <c r="L71" s="30" t="s">
        <v>37</v>
      </c>
      <c r="M71" s="30" t="s">
        <v>38</v>
      </c>
      <c r="N71" s="30" t="s">
        <v>41</v>
      </c>
      <c r="O71" s="37" t="s">
        <v>39</v>
      </c>
      <c r="P71" s="37" t="s">
        <v>128</v>
      </c>
      <c r="Q71" s="30" t="s">
        <v>492</v>
      </c>
      <c r="R71" s="30" t="s">
        <v>18</v>
      </c>
      <c r="S71" s="30"/>
      <c r="T71" s="38" t="s">
        <v>506</v>
      </c>
      <c r="U71" s="25" t="s">
        <v>493</v>
      </c>
      <c r="V71" s="51" t="s">
        <v>438</v>
      </c>
      <c r="W71" s="48" t="s">
        <v>528</v>
      </c>
      <c r="X71" s="52">
        <v>100</v>
      </c>
      <c r="Y71" s="53">
        <v>0</v>
      </c>
      <c r="Z71" s="150"/>
      <c r="AA71" s="30" t="s">
        <v>596</v>
      </c>
      <c r="AB71" s="30">
        <v>0</v>
      </c>
      <c r="AC71" s="39">
        <v>1075</v>
      </c>
      <c r="AD71" s="39">
        <v>0</v>
      </c>
      <c r="AE71" s="39">
        <v>1053</v>
      </c>
      <c r="AF71" s="34">
        <v>0</v>
      </c>
      <c r="AG71" s="34">
        <v>1053</v>
      </c>
      <c r="AH71" s="34">
        <v>0</v>
      </c>
      <c r="AI71" s="34">
        <v>0</v>
      </c>
      <c r="AJ71" s="34">
        <v>0</v>
      </c>
      <c r="AK71" s="34">
        <v>1075</v>
      </c>
      <c r="AL71" s="34">
        <v>0</v>
      </c>
      <c r="AM71" s="34">
        <v>1075</v>
      </c>
      <c r="AN71" s="68">
        <f t="shared" si="15"/>
        <v>5331</v>
      </c>
      <c r="AO71" s="68">
        <f t="shared" si="14"/>
        <v>5331</v>
      </c>
      <c r="AP71" s="68">
        <v>0</v>
      </c>
      <c r="AQ71" s="35"/>
    </row>
    <row r="72" spans="1:43" s="36" customFormat="1" ht="15" customHeight="1" x14ac:dyDescent="0.3">
      <c r="A72" s="27">
        <v>1</v>
      </c>
      <c r="B72" s="95" t="s">
        <v>238</v>
      </c>
      <c r="C72" s="28" t="s">
        <v>259</v>
      </c>
      <c r="D72" s="29" t="s">
        <v>240</v>
      </c>
      <c r="E72" s="29" t="s">
        <v>241</v>
      </c>
      <c r="F72" s="29">
        <v>7922032905</v>
      </c>
      <c r="G72" s="28" t="s">
        <v>242</v>
      </c>
      <c r="H72" s="28" t="s">
        <v>243</v>
      </c>
      <c r="I72" s="28" t="s">
        <v>244</v>
      </c>
      <c r="J72" s="29" t="s">
        <v>240</v>
      </c>
      <c r="K72" s="96" t="s">
        <v>258</v>
      </c>
      <c r="L72" s="30" t="s">
        <v>37</v>
      </c>
      <c r="M72" s="31" t="s">
        <v>38</v>
      </c>
      <c r="N72" s="30" t="s">
        <v>41</v>
      </c>
      <c r="O72" s="28" t="s">
        <v>93</v>
      </c>
      <c r="P72" s="37" t="s">
        <v>460</v>
      </c>
      <c r="Q72" s="30" t="s">
        <v>49</v>
      </c>
      <c r="R72" s="29" t="s">
        <v>18</v>
      </c>
      <c r="S72" s="29">
        <v>121</v>
      </c>
      <c r="T72" s="32"/>
      <c r="U72" s="26" t="s">
        <v>245</v>
      </c>
      <c r="V72" s="51" t="s">
        <v>438</v>
      </c>
      <c r="W72" s="48" t="s">
        <v>528</v>
      </c>
      <c r="X72" s="52">
        <v>100</v>
      </c>
      <c r="Y72" s="56">
        <v>0</v>
      </c>
      <c r="Z72" s="148" t="s">
        <v>594</v>
      </c>
      <c r="AA72" s="30" t="s">
        <v>596</v>
      </c>
      <c r="AB72" s="33">
        <v>41221</v>
      </c>
      <c r="AC72" s="33">
        <v>41897</v>
      </c>
      <c r="AD72" s="33">
        <v>30957</v>
      </c>
      <c r="AE72" s="33">
        <v>20739</v>
      </c>
      <c r="AF72" s="33">
        <v>8804</v>
      </c>
      <c r="AG72" s="33">
        <v>19</v>
      </c>
      <c r="AH72" s="33">
        <v>8927</v>
      </c>
      <c r="AI72" s="33">
        <v>8971</v>
      </c>
      <c r="AJ72" s="33">
        <v>9622</v>
      </c>
      <c r="AK72" s="33">
        <v>20526</v>
      </c>
      <c r="AL72" s="33">
        <v>36228</v>
      </c>
      <c r="AM72" s="33">
        <v>46002</v>
      </c>
      <c r="AN72" s="68">
        <f t="shared" si="15"/>
        <v>273913</v>
      </c>
      <c r="AO72" s="68">
        <f t="shared" si="14"/>
        <v>273913</v>
      </c>
      <c r="AP72" s="68">
        <v>0</v>
      </c>
      <c r="AQ72" s="97"/>
    </row>
    <row r="73" spans="1:43" s="40" customFormat="1" ht="15" customHeight="1" x14ac:dyDescent="0.3">
      <c r="A73" s="30">
        <v>2</v>
      </c>
      <c r="B73" s="98" t="s">
        <v>238</v>
      </c>
      <c r="C73" s="98" t="s">
        <v>259</v>
      </c>
      <c r="D73" s="99" t="s">
        <v>240</v>
      </c>
      <c r="E73" s="29" t="s">
        <v>241</v>
      </c>
      <c r="F73" s="99">
        <v>7922032905</v>
      </c>
      <c r="G73" s="98" t="s">
        <v>239</v>
      </c>
      <c r="H73" s="100" t="s">
        <v>246</v>
      </c>
      <c r="I73" s="100" t="s">
        <v>247</v>
      </c>
      <c r="J73" s="99" t="s">
        <v>240</v>
      </c>
      <c r="K73" s="96" t="s">
        <v>258</v>
      </c>
      <c r="L73" s="30" t="s">
        <v>37</v>
      </c>
      <c r="M73" s="101" t="s">
        <v>38</v>
      </c>
      <c r="N73" s="30" t="s">
        <v>41</v>
      </c>
      <c r="O73" s="28" t="s">
        <v>93</v>
      </c>
      <c r="P73" s="37" t="s">
        <v>460</v>
      </c>
      <c r="Q73" s="99" t="s">
        <v>77</v>
      </c>
      <c r="R73" s="99" t="s">
        <v>18</v>
      </c>
      <c r="S73" s="99">
        <v>713</v>
      </c>
      <c r="T73" s="102"/>
      <c r="U73" s="25" t="s">
        <v>248</v>
      </c>
      <c r="V73" s="51" t="s">
        <v>526</v>
      </c>
      <c r="W73" s="48" t="s">
        <v>528</v>
      </c>
      <c r="X73" s="53">
        <v>77.73</v>
      </c>
      <c r="Y73" s="53">
        <v>22.27</v>
      </c>
      <c r="Z73" s="149"/>
      <c r="AA73" s="30" t="s">
        <v>596</v>
      </c>
      <c r="AB73" s="103">
        <v>150957</v>
      </c>
      <c r="AC73" s="103">
        <v>139868</v>
      </c>
      <c r="AD73" s="103">
        <v>108368</v>
      </c>
      <c r="AE73" s="103">
        <v>110933</v>
      </c>
      <c r="AF73" s="103">
        <v>45904</v>
      </c>
      <c r="AG73" s="103">
        <v>42800</v>
      </c>
      <c r="AH73" s="103">
        <v>42977</v>
      </c>
      <c r="AI73" s="103">
        <v>42478</v>
      </c>
      <c r="AJ73" s="103">
        <v>40373</v>
      </c>
      <c r="AK73" s="103">
        <v>58808</v>
      </c>
      <c r="AL73" s="103">
        <v>95379</v>
      </c>
      <c r="AM73" s="103">
        <v>104543</v>
      </c>
      <c r="AN73" s="68">
        <f t="shared" si="15"/>
        <v>983388</v>
      </c>
      <c r="AO73" s="68">
        <f t="shared" ref="AO73" si="16">ROUND((AN73*X73/100),0)</f>
        <v>764387</v>
      </c>
      <c r="AP73" s="68">
        <f t="shared" ref="AP73" si="17">ROUND((AN73*Y73/100),0)</f>
        <v>219001</v>
      </c>
      <c r="AQ73" s="97"/>
    </row>
    <row r="74" spans="1:43" s="36" customFormat="1" ht="15" customHeight="1" x14ac:dyDescent="0.3">
      <c r="A74" s="104">
        <v>3</v>
      </c>
      <c r="B74" s="28" t="s">
        <v>249</v>
      </c>
      <c r="C74" s="28" t="s">
        <v>260</v>
      </c>
      <c r="D74" s="29" t="s">
        <v>240</v>
      </c>
      <c r="E74" s="29" t="s">
        <v>241</v>
      </c>
      <c r="F74" s="29">
        <v>7921885793</v>
      </c>
      <c r="G74" s="28" t="s">
        <v>250</v>
      </c>
      <c r="H74" s="28" t="s">
        <v>251</v>
      </c>
      <c r="I74" s="28" t="s">
        <v>252</v>
      </c>
      <c r="J74" s="29" t="s">
        <v>253</v>
      </c>
      <c r="K74" s="96" t="s">
        <v>258</v>
      </c>
      <c r="L74" s="30" t="s">
        <v>37</v>
      </c>
      <c r="M74" s="31" t="s">
        <v>38</v>
      </c>
      <c r="N74" s="30" t="s">
        <v>41</v>
      </c>
      <c r="O74" s="28" t="s">
        <v>93</v>
      </c>
      <c r="P74" s="37" t="s">
        <v>460</v>
      </c>
      <c r="Q74" s="29" t="s">
        <v>40</v>
      </c>
      <c r="R74" s="29" t="s">
        <v>16</v>
      </c>
      <c r="S74" s="29"/>
      <c r="T74" s="32" t="s">
        <v>254</v>
      </c>
      <c r="U74" s="26" t="s">
        <v>255</v>
      </c>
      <c r="V74" s="51" t="s">
        <v>438</v>
      </c>
      <c r="W74" s="48" t="s">
        <v>528</v>
      </c>
      <c r="X74" s="56">
        <v>100</v>
      </c>
      <c r="Y74" s="56">
        <v>0</v>
      </c>
      <c r="Z74" s="149"/>
      <c r="AA74" s="30" t="s">
        <v>596</v>
      </c>
      <c r="AB74" s="33">
        <v>18697</v>
      </c>
      <c r="AC74" s="33">
        <v>20033</v>
      </c>
      <c r="AD74" s="33">
        <v>0</v>
      </c>
      <c r="AE74" s="33">
        <v>36461</v>
      </c>
      <c r="AF74" s="33">
        <v>4772</v>
      </c>
      <c r="AG74" s="33">
        <v>2569</v>
      </c>
      <c r="AH74" s="33">
        <v>2060</v>
      </c>
      <c r="AI74" s="33">
        <v>1634</v>
      </c>
      <c r="AJ74" s="33">
        <v>0</v>
      </c>
      <c r="AK74" s="33">
        <v>10931</v>
      </c>
      <c r="AL74" s="33">
        <v>16718</v>
      </c>
      <c r="AM74" s="33">
        <v>20169</v>
      </c>
      <c r="AN74" s="68">
        <f t="shared" si="15"/>
        <v>134044</v>
      </c>
      <c r="AO74" s="68">
        <f>AN74</f>
        <v>134044</v>
      </c>
      <c r="AP74" s="68">
        <v>0</v>
      </c>
      <c r="AQ74" s="97"/>
    </row>
    <row r="75" spans="1:43" s="36" customFormat="1" ht="15" customHeight="1" x14ac:dyDescent="0.3">
      <c r="A75" s="27">
        <v>4</v>
      </c>
      <c r="B75" s="95" t="s">
        <v>238</v>
      </c>
      <c r="C75" s="95" t="s">
        <v>259</v>
      </c>
      <c r="D75" s="29" t="s">
        <v>240</v>
      </c>
      <c r="E75" s="29" t="s">
        <v>241</v>
      </c>
      <c r="F75" s="29">
        <v>7922032905</v>
      </c>
      <c r="G75" s="95" t="s">
        <v>239</v>
      </c>
      <c r="H75" s="28" t="s">
        <v>151</v>
      </c>
      <c r="I75" s="28" t="s">
        <v>256</v>
      </c>
      <c r="J75" s="29" t="s">
        <v>253</v>
      </c>
      <c r="K75" s="96" t="s">
        <v>258</v>
      </c>
      <c r="L75" s="30" t="s">
        <v>37</v>
      </c>
      <c r="M75" s="31" t="s">
        <v>38</v>
      </c>
      <c r="N75" s="30" t="s">
        <v>41</v>
      </c>
      <c r="O75" s="28" t="s">
        <v>93</v>
      </c>
      <c r="P75" s="37" t="s">
        <v>460</v>
      </c>
      <c r="Q75" s="29" t="s">
        <v>63</v>
      </c>
      <c r="R75" s="29" t="s">
        <v>16</v>
      </c>
      <c r="S75" s="29"/>
      <c r="T75" s="32" t="s">
        <v>484</v>
      </c>
      <c r="U75" s="26" t="s">
        <v>257</v>
      </c>
      <c r="V75" s="51" t="s">
        <v>438</v>
      </c>
      <c r="W75" s="48" t="s">
        <v>528</v>
      </c>
      <c r="X75" s="56">
        <v>100</v>
      </c>
      <c r="Y75" s="56">
        <v>0</v>
      </c>
      <c r="Z75" s="149"/>
      <c r="AA75" s="30" t="s">
        <v>596</v>
      </c>
      <c r="AB75" s="33">
        <v>0</v>
      </c>
      <c r="AC75" s="33">
        <v>9658</v>
      </c>
      <c r="AD75" s="33">
        <v>6132</v>
      </c>
      <c r="AE75" s="33">
        <v>1407</v>
      </c>
      <c r="AF75" s="33">
        <v>0</v>
      </c>
      <c r="AG75" s="33">
        <v>3641</v>
      </c>
      <c r="AH75" s="33">
        <v>1807</v>
      </c>
      <c r="AI75" s="33">
        <v>0</v>
      </c>
      <c r="AJ75" s="33">
        <v>3641</v>
      </c>
      <c r="AK75" s="33">
        <v>1111</v>
      </c>
      <c r="AL75" s="33">
        <v>0</v>
      </c>
      <c r="AM75" s="105">
        <v>10977</v>
      </c>
      <c r="AN75" s="68">
        <f t="shared" si="15"/>
        <v>38374</v>
      </c>
      <c r="AO75" s="68">
        <f t="shared" ref="AO75:AO102" si="18">AN75</f>
        <v>38374</v>
      </c>
      <c r="AP75" s="68">
        <v>0</v>
      </c>
      <c r="AQ75" s="97"/>
    </row>
    <row r="76" spans="1:43" s="36" customFormat="1" ht="15" customHeight="1" x14ac:dyDescent="0.3">
      <c r="A76" s="27">
        <v>5</v>
      </c>
      <c r="B76" s="95" t="s">
        <v>238</v>
      </c>
      <c r="C76" s="28" t="s">
        <v>259</v>
      </c>
      <c r="D76" s="29" t="s">
        <v>240</v>
      </c>
      <c r="E76" s="29" t="s">
        <v>241</v>
      </c>
      <c r="F76" s="29">
        <v>7922032905</v>
      </c>
      <c r="G76" s="28" t="s">
        <v>488</v>
      </c>
      <c r="H76" s="28"/>
      <c r="I76" s="28" t="s">
        <v>487</v>
      </c>
      <c r="J76" s="29" t="s">
        <v>253</v>
      </c>
      <c r="K76" s="96" t="s">
        <v>258</v>
      </c>
      <c r="L76" s="30" t="s">
        <v>37</v>
      </c>
      <c r="M76" s="31" t="s">
        <v>38</v>
      </c>
      <c r="N76" s="30" t="s">
        <v>41</v>
      </c>
      <c r="O76" s="28" t="s">
        <v>39</v>
      </c>
      <c r="P76" s="37" t="s">
        <v>128</v>
      </c>
      <c r="Q76" s="29" t="s">
        <v>76</v>
      </c>
      <c r="R76" s="29" t="s">
        <v>16</v>
      </c>
      <c r="S76" s="29"/>
      <c r="T76" s="32" t="s">
        <v>486</v>
      </c>
      <c r="U76" s="26" t="s">
        <v>485</v>
      </c>
      <c r="V76" s="51" t="s">
        <v>438</v>
      </c>
      <c r="W76" s="48" t="s">
        <v>528</v>
      </c>
      <c r="X76" s="106" t="s">
        <v>527</v>
      </c>
      <c r="Y76" s="106" t="s">
        <v>528</v>
      </c>
      <c r="Z76" s="150"/>
      <c r="AA76" s="30" t="s">
        <v>596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10594</v>
      </c>
      <c r="AJ76" s="33">
        <v>0</v>
      </c>
      <c r="AK76" s="33">
        <v>0</v>
      </c>
      <c r="AL76" s="33">
        <v>0</v>
      </c>
      <c r="AM76" s="33">
        <v>0</v>
      </c>
      <c r="AN76" s="68">
        <f t="shared" si="15"/>
        <v>10594</v>
      </c>
      <c r="AO76" s="68">
        <f t="shared" si="18"/>
        <v>10594</v>
      </c>
      <c r="AP76" s="68">
        <v>0</v>
      </c>
      <c r="AQ76" s="35"/>
    </row>
    <row r="77" spans="1:43" s="36" customFormat="1" ht="15" customHeight="1" x14ac:dyDescent="0.3">
      <c r="A77" s="27">
        <v>1</v>
      </c>
      <c r="B77" s="28" t="s">
        <v>274</v>
      </c>
      <c r="C77" s="28" t="s">
        <v>275</v>
      </c>
      <c r="D77" s="29" t="s">
        <v>276</v>
      </c>
      <c r="E77" s="29" t="s">
        <v>277</v>
      </c>
      <c r="F77" s="29">
        <v>7922033879</v>
      </c>
      <c r="G77" s="28" t="s">
        <v>278</v>
      </c>
      <c r="H77" s="28"/>
      <c r="I77" s="28" t="s">
        <v>279</v>
      </c>
      <c r="J77" s="29" t="s">
        <v>276</v>
      </c>
      <c r="K77" s="29" t="s">
        <v>277</v>
      </c>
      <c r="L77" s="30" t="s">
        <v>37</v>
      </c>
      <c r="M77" s="31" t="s">
        <v>38</v>
      </c>
      <c r="N77" s="30" t="s">
        <v>41</v>
      </c>
      <c r="O77" s="28" t="s">
        <v>39</v>
      </c>
      <c r="P77" s="37" t="s">
        <v>128</v>
      </c>
      <c r="Q77" s="29" t="s">
        <v>63</v>
      </c>
      <c r="R77" s="29" t="s">
        <v>18</v>
      </c>
      <c r="S77" s="29"/>
      <c r="T77" s="32" t="s">
        <v>280</v>
      </c>
      <c r="U77" s="26" t="s">
        <v>281</v>
      </c>
      <c r="V77" s="51" t="s">
        <v>438</v>
      </c>
      <c r="W77" s="48" t="s">
        <v>528</v>
      </c>
      <c r="X77" s="56">
        <v>100</v>
      </c>
      <c r="Y77" s="56">
        <v>0</v>
      </c>
      <c r="Z77" s="145" t="s">
        <v>409</v>
      </c>
      <c r="AA77" s="30" t="s">
        <v>596</v>
      </c>
      <c r="AB77" s="33">
        <v>4798</v>
      </c>
      <c r="AC77" s="33">
        <v>0</v>
      </c>
      <c r="AD77" s="33">
        <v>7261</v>
      </c>
      <c r="AE77" s="33">
        <v>0</v>
      </c>
      <c r="AF77" s="33">
        <v>4308</v>
      </c>
      <c r="AG77" s="33">
        <v>0</v>
      </c>
      <c r="AH77" s="33">
        <v>397</v>
      </c>
      <c r="AI77" s="33">
        <v>0</v>
      </c>
      <c r="AJ77" s="33">
        <v>66</v>
      </c>
      <c r="AK77" s="33">
        <v>0</v>
      </c>
      <c r="AL77" s="33">
        <v>3996</v>
      </c>
      <c r="AM77" s="33">
        <v>6633</v>
      </c>
      <c r="AN77" s="68">
        <f t="shared" si="15"/>
        <v>27459</v>
      </c>
      <c r="AO77" s="68">
        <f t="shared" si="18"/>
        <v>27459</v>
      </c>
      <c r="AP77" s="68">
        <v>0</v>
      </c>
      <c r="AQ77" s="35"/>
    </row>
    <row r="78" spans="1:43" s="36" customFormat="1" ht="15" customHeight="1" x14ac:dyDescent="0.3">
      <c r="A78" s="27">
        <v>2</v>
      </c>
      <c r="B78" s="28" t="s">
        <v>274</v>
      </c>
      <c r="C78" s="28" t="s">
        <v>275</v>
      </c>
      <c r="D78" s="29" t="s">
        <v>276</v>
      </c>
      <c r="E78" s="29" t="s">
        <v>277</v>
      </c>
      <c r="F78" s="29">
        <v>7922033879</v>
      </c>
      <c r="G78" s="28" t="s">
        <v>278</v>
      </c>
      <c r="H78" s="28"/>
      <c r="I78" s="28" t="s">
        <v>282</v>
      </c>
      <c r="J78" s="29" t="s">
        <v>276</v>
      </c>
      <c r="K78" s="29" t="s">
        <v>277</v>
      </c>
      <c r="L78" s="30" t="s">
        <v>37</v>
      </c>
      <c r="M78" s="31" t="s">
        <v>38</v>
      </c>
      <c r="N78" s="30" t="s">
        <v>41</v>
      </c>
      <c r="O78" s="28" t="s">
        <v>39</v>
      </c>
      <c r="P78" s="37" t="s">
        <v>128</v>
      </c>
      <c r="Q78" s="29" t="s">
        <v>76</v>
      </c>
      <c r="R78" s="29" t="s">
        <v>18</v>
      </c>
      <c r="S78" s="29"/>
      <c r="T78" s="32">
        <v>27904207</v>
      </c>
      <c r="U78" s="26" t="s">
        <v>283</v>
      </c>
      <c r="V78" s="51" t="s">
        <v>438</v>
      </c>
      <c r="W78" s="48" t="s">
        <v>528</v>
      </c>
      <c r="X78" s="56">
        <v>100</v>
      </c>
      <c r="Y78" s="56">
        <v>0</v>
      </c>
      <c r="Z78" s="146"/>
      <c r="AA78" s="30" t="s">
        <v>596</v>
      </c>
      <c r="AB78" s="36">
        <v>1840</v>
      </c>
      <c r="AC78" s="33">
        <v>1296</v>
      </c>
      <c r="AD78" s="33">
        <v>1019</v>
      </c>
      <c r="AE78" s="33">
        <v>0</v>
      </c>
      <c r="AF78" s="33">
        <v>2194</v>
      </c>
      <c r="AG78" s="33">
        <v>0</v>
      </c>
      <c r="AH78" s="33">
        <v>1394</v>
      </c>
      <c r="AI78" s="33">
        <v>0</v>
      </c>
      <c r="AJ78" s="33">
        <v>2052</v>
      </c>
      <c r="AK78" s="33">
        <v>0</v>
      </c>
      <c r="AL78" s="33">
        <v>2327</v>
      </c>
      <c r="AM78" s="33">
        <v>3481</v>
      </c>
      <c r="AN78" s="68">
        <f t="shared" si="15"/>
        <v>15603</v>
      </c>
      <c r="AO78" s="68">
        <f t="shared" si="18"/>
        <v>15603</v>
      </c>
      <c r="AP78" s="68">
        <v>0</v>
      </c>
      <c r="AQ78" s="35"/>
    </row>
    <row r="79" spans="1:43" s="36" customFormat="1" ht="15" customHeight="1" x14ac:dyDescent="0.3">
      <c r="A79" s="27">
        <v>3</v>
      </c>
      <c r="B79" s="28" t="s">
        <v>274</v>
      </c>
      <c r="C79" s="28" t="s">
        <v>275</v>
      </c>
      <c r="D79" s="29" t="s">
        <v>276</v>
      </c>
      <c r="E79" s="29" t="s">
        <v>277</v>
      </c>
      <c r="F79" s="29">
        <v>7922033879</v>
      </c>
      <c r="G79" s="28" t="s">
        <v>278</v>
      </c>
      <c r="H79" s="28"/>
      <c r="I79" s="28" t="s">
        <v>275</v>
      </c>
      <c r="J79" s="29" t="s">
        <v>276</v>
      </c>
      <c r="K79" s="29" t="s">
        <v>277</v>
      </c>
      <c r="L79" s="30" t="s">
        <v>37</v>
      </c>
      <c r="M79" s="31" t="s">
        <v>38</v>
      </c>
      <c r="N79" s="30" t="s">
        <v>41</v>
      </c>
      <c r="O79" s="28" t="s">
        <v>39</v>
      </c>
      <c r="P79" s="37" t="s">
        <v>128</v>
      </c>
      <c r="Q79" s="29" t="s">
        <v>40</v>
      </c>
      <c r="R79" s="29" t="s">
        <v>18</v>
      </c>
      <c r="S79" s="29"/>
      <c r="T79" s="32" t="s">
        <v>284</v>
      </c>
      <c r="U79" s="26" t="s">
        <v>285</v>
      </c>
      <c r="V79" s="51" t="s">
        <v>438</v>
      </c>
      <c r="W79" s="48" t="s">
        <v>528</v>
      </c>
      <c r="X79" s="56">
        <v>100</v>
      </c>
      <c r="Y79" s="56">
        <v>0</v>
      </c>
      <c r="Z79" s="146"/>
      <c r="AA79" s="30" t="s">
        <v>596</v>
      </c>
      <c r="AB79" s="33">
        <v>25943</v>
      </c>
      <c r="AC79" s="33">
        <v>20765</v>
      </c>
      <c r="AD79" s="33">
        <v>20823</v>
      </c>
      <c r="AE79" s="33">
        <v>17297</v>
      </c>
      <c r="AF79" s="33">
        <v>2737</v>
      </c>
      <c r="AG79" s="33">
        <v>233</v>
      </c>
      <c r="AH79" s="33">
        <v>809</v>
      </c>
      <c r="AI79" s="33">
        <v>0</v>
      </c>
      <c r="AJ79" s="33">
        <v>1307</v>
      </c>
      <c r="AK79" s="33">
        <v>5097</v>
      </c>
      <c r="AL79" s="33">
        <v>9927</v>
      </c>
      <c r="AM79" s="33">
        <v>21914</v>
      </c>
      <c r="AN79" s="68">
        <f t="shared" si="15"/>
        <v>126852</v>
      </c>
      <c r="AO79" s="68">
        <f t="shared" si="18"/>
        <v>126852</v>
      </c>
      <c r="AP79" s="68">
        <v>0</v>
      </c>
      <c r="AQ79" s="35"/>
    </row>
    <row r="80" spans="1:43" s="36" customFormat="1" ht="15" customHeight="1" x14ac:dyDescent="0.3">
      <c r="A80" s="27">
        <v>4</v>
      </c>
      <c r="B80" s="28" t="s">
        <v>274</v>
      </c>
      <c r="C80" s="28" t="s">
        <v>275</v>
      </c>
      <c r="D80" s="29" t="s">
        <v>276</v>
      </c>
      <c r="E80" s="29" t="s">
        <v>277</v>
      </c>
      <c r="F80" s="29">
        <v>7922033879</v>
      </c>
      <c r="G80" s="28" t="s">
        <v>278</v>
      </c>
      <c r="H80" s="28"/>
      <c r="I80" s="28" t="s">
        <v>286</v>
      </c>
      <c r="J80" s="29" t="s">
        <v>276</v>
      </c>
      <c r="K80" s="29" t="s">
        <v>277</v>
      </c>
      <c r="L80" s="30" t="s">
        <v>37</v>
      </c>
      <c r="M80" s="31" t="s">
        <v>38</v>
      </c>
      <c r="N80" s="30" t="s">
        <v>41</v>
      </c>
      <c r="O80" s="28" t="s">
        <v>39</v>
      </c>
      <c r="P80" s="37" t="s">
        <v>128</v>
      </c>
      <c r="Q80" s="29" t="s">
        <v>63</v>
      </c>
      <c r="R80" s="29" t="s">
        <v>18</v>
      </c>
      <c r="S80" s="29"/>
      <c r="T80" s="32" t="s">
        <v>287</v>
      </c>
      <c r="U80" s="26" t="s">
        <v>288</v>
      </c>
      <c r="V80" s="51" t="s">
        <v>438</v>
      </c>
      <c r="W80" s="48" t="s">
        <v>528</v>
      </c>
      <c r="X80" s="56">
        <v>100</v>
      </c>
      <c r="Y80" s="56">
        <v>0</v>
      </c>
      <c r="Z80" s="146"/>
      <c r="AA80" s="30" t="s">
        <v>596</v>
      </c>
      <c r="AB80" s="33">
        <v>5354</v>
      </c>
      <c r="AC80" s="33">
        <v>0</v>
      </c>
      <c r="AD80" s="33">
        <v>9325</v>
      </c>
      <c r="AE80" s="33">
        <v>0</v>
      </c>
      <c r="AF80" s="33">
        <v>6937</v>
      </c>
      <c r="AG80" s="33">
        <v>0</v>
      </c>
      <c r="AH80" s="33">
        <v>188</v>
      </c>
      <c r="AI80" s="33">
        <v>0</v>
      </c>
      <c r="AJ80" s="33">
        <v>44</v>
      </c>
      <c r="AK80" s="33">
        <v>0</v>
      </c>
      <c r="AL80" s="33">
        <v>3412</v>
      </c>
      <c r="AM80" s="33">
        <v>10121</v>
      </c>
      <c r="AN80" s="68">
        <f t="shared" si="15"/>
        <v>35381</v>
      </c>
      <c r="AO80" s="68">
        <f t="shared" si="18"/>
        <v>35381</v>
      </c>
      <c r="AP80" s="68">
        <v>0</v>
      </c>
      <c r="AQ80" s="35"/>
    </row>
    <row r="81" spans="1:43" s="36" customFormat="1" ht="15" customHeight="1" x14ac:dyDescent="0.3">
      <c r="A81" s="27">
        <v>5</v>
      </c>
      <c r="B81" s="28" t="s">
        <v>274</v>
      </c>
      <c r="C81" s="28" t="s">
        <v>275</v>
      </c>
      <c r="D81" s="29" t="s">
        <v>276</v>
      </c>
      <c r="E81" s="29" t="s">
        <v>277</v>
      </c>
      <c r="F81" s="29">
        <v>7922033879</v>
      </c>
      <c r="G81" s="28" t="s">
        <v>278</v>
      </c>
      <c r="H81" s="28"/>
      <c r="I81" s="28" t="s">
        <v>289</v>
      </c>
      <c r="J81" s="29" t="s">
        <v>276</v>
      </c>
      <c r="K81" s="29" t="s">
        <v>277</v>
      </c>
      <c r="L81" s="30" t="s">
        <v>37</v>
      </c>
      <c r="M81" s="31" t="s">
        <v>38</v>
      </c>
      <c r="N81" s="30" t="s">
        <v>41</v>
      </c>
      <c r="O81" s="28" t="s">
        <v>39</v>
      </c>
      <c r="P81" s="37" t="s">
        <v>128</v>
      </c>
      <c r="Q81" s="29" t="s">
        <v>76</v>
      </c>
      <c r="R81" s="29" t="s">
        <v>18</v>
      </c>
      <c r="S81" s="29"/>
      <c r="T81" s="32" t="s">
        <v>290</v>
      </c>
      <c r="U81" s="26" t="s">
        <v>291</v>
      </c>
      <c r="V81" s="51" t="s">
        <v>438</v>
      </c>
      <c r="W81" s="48" t="s">
        <v>528</v>
      </c>
      <c r="X81" s="56">
        <v>100</v>
      </c>
      <c r="Y81" s="56">
        <v>0</v>
      </c>
      <c r="Z81" s="146"/>
      <c r="AA81" s="30" t="s">
        <v>596</v>
      </c>
      <c r="AB81" s="33">
        <v>0</v>
      </c>
      <c r="AC81" s="33">
        <v>0</v>
      </c>
      <c r="AD81" s="33">
        <v>0</v>
      </c>
      <c r="AE81" s="33">
        <v>3513</v>
      </c>
      <c r="AF81" s="33">
        <v>0</v>
      </c>
      <c r="AG81" s="33">
        <v>0</v>
      </c>
      <c r="AH81" s="33">
        <v>508</v>
      </c>
      <c r="AI81" s="33">
        <v>0</v>
      </c>
      <c r="AJ81" s="33">
        <v>0</v>
      </c>
      <c r="AK81" s="33">
        <v>0</v>
      </c>
      <c r="AL81" s="33">
        <v>0</v>
      </c>
      <c r="AM81" s="33">
        <v>4794</v>
      </c>
      <c r="AN81" s="68">
        <f t="shared" si="15"/>
        <v>8815</v>
      </c>
      <c r="AO81" s="68">
        <f t="shared" si="18"/>
        <v>8815</v>
      </c>
      <c r="AP81" s="68">
        <v>0</v>
      </c>
      <c r="AQ81" s="35"/>
    </row>
    <row r="82" spans="1:43" s="36" customFormat="1" ht="15" customHeight="1" x14ac:dyDescent="0.3">
      <c r="A82" s="27">
        <v>6</v>
      </c>
      <c r="B82" s="28" t="s">
        <v>274</v>
      </c>
      <c r="C82" s="28" t="s">
        <v>275</v>
      </c>
      <c r="D82" s="29" t="s">
        <v>276</v>
      </c>
      <c r="E82" s="29" t="s">
        <v>277</v>
      </c>
      <c r="F82" s="29">
        <v>7922033879</v>
      </c>
      <c r="G82" s="28" t="s">
        <v>278</v>
      </c>
      <c r="H82" s="28"/>
      <c r="I82" s="28" t="s">
        <v>292</v>
      </c>
      <c r="J82" s="29" t="s">
        <v>276</v>
      </c>
      <c r="K82" s="29" t="s">
        <v>277</v>
      </c>
      <c r="L82" s="30" t="s">
        <v>37</v>
      </c>
      <c r="M82" s="31" t="s">
        <v>38</v>
      </c>
      <c r="N82" s="30" t="s">
        <v>41</v>
      </c>
      <c r="O82" s="28" t="s">
        <v>39</v>
      </c>
      <c r="P82" s="37" t="s">
        <v>128</v>
      </c>
      <c r="Q82" s="29" t="s">
        <v>63</v>
      </c>
      <c r="R82" s="29" t="s">
        <v>18</v>
      </c>
      <c r="S82" s="29"/>
      <c r="T82" s="32" t="s">
        <v>293</v>
      </c>
      <c r="U82" s="26" t="s">
        <v>294</v>
      </c>
      <c r="V82" s="51" t="s">
        <v>438</v>
      </c>
      <c r="W82" s="48" t="s">
        <v>528</v>
      </c>
      <c r="X82" s="56">
        <v>100</v>
      </c>
      <c r="Y82" s="56">
        <v>0</v>
      </c>
      <c r="Z82" s="146"/>
      <c r="AA82" s="30" t="s">
        <v>596</v>
      </c>
      <c r="AB82" s="33">
        <v>0</v>
      </c>
      <c r="AC82" s="33">
        <v>0</v>
      </c>
      <c r="AD82" s="33">
        <v>3636</v>
      </c>
      <c r="AE82" s="33">
        <v>0</v>
      </c>
      <c r="AF82" s="33">
        <v>1319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11773</v>
      </c>
      <c r="AN82" s="68">
        <f t="shared" si="15"/>
        <v>16728</v>
      </c>
      <c r="AO82" s="68">
        <f t="shared" si="18"/>
        <v>16728</v>
      </c>
      <c r="AP82" s="68">
        <v>0</v>
      </c>
      <c r="AQ82" s="35"/>
    </row>
    <row r="83" spans="1:43" s="36" customFormat="1" ht="15" customHeight="1" x14ac:dyDescent="0.3">
      <c r="A83" s="27">
        <v>7</v>
      </c>
      <c r="B83" s="28" t="s">
        <v>274</v>
      </c>
      <c r="C83" s="28" t="s">
        <v>275</v>
      </c>
      <c r="D83" s="29" t="s">
        <v>276</v>
      </c>
      <c r="E83" s="29" t="s">
        <v>277</v>
      </c>
      <c r="F83" s="29">
        <v>7922033879</v>
      </c>
      <c r="G83" s="28" t="s">
        <v>278</v>
      </c>
      <c r="H83" s="28"/>
      <c r="I83" s="28" t="s">
        <v>295</v>
      </c>
      <c r="J83" s="29" t="s">
        <v>276</v>
      </c>
      <c r="K83" s="29" t="s">
        <v>277</v>
      </c>
      <c r="L83" s="30" t="s">
        <v>37</v>
      </c>
      <c r="M83" s="31" t="s">
        <v>38</v>
      </c>
      <c r="N83" s="30" t="s">
        <v>41</v>
      </c>
      <c r="O83" s="28" t="s">
        <v>39</v>
      </c>
      <c r="P83" s="37" t="s">
        <v>128</v>
      </c>
      <c r="Q83" s="29" t="s">
        <v>87</v>
      </c>
      <c r="R83" s="29" t="s">
        <v>18</v>
      </c>
      <c r="S83" s="29"/>
      <c r="T83" s="32">
        <v>24460820</v>
      </c>
      <c r="U83" s="26" t="s">
        <v>296</v>
      </c>
      <c r="V83" s="51" t="s">
        <v>438</v>
      </c>
      <c r="W83" s="48" t="s">
        <v>528</v>
      </c>
      <c r="X83" s="56">
        <v>100</v>
      </c>
      <c r="Y83" s="56">
        <v>0</v>
      </c>
      <c r="Z83" s="146"/>
      <c r="AA83" s="30" t="s">
        <v>596</v>
      </c>
      <c r="AB83" s="33">
        <v>0</v>
      </c>
      <c r="AC83" s="33">
        <v>3699</v>
      </c>
      <c r="AD83" s="33">
        <v>0</v>
      </c>
      <c r="AE83" s="33">
        <v>3699</v>
      </c>
      <c r="AF83" s="33">
        <v>0</v>
      </c>
      <c r="AG83" s="33">
        <v>3699</v>
      </c>
      <c r="AH83" s="33">
        <v>0</v>
      </c>
      <c r="AI83" s="33">
        <v>3699</v>
      </c>
      <c r="AJ83" s="33">
        <v>0</v>
      </c>
      <c r="AK83" s="33">
        <v>13831</v>
      </c>
      <c r="AL83" s="33">
        <v>0</v>
      </c>
      <c r="AM83" s="33">
        <v>5285</v>
      </c>
      <c r="AN83" s="68">
        <f t="shared" si="15"/>
        <v>33912</v>
      </c>
      <c r="AO83" s="68">
        <f t="shared" si="18"/>
        <v>33912</v>
      </c>
      <c r="AP83" s="68">
        <v>0</v>
      </c>
      <c r="AQ83" s="35"/>
    </row>
    <row r="84" spans="1:43" s="36" customFormat="1" ht="15" customHeight="1" x14ac:dyDescent="0.3">
      <c r="A84" s="27">
        <v>8</v>
      </c>
      <c r="B84" s="28" t="s">
        <v>274</v>
      </c>
      <c r="C84" s="28" t="s">
        <v>275</v>
      </c>
      <c r="D84" s="29" t="s">
        <v>276</v>
      </c>
      <c r="E84" s="29" t="s">
        <v>277</v>
      </c>
      <c r="F84" s="29">
        <v>7922033879</v>
      </c>
      <c r="G84" s="28" t="s">
        <v>278</v>
      </c>
      <c r="H84" s="28" t="s">
        <v>151</v>
      </c>
      <c r="I84" s="28" t="s">
        <v>297</v>
      </c>
      <c r="J84" s="29" t="s">
        <v>276</v>
      </c>
      <c r="K84" s="29" t="s">
        <v>277</v>
      </c>
      <c r="L84" s="30" t="s">
        <v>37</v>
      </c>
      <c r="M84" s="31" t="s">
        <v>38</v>
      </c>
      <c r="N84" s="30" t="s">
        <v>41</v>
      </c>
      <c r="O84" s="28" t="s">
        <v>39</v>
      </c>
      <c r="P84" s="37" t="s">
        <v>128</v>
      </c>
      <c r="Q84" s="29" t="s">
        <v>76</v>
      </c>
      <c r="R84" s="29" t="s">
        <v>18</v>
      </c>
      <c r="S84" s="29"/>
      <c r="T84" s="32"/>
      <c r="U84" s="26" t="s">
        <v>298</v>
      </c>
      <c r="V84" s="51" t="s">
        <v>438</v>
      </c>
      <c r="W84" s="48" t="s">
        <v>528</v>
      </c>
      <c r="X84" s="56">
        <v>100</v>
      </c>
      <c r="Y84" s="56">
        <v>0</v>
      </c>
      <c r="Z84" s="146"/>
      <c r="AA84" s="30" t="s">
        <v>596</v>
      </c>
      <c r="AB84" s="33">
        <v>0</v>
      </c>
      <c r="AC84" s="33">
        <v>779</v>
      </c>
      <c r="AD84" s="33">
        <v>0</v>
      </c>
      <c r="AE84" s="33">
        <v>779</v>
      </c>
      <c r="AF84" s="33">
        <v>0</v>
      </c>
      <c r="AG84" s="33">
        <v>4748</v>
      </c>
      <c r="AH84" s="33">
        <v>0</v>
      </c>
      <c r="AI84" s="33">
        <v>806</v>
      </c>
      <c r="AJ84" s="33">
        <v>0</v>
      </c>
      <c r="AK84" s="33">
        <v>806</v>
      </c>
      <c r="AL84" s="33">
        <v>0</v>
      </c>
      <c r="AM84" s="33">
        <v>779</v>
      </c>
      <c r="AN84" s="68">
        <f t="shared" si="15"/>
        <v>8697</v>
      </c>
      <c r="AO84" s="68">
        <f t="shared" si="18"/>
        <v>8697</v>
      </c>
      <c r="AP84" s="68">
        <v>0</v>
      </c>
      <c r="AQ84" s="35"/>
    </row>
    <row r="85" spans="1:43" s="36" customFormat="1" ht="15" customHeight="1" x14ac:dyDescent="0.3">
      <c r="A85" s="27">
        <v>9</v>
      </c>
      <c r="B85" s="28" t="s">
        <v>274</v>
      </c>
      <c r="C85" s="28" t="s">
        <v>275</v>
      </c>
      <c r="D85" s="29" t="s">
        <v>276</v>
      </c>
      <c r="E85" s="29" t="s">
        <v>277</v>
      </c>
      <c r="F85" s="29">
        <v>7922033879</v>
      </c>
      <c r="G85" s="28" t="s">
        <v>278</v>
      </c>
      <c r="H85" s="28" t="s">
        <v>299</v>
      </c>
      <c r="I85" s="28" t="s">
        <v>300</v>
      </c>
      <c r="J85" s="29" t="s">
        <v>276</v>
      </c>
      <c r="K85" s="29" t="s">
        <v>277</v>
      </c>
      <c r="L85" s="30" t="s">
        <v>37</v>
      </c>
      <c r="M85" s="31" t="s">
        <v>38</v>
      </c>
      <c r="N85" s="30" t="s">
        <v>41</v>
      </c>
      <c r="O85" s="28" t="s">
        <v>39</v>
      </c>
      <c r="P85" s="37" t="s">
        <v>128</v>
      </c>
      <c r="Q85" s="29" t="s">
        <v>76</v>
      </c>
      <c r="R85" s="29" t="s">
        <v>18</v>
      </c>
      <c r="S85" s="29"/>
      <c r="T85" s="32"/>
      <c r="U85" s="26" t="s">
        <v>301</v>
      </c>
      <c r="V85" s="51" t="s">
        <v>438</v>
      </c>
      <c r="W85" s="48" t="s">
        <v>528</v>
      </c>
      <c r="X85" s="56">
        <v>100</v>
      </c>
      <c r="Y85" s="56">
        <v>0</v>
      </c>
      <c r="Z85" s="146"/>
      <c r="AA85" s="30" t="s">
        <v>596</v>
      </c>
      <c r="AB85" s="33">
        <v>1415</v>
      </c>
      <c r="AC85" s="33">
        <v>0</v>
      </c>
      <c r="AD85" s="33">
        <v>1415</v>
      </c>
      <c r="AE85" s="33">
        <v>0</v>
      </c>
      <c r="AF85" s="33">
        <v>1415</v>
      </c>
      <c r="AG85" s="33">
        <v>0</v>
      </c>
      <c r="AH85" s="33">
        <v>1415</v>
      </c>
      <c r="AI85" s="33">
        <v>0</v>
      </c>
      <c r="AJ85" s="33">
        <v>0</v>
      </c>
      <c r="AK85" s="33">
        <v>0</v>
      </c>
      <c r="AL85" s="33">
        <v>1437</v>
      </c>
      <c r="AM85" s="33">
        <v>0</v>
      </c>
      <c r="AN85" s="68">
        <f t="shared" si="15"/>
        <v>7097</v>
      </c>
      <c r="AO85" s="68">
        <f t="shared" si="18"/>
        <v>7097</v>
      </c>
      <c r="AP85" s="68">
        <v>0</v>
      </c>
      <c r="AQ85" s="35"/>
    </row>
    <row r="86" spans="1:43" s="36" customFormat="1" ht="15" customHeight="1" x14ac:dyDescent="0.3">
      <c r="A86" s="27">
        <v>10</v>
      </c>
      <c r="B86" s="28" t="s">
        <v>274</v>
      </c>
      <c r="C86" s="28" t="s">
        <v>275</v>
      </c>
      <c r="D86" s="29" t="s">
        <v>276</v>
      </c>
      <c r="E86" s="29" t="s">
        <v>277</v>
      </c>
      <c r="F86" s="29">
        <v>7922033879</v>
      </c>
      <c r="G86" s="28" t="s">
        <v>278</v>
      </c>
      <c r="H86" s="28"/>
      <c r="I86" s="28" t="s">
        <v>302</v>
      </c>
      <c r="J86" s="29" t="s">
        <v>276</v>
      </c>
      <c r="K86" s="29" t="s">
        <v>277</v>
      </c>
      <c r="L86" s="30" t="s">
        <v>37</v>
      </c>
      <c r="M86" s="31" t="s">
        <v>38</v>
      </c>
      <c r="N86" s="30" t="s">
        <v>41</v>
      </c>
      <c r="O86" s="28" t="s">
        <v>39</v>
      </c>
      <c r="P86" s="37" t="s">
        <v>128</v>
      </c>
      <c r="Q86" s="29" t="s">
        <v>87</v>
      </c>
      <c r="R86" s="29" t="s">
        <v>18</v>
      </c>
      <c r="S86" s="29"/>
      <c r="T86" s="32"/>
      <c r="U86" s="26" t="s">
        <v>303</v>
      </c>
      <c r="V86" s="51" t="s">
        <v>438</v>
      </c>
      <c r="W86" s="48" t="s">
        <v>528</v>
      </c>
      <c r="X86" s="56">
        <v>100</v>
      </c>
      <c r="Y86" s="56">
        <v>0</v>
      </c>
      <c r="Z86" s="146"/>
      <c r="AA86" s="30" t="s">
        <v>596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1230</v>
      </c>
      <c r="AK86" s="33">
        <v>0</v>
      </c>
      <c r="AL86" s="33">
        <v>0</v>
      </c>
      <c r="AM86" s="33">
        <v>0</v>
      </c>
      <c r="AN86" s="68">
        <f t="shared" si="15"/>
        <v>1230</v>
      </c>
      <c r="AO86" s="68">
        <f t="shared" si="18"/>
        <v>1230</v>
      </c>
      <c r="AP86" s="68">
        <v>0</v>
      </c>
      <c r="AQ86" s="35"/>
    </row>
    <row r="87" spans="1:43" s="36" customFormat="1" ht="15" customHeight="1" x14ac:dyDescent="0.3">
      <c r="A87" s="27">
        <v>11</v>
      </c>
      <c r="B87" s="28" t="s">
        <v>274</v>
      </c>
      <c r="C87" s="28" t="s">
        <v>275</v>
      </c>
      <c r="D87" s="29" t="s">
        <v>276</v>
      </c>
      <c r="E87" s="29" t="s">
        <v>277</v>
      </c>
      <c r="F87" s="29">
        <v>7922033879</v>
      </c>
      <c r="G87" s="28" t="s">
        <v>278</v>
      </c>
      <c r="H87" s="28"/>
      <c r="I87" s="28" t="s">
        <v>304</v>
      </c>
      <c r="J87" s="29" t="s">
        <v>276</v>
      </c>
      <c r="K87" s="29" t="s">
        <v>277</v>
      </c>
      <c r="L87" s="30" t="s">
        <v>37</v>
      </c>
      <c r="M87" s="31" t="s">
        <v>38</v>
      </c>
      <c r="N87" s="30" t="s">
        <v>41</v>
      </c>
      <c r="O87" s="28" t="s">
        <v>39</v>
      </c>
      <c r="P87" s="37" t="s">
        <v>128</v>
      </c>
      <c r="Q87" s="29" t="s">
        <v>76</v>
      </c>
      <c r="R87" s="29" t="s">
        <v>18</v>
      </c>
      <c r="S87" s="29"/>
      <c r="T87" s="32"/>
      <c r="U87" s="26" t="s">
        <v>305</v>
      </c>
      <c r="V87" s="51" t="s">
        <v>438</v>
      </c>
      <c r="W87" s="48" t="s">
        <v>528</v>
      </c>
      <c r="X87" s="56">
        <v>100</v>
      </c>
      <c r="Y87" s="56">
        <v>0</v>
      </c>
      <c r="Z87" s="146"/>
      <c r="AA87" s="30" t="s">
        <v>596</v>
      </c>
      <c r="AB87" s="33">
        <v>0</v>
      </c>
      <c r="AC87" s="33">
        <v>1064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2903</v>
      </c>
      <c r="AL87" s="33">
        <v>0</v>
      </c>
      <c r="AM87" s="33">
        <v>1086</v>
      </c>
      <c r="AN87" s="68">
        <f t="shared" si="15"/>
        <v>5053</v>
      </c>
      <c r="AO87" s="68">
        <f t="shared" si="18"/>
        <v>5053</v>
      </c>
      <c r="AP87" s="68">
        <v>0</v>
      </c>
      <c r="AQ87" s="35"/>
    </row>
    <row r="88" spans="1:43" s="36" customFormat="1" ht="15" customHeight="1" x14ac:dyDescent="0.3">
      <c r="A88" s="27">
        <v>12</v>
      </c>
      <c r="B88" s="28" t="s">
        <v>274</v>
      </c>
      <c r="C88" s="28" t="s">
        <v>275</v>
      </c>
      <c r="D88" s="29" t="s">
        <v>276</v>
      </c>
      <c r="E88" s="29" t="s">
        <v>277</v>
      </c>
      <c r="F88" s="29">
        <v>7922033879</v>
      </c>
      <c r="G88" s="28" t="s">
        <v>278</v>
      </c>
      <c r="H88" s="28"/>
      <c r="I88" s="28" t="s">
        <v>306</v>
      </c>
      <c r="J88" s="29" t="s">
        <v>276</v>
      </c>
      <c r="K88" s="29" t="s">
        <v>277</v>
      </c>
      <c r="L88" s="30" t="s">
        <v>37</v>
      </c>
      <c r="M88" s="31" t="s">
        <v>38</v>
      </c>
      <c r="N88" s="30" t="s">
        <v>41</v>
      </c>
      <c r="O88" s="28" t="s">
        <v>39</v>
      </c>
      <c r="P88" s="37" t="s">
        <v>128</v>
      </c>
      <c r="Q88" s="29" t="s">
        <v>307</v>
      </c>
      <c r="R88" s="29" t="s">
        <v>18</v>
      </c>
      <c r="S88" s="29"/>
      <c r="T88" s="32"/>
      <c r="U88" s="26" t="s">
        <v>308</v>
      </c>
      <c r="V88" s="51" t="s">
        <v>438</v>
      </c>
      <c r="W88" s="48" t="s">
        <v>528</v>
      </c>
      <c r="X88" s="56">
        <v>100</v>
      </c>
      <c r="Y88" s="56">
        <v>0</v>
      </c>
      <c r="Z88" s="146"/>
      <c r="AA88" s="30" t="s">
        <v>596</v>
      </c>
      <c r="AB88" s="33">
        <v>0</v>
      </c>
      <c r="AC88" s="33">
        <v>33</v>
      </c>
      <c r="AD88" s="33">
        <v>0</v>
      </c>
      <c r="AE88" s="33">
        <v>55</v>
      </c>
      <c r="AF88" s="33">
        <v>0</v>
      </c>
      <c r="AG88" s="33">
        <v>221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99</v>
      </c>
      <c r="AN88" s="68">
        <f t="shared" si="15"/>
        <v>408</v>
      </c>
      <c r="AO88" s="68">
        <f t="shared" si="18"/>
        <v>408</v>
      </c>
      <c r="AP88" s="68">
        <v>0</v>
      </c>
      <c r="AQ88" s="35"/>
    </row>
    <row r="89" spans="1:43" s="36" customFormat="1" ht="15" customHeight="1" x14ac:dyDescent="0.3">
      <c r="A89" s="27">
        <v>13</v>
      </c>
      <c r="B89" s="28" t="s">
        <v>274</v>
      </c>
      <c r="C89" s="28" t="s">
        <v>275</v>
      </c>
      <c r="D89" s="29" t="s">
        <v>276</v>
      </c>
      <c r="E89" s="29" t="s">
        <v>277</v>
      </c>
      <c r="F89" s="29">
        <v>7922033879</v>
      </c>
      <c r="G89" s="28" t="s">
        <v>278</v>
      </c>
      <c r="H89" s="28"/>
      <c r="I89" s="28" t="s">
        <v>309</v>
      </c>
      <c r="J89" s="29" t="s">
        <v>276</v>
      </c>
      <c r="K89" s="29" t="s">
        <v>277</v>
      </c>
      <c r="L89" s="30" t="s">
        <v>37</v>
      </c>
      <c r="M89" s="31" t="s">
        <v>38</v>
      </c>
      <c r="N89" s="30" t="s">
        <v>41</v>
      </c>
      <c r="O89" s="28" t="s">
        <v>39</v>
      </c>
      <c r="P89" s="37" t="s">
        <v>128</v>
      </c>
      <c r="Q89" s="29" t="s">
        <v>87</v>
      </c>
      <c r="R89" s="29" t="s">
        <v>18</v>
      </c>
      <c r="S89" s="29"/>
      <c r="T89" s="32" t="s">
        <v>310</v>
      </c>
      <c r="U89" s="26" t="s">
        <v>311</v>
      </c>
      <c r="V89" s="51" t="s">
        <v>438</v>
      </c>
      <c r="W89" s="48" t="s">
        <v>528</v>
      </c>
      <c r="X89" s="56">
        <v>100</v>
      </c>
      <c r="Y89" s="56">
        <v>0</v>
      </c>
      <c r="Z89" s="146"/>
      <c r="AA89" s="30" t="s">
        <v>596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68">
        <f t="shared" si="15"/>
        <v>0</v>
      </c>
      <c r="AO89" s="68">
        <f t="shared" si="18"/>
        <v>0</v>
      </c>
      <c r="AP89" s="68">
        <v>0</v>
      </c>
      <c r="AQ89" s="35"/>
    </row>
    <row r="90" spans="1:43" s="36" customFormat="1" ht="15" customHeight="1" x14ac:dyDescent="0.3">
      <c r="A90" s="27">
        <v>14</v>
      </c>
      <c r="B90" s="28" t="s">
        <v>274</v>
      </c>
      <c r="C90" s="28" t="s">
        <v>275</v>
      </c>
      <c r="D90" s="29" t="s">
        <v>276</v>
      </c>
      <c r="E90" s="29" t="s">
        <v>277</v>
      </c>
      <c r="F90" s="29">
        <v>7922033879</v>
      </c>
      <c r="G90" s="28" t="s">
        <v>278</v>
      </c>
      <c r="H90" s="28"/>
      <c r="I90" s="28" t="s">
        <v>312</v>
      </c>
      <c r="J90" s="29" t="s">
        <v>276</v>
      </c>
      <c r="K90" s="29" t="s">
        <v>277</v>
      </c>
      <c r="L90" s="30" t="s">
        <v>37</v>
      </c>
      <c r="M90" s="31" t="s">
        <v>38</v>
      </c>
      <c r="N90" s="30" t="s">
        <v>41</v>
      </c>
      <c r="O90" s="28" t="s">
        <v>39</v>
      </c>
      <c r="P90" s="37" t="s">
        <v>128</v>
      </c>
      <c r="Q90" s="29" t="s">
        <v>87</v>
      </c>
      <c r="R90" s="29" t="s">
        <v>18</v>
      </c>
      <c r="S90" s="29"/>
      <c r="T90" s="32" t="s">
        <v>313</v>
      </c>
      <c r="U90" s="26" t="s">
        <v>314</v>
      </c>
      <c r="V90" s="51" t="s">
        <v>438</v>
      </c>
      <c r="W90" s="48" t="s">
        <v>528</v>
      </c>
      <c r="X90" s="56">
        <v>100</v>
      </c>
      <c r="Y90" s="56">
        <v>0</v>
      </c>
      <c r="Z90" s="146"/>
      <c r="AA90" s="30" t="s">
        <v>596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143</v>
      </c>
      <c r="AK90" s="33">
        <v>0</v>
      </c>
      <c r="AL90" s="33">
        <v>0</v>
      </c>
      <c r="AM90" s="33">
        <v>0</v>
      </c>
      <c r="AN90" s="68">
        <f t="shared" si="15"/>
        <v>143</v>
      </c>
      <c r="AO90" s="68">
        <f t="shared" si="18"/>
        <v>143</v>
      </c>
      <c r="AP90" s="68">
        <v>0</v>
      </c>
      <c r="AQ90" s="35"/>
    </row>
    <row r="91" spans="1:43" s="36" customFormat="1" ht="15" customHeight="1" x14ac:dyDescent="0.3">
      <c r="A91" s="27">
        <v>15</v>
      </c>
      <c r="B91" s="28" t="s">
        <v>274</v>
      </c>
      <c r="C91" s="28" t="s">
        <v>275</v>
      </c>
      <c r="D91" s="29" t="s">
        <v>276</v>
      </c>
      <c r="E91" s="29" t="s">
        <v>277</v>
      </c>
      <c r="F91" s="29">
        <v>7922033879</v>
      </c>
      <c r="G91" s="28" t="s">
        <v>278</v>
      </c>
      <c r="H91" s="28"/>
      <c r="I91" s="28" t="s">
        <v>315</v>
      </c>
      <c r="J91" s="29" t="s">
        <v>276</v>
      </c>
      <c r="K91" s="29" t="s">
        <v>277</v>
      </c>
      <c r="L91" s="30" t="s">
        <v>37</v>
      </c>
      <c r="M91" s="31" t="s">
        <v>38</v>
      </c>
      <c r="N91" s="30" t="s">
        <v>41</v>
      </c>
      <c r="O91" s="28" t="s">
        <v>39</v>
      </c>
      <c r="P91" s="37" t="s">
        <v>128</v>
      </c>
      <c r="Q91" s="29" t="s">
        <v>76</v>
      </c>
      <c r="R91" s="29" t="s">
        <v>18</v>
      </c>
      <c r="S91" s="29"/>
      <c r="T91" s="32"/>
      <c r="U91" s="26" t="s">
        <v>316</v>
      </c>
      <c r="V91" s="51" t="s">
        <v>438</v>
      </c>
      <c r="W91" s="48" t="s">
        <v>528</v>
      </c>
      <c r="X91" s="56">
        <v>100</v>
      </c>
      <c r="Y91" s="56">
        <v>0</v>
      </c>
      <c r="Z91" s="146"/>
      <c r="AA91" s="30" t="s">
        <v>596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68">
        <f t="shared" si="15"/>
        <v>0</v>
      </c>
      <c r="AO91" s="68">
        <f t="shared" si="18"/>
        <v>0</v>
      </c>
      <c r="AP91" s="68">
        <v>0</v>
      </c>
      <c r="AQ91" s="35"/>
    </row>
    <row r="92" spans="1:43" s="36" customFormat="1" ht="15" customHeight="1" x14ac:dyDescent="0.3">
      <c r="A92" s="27">
        <v>16</v>
      </c>
      <c r="B92" s="28" t="s">
        <v>274</v>
      </c>
      <c r="C92" s="28" t="s">
        <v>275</v>
      </c>
      <c r="D92" s="29" t="s">
        <v>276</v>
      </c>
      <c r="E92" s="29" t="s">
        <v>277</v>
      </c>
      <c r="F92" s="29">
        <v>7922033879</v>
      </c>
      <c r="G92" s="28" t="s">
        <v>278</v>
      </c>
      <c r="H92" s="28"/>
      <c r="I92" s="28" t="s">
        <v>317</v>
      </c>
      <c r="J92" s="29" t="s">
        <v>276</v>
      </c>
      <c r="K92" s="29" t="s">
        <v>277</v>
      </c>
      <c r="L92" s="30" t="s">
        <v>37</v>
      </c>
      <c r="M92" s="31" t="s">
        <v>38</v>
      </c>
      <c r="N92" s="30" t="s">
        <v>41</v>
      </c>
      <c r="O92" s="28" t="s">
        <v>39</v>
      </c>
      <c r="P92" s="37" t="s">
        <v>128</v>
      </c>
      <c r="Q92" s="29" t="s">
        <v>87</v>
      </c>
      <c r="R92" s="29" t="s">
        <v>18</v>
      </c>
      <c r="S92" s="29"/>
      <c r="T92" s="32">
        <v>27670171</v>
      </c>
      <c r="U92" s="26" t="s">
        <v>318</v>
      </c>
      <c r="V92" s="51" t="s">
        <v>438</v>
      </c>
      <c r="W92" s="48" t="s">
        <v>528</v>
      </c>
      <c r="X92" s="56">
        <v>100</v>
      </c>
      <c r="Y92" s="56">
        <v>0</v>
      </c>
      <c r="Z92" s="146"/>
      <c r="AA92" s="30" t="s">
        <v>596</v>
      </c>
      <c r="AB92" s="33">
        <v>0</v>
      </c>
      <c r="AC92" s="33">
        <v>0</v>
      </c>
      <c r="AD92" s="33">
        <v>0</v>
      </c>
      <c r="AE92" s="33">
        <v>0</v>
      </c>
      <c r="AF92" s="33">
        <v>67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68">
        <f t="shared" si="15"/>
        <v>67</v>
      </c>
      <c r="AO92" s="68">
        <f t="shared" si="18"/>
        <v>67</v>
      </c>
      <c r="AP92" s="68">
        <v>0</v>
      </c>
      <c r="AQ92" s="35"/>
    </row>
    <row r="93" spans="1:43" s="36" customFormat="1" ht="15" customHeight="1" x14ac:dyDescent="0.3">
      <c r="A93" s="27">
        <v>17</v>
      </c>
      <c r="B93" s="28" t="s">
        <v>274</v>
      </c>
      <c r="C93" s="28" t="s">
        <v>275</v>
      </c>
      <c r="D93" s="29" t="s">
        <v>276</v>
      </c>
      <c r="E93" s="29" t="s">
        <v>277</v>
      </c>
      <c r="F93" s="29">
        <v>7922033879</v>
      </c>
      <c r="G93" s="28" t="s">
        <v>278</v>
      </c>
      <c r="H93" s="28" t="s">
        <v>319</v>
      </c>
      <c r="I93" s="28" t="s">
        <v>320</v>
      </c>
      <c r="J93" s="29" t="s">
        <v>276</v>
      </c>
      <c r="K93" s="29" t="s">
        <v>277</v>
      </c>
      <c r="L93" s="30" t="s">
        <v>37</v>
      </c>
      <c r="M93" s="31" t="s">
        <v>38</v>
      </c>
      <c r="N93" s="30" t="s">
        <v>41</v>
      </c>
      <c r="O93" s="28" t="s">
        <v>39</v>
      </c>
      <c r="P93" s="37" t="s">
        <v>128</v>
      </c>
      <c r="Q93" s="29" t="s">
        <v>87</v>
      </c>
      <c r="R93" s="29" t="s">
        <v>18</v>
      </c>
      <c r="S93" s="29"/>
      <c r="T93" s="32"/>
      <c r="U93" s="26" t="s">
        <v>321</v>
      </c>
      <c r="V93" s="51" t="s">
        <v>438</v>
      </c>
      <c r="W93" s="48" t="s">
        <v>528</v>
      </c>
      <c r="X93" s="56">
        <v>100</v>
      </c>
      <c r="Y93" s="56">
        <v>0</v>
      </c>
      <c r="Z93" s="146"/>
      <c r="AA93" s="30" t="s">
        <v>596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11</v>
      </c>
      <c r="AN93" s="68">
        <f t="shared" si="15"/>
        <v>11</v>
      </c>
      <c r="AO93" s="68">
        <f t="shared" si="18"/>
        <v>11</v>
      </c>
      <c r="AP93" s="68">
        <v>0</v>
      </c>
      <c r="AQ93" s="35"/>
    </row>
    <row r="94" spans="1:43" s="36" customFormat="1" ht="15" customHeight="1" x14ac:dyDescent="0.3">
      <c r="A94" s="27">
        <v>18</v>
      </c>
      <c r="B94" s="28" t="s">
        <v>274</v>
      </c>
      <c r="C94" s="28" t="s">
        <v>275</v>
      </c>
      <c r="D94" s="29" t="s">
        <v>276</v>
      </c>
      <c r="E94" s="29" t="s">
        <v>277</v>
      </c>
      <c r="F94" s="29">
        <v>7922033879</v>
      </c>
      <c r="G94" s="28" t="s">
        <v>322</v>
      </c>
      <c r="H94" s="28"/>
      <c r="I94" s="28" t="s">
        <v>323</v>
      </c>
      <c r="J94" s="29" t="s">
        <v>276</v>
      </c>
      <c r="K94" s="29" t="s">
        <v>277</v>
      </c>
      <c r="L94" s="30" t="s">
        <v>37</v>
      </c>
      <c r="M94" s="31" t="s">
        <v>38</v>
      </c>
      <c r="N94" s="30" t="s">
        <v>41</v>
      </c>
      <c r="O94" s="28" t="s">
        <v>39</v>
      </c>
      <c r="P94" s="37" t="s">
        <v>128</v>
      </c>
      <c r="Q94" s="29" t="s">
        <v>40</v>
      </c>
      <c r="R94" s="29" t="s">
        <v>16</v>
      </c>
      <c r="S94" s="29"/>
      <c r="T94" s="32" t="s">
        <v>324</v>
      </c>
      <c r="U94" s="26" t="s">
        <v>325</v>
      </c>
      <c r="V94" s="51" t="s">
        <v>438</v>
      </c>
      <c r="W94" s="48" t="s">
        <v>528</v>
      </c>
      <c r="X94" s="56">
        <v>100</v>
      </c>
      <c r="Y94" s="56">
        <v>0</v>
      </c>
      <c r="Z94" s="146"/>
      <c r="AA94" s="30" t="s">
        <v>596</v>
      </c>
      <c r="AB94" s="33">
        <v>0</v>
      </c>
      <c r="AC94" s="33">
        <v>29644</v>
      </c>
      <c r="AD94" s="33">
        <v>0</v>
      </c>
      <c r="AE94" s="33">
        <v>17144</v>
      </c>
      <c r="AF94" s="33">
        <v>0</v>
      </c>
      <c r="AG94" s="33">
        <v>1917</v>
      </c>
      <c r="AH94" s="33">
        <v>0</v>
      </c>
      <c r="AI94" s="33">
        <v>0</v>
      </c>
      <c r="AJ94" s="33">
        <v>2836</v>
      </c>
      <c r="AK94" s="33">
        <v>4089</v>
      </c>
      <c r="AL94" s="33">
        <v>0</v>
      </c>
      <c r="AM94" s="33">
        <v>20464</v>
      </c>
      <c r="AN94" s="68">
        <f t="shared" si="15"/>
        <v>76094</v>
      </c>
      <c r="AO94" s="68">
        <f t="shared" si="18"/>
        <v>76094</v>
      </c>
      <c r="AP94" s="68">
        <v>0</v>
      </c>
      <c r="AQ94" s="35"/>
    </row>
    <row r="95" spans="1:43" s="36" customFormat="1" ht="15" customHeight="1" x14ac:dyDescent="0.3">
      <c r="A95" s="27">
        <v>19</v>
      </c>
      <c r="B95" s="28" t="s">
        <v>274</v>
      </c>
      <c r="C95" s="28" t="s">
        <v>275</v>
      </c>
      <c r="D95" s="29" t="s">
        <v>276</v>
      </c>
      <c r="E95" s="29" t="s">
        <v>277</v>
      </c>
      <c r="F95" s="29">
        <v>7922033879</v>
      </c>
      <c r="G95" s="28" t="s">
        <v>326</v>
      </c>
      <c r="H95" s="28"/>
      <c r="I95" s="28" t="s">
        <v>327</v>
      </c>
      <c r="J95" s="29" t="s">
        <v>276</v>
      </c>
      <c r="K95" s="29" t="s">
        <v>277</v>
      </c>
      <c r="L95" s="30" t="s">
        <v>37</v>
      </c>
      <c r="M95" s="31" t="s">
        <v>38</v>
      </c>
      <c r="N95" s="30" t="s">
        <v>41</v>
      </c>
      <c r="O95" s="28" t="s">
        <v>39</v>
      </c>
      <c r="P95" s="37" t="s">
        <v>128</v>
      </c>
      <c r="Q95" s="29" t="s">
        <v>40</v>
      </c>
      <c r="R95" s="29" t="s">
        <v>16</v>
      </c>
      <c r="S95" s="29"/>
      <c r="T95" s="32">
        <v>29209788</v>
      </c>
      <c r="U95" s="26" t="s">
        <v>328</v>
      </c>
      <c r="V95" s="51" t="s">
        <v>438</v>
      </c>
      <c r="W95" s="48" t="s">
        <v>528</v>
      </c>
      <c r="X95" s="56">
        <v>100</v>
      </c>
      <c r="Y95" s="56">
        <v>0</v>
      </c>
      <c r="Z95" s="146"/>
      <c r="AA95" s="30" t="s">
        <v>596</v>
      </c>
      <c r="AB95" s="33">
        <v>18961</v>
      </c>
      <c r="AC95" s="33">
        <v>19536</v>
      </c>
      <c r="AD95" s="33">
        <v>16691</v>
      </c>
      <c r="AE95" s="33">
        <v>14427</v>
      </c>
      <c r="AF95" s="33">
        <v>3923</v>
      </c>
      <c r="AG95" s="33">
        <v>1429</v>
      </c>
      <c r="AH95" s="33">
        <v>3291</v>
      </c>
      <c r="AI95" s="33">
        <v>0</v>
      </c>
      <c r="AJ95" s="33">
        <v>3990</v>
      </c>
      <c r="AK95" s="33">
        <v>7458</v>
      </c>
      <c r="AL95" s="33">
        <v>0</v>
      </c>
      <c r="AM95" s="33">
        <v>18247</v>
      </c>
      <c r="AN95" s="68">
        <f t="shared" si="15"/>
        <v>107953</v>
      </c>
      <c r="AO95" s="68">
        <f t="shared" si="18"/>
        <v>107953</v>
      </c>
      <c r="AP95" s="68">
        <v>0</v>
      </c>
      <c r="AQ95" s="35"/>
    </row>
    <row r="96" spans="1:43" s="36" customFormat="1" ht="15" customHeight="1" x14ac:dyDescent="0.3">
      <c r="A96" s="27">
        <v>20</v>
      </c>
      <c r="B96" s="28" t="s">
        <v>274</v>
      </c>
      <c r="C96" s="28" t="s">
        <v>275</v>
      </c>
      <c r="D96" s="29" t="s">
        <v>276</v>
      </c>
      <c r="E96" s="29" t="s">
        <v>277</v>
      </c>
      <c r="F96" s="29">
        <v>7922033879</v>
      </c>
      <c r="G96" s="28" t="s">
        <v>326</v>
      </c>
      <c r="H96" s="28"/>
      <c r="I96" s="28" t="s">
        <v>340</v>
      </c>
      <c r="J96" s="29" t="s">
        <v>276</v>
      </c>
      <c r="K96" s="29" t="s">
        <v>277</v>
      </c>
      <c r="L96" s="30" t="s">
        <v>37</v>
      </c>
      <c r="M96" s="31" t="s">
        <v>38</v>
      </c>
      <c r="N96" s="30" t="s">
        <v>41</v>
      </c>
      <c r="O96" s="28" t="s">
        <v>39</v>
      </c>
      <c r="P96" s="37" t="s">
        <v>128</v>
      </c>
      <c r="Q96" s="29" t="s">
        <v>87</v>
      </c>
      <c r="R96" s="29" t="s">
        <v>18</v>
      </c>
      <c r="S96" s="29"/>
      <c r="T96" s="32" t="s">
        <v>341</v>
      </c>
      <c r="U96" s="26" t="s">
        <v>342</v>
      </c>
      <c r="V96" s="51" t="s">
        <v>438</v>
      </c>
      <c r="W96" s="48" t="s">
        <v>528</v>
      </c>
      <c r="X96" s="56">
        <v>100</v>
      </c>
      <c r="Y96" s="56">
        <v>0</v>
      </c>
      <c r="Z96" s="146"/>
      <c r="AA96" s="30" t="s">
        <v>596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68">
        <f t="shared" si="15"/>
        <v>0</v>
      </c>
      <c r="AO96" s="68">
        <f t="shared" si="18"/>
        <v>0</v>
      </c>
      <c r="AP96" s="68">
        <v>0</v>
      </c>
      <c r="AQ96" s="35"/>
    </row>
    <row r="97" spans="1:43" s="36" customFormat="1" ht="15" customHeight="1" x14ac:dyDescent="0.3">
      <c r="A97" s="27">
        <v>21</v>
      </c>
      <c r="B97" s="28" t="s">
        <v>274</v>
      </c>
      <c r="C97" s="28" t="s">
        <v>275</v>
      </c>
      <c r="D97" s="29" t="s">
        <v>276</v>
      </c>
      <c r="E97" s="29" t="s">
        <v>277</v>
      </c>
      <c r="F97" s="29">
        <v>7922033879</v>
      </c>
      <c r="G97" s="28" t="s">
        <v>329</v>
      </c>
      <c r="H97" s="28"/>
      <c r="I97" s="28" t="s">
        <v>330</v>
      </c>
      <c r="J97" s="29" t="s">
        <v>331</v>
      </c>
      <c r="K97" s="29" t="s">
        <v>332</v>
      </c>
      <c r="L97" s="30" t="s">
        <v>37</v>
      </c>
      <c r="M97" s="31" t="s">
        <v>38</v>
      </c>
      <c r="N97" s="30" t="s">
        <v>41</v>
      </c>
      <c r="O97" s="28" t="s">
        <v>39</v>
      </c>
      <c r="P97" s="37" t="s">
        <v>128</v>
      </c>
      <c r="Q97" s="29" t="s">
        <v>63</v>
      </c>
      <c r="R97" s="29" t="s">
        <v>18</v>
      </c>
      <c r="S97" s="29"/>
      <c r="T97" s="32">
        <v>20977655</v>
      </c>
      <c r="U97" s="26" t="s">
        <v>333</v>
      </c>
      <c r="V97" s="51" t="s">
        <v>438</v>
      </c>
      <c r="W97" s="48" t="s">
        <v>528</v>
      </c>
      <c r="X97" s="56">
        <v>100</v>
      </c>
      <c r="Y97" s="56">
        <v>0</v>
      </c>
      <c r="Z97" s="146"/>
      <c r="AA97" s="30" t="s">
        <v>596</v>
      </c>
      <c r="AB97" s="33">
        <v>14944</v>
      </c>
      <c r="AC97" s="33">
        <v>13255</v>
      </c>
      <c r="AD97" s="33">
        <v>13830</v>
      </c>
      <c r="AE97" s="33">
        <v>11637</v>
      </c>
      <c r="AF97" s="33">
        <v>1424</v>
      </c>
      <c r="AG97" s="33">
        <v>0</v>
      </c>
      <c r="AH97" s="33">
        <v>595</v>
      </c>
      <c r="AI97" s="33">
        <v>88</v>
      </c>
      <c r="AJ97" s="33">
        <v>573</v>
      </c>
      <c r="AK97" s="33">
        <v>3023</v>
      </c>
      <c r="AL97" s="33">
        <v>11609</v>
      </c>
      <c r="AM97" s="33">
        <v>11469</v>
      </c>
      <c r="AN97" s="68">
        <f t="shared" si="15"/>
        <v>82447</v>
      </c>
      <c r="AO97" s="68">
        <f t="shared" si="18"/>
        <v>82447</v>
      </c>
      <c r="AP97" s="68">
        <v>0</v>
      </c>
      <c r="AQ97" s="35"/>
    </row>
    <row r="98" spans="1:43" s="36" customFormat="1" ht="15" customHeight="1" x14ac:dyDescent="0.3">
      <c r="A98" s="27">
        <v>22</v>
      </c>
      <c r="B98" s="28" t="s">
        <v>274</v>
      </c>
      <c r="C98" s="28" t="s">
        <v>275</v>
      </c>
      <c r="D98" s="29" t="s">
        <v>276</v>
      </c>
      <c r="E98" s="29" t="s">
        <v>277</v>
      </c>
      <c r="F98" s="29">
        <v>7922033879</v>
      </c>
      <c r="G98" s="28" t="s">
        <v>329</v>
      </c>
      <c r="H98" s="28"/>
      <c r="I98" s="28" t="s">
        <v>335</v>
      </c>
      <c r="J98" s="29" t="s">
        <v>331</v>
      </c>
      <c r="K98" s="29" t="s">
        <v>332</v>
      </c>
      <c r="L98" s="30" t="s">
        <v>37</v>
      </c>
      <c r="M98" s="31" t="s">
        <v>38</v>
      </c>
      <c r="N98" s="30" t="s">
        <v>41</v>
      </c>
      <c r="O98" s="28" t="s">
        <v>39</v>
      </c>
      <c r="P98" s="37" t="s">
        <v>128</v>
      </c>
      <c r="Q98" s="29" t="s">
        <v>63</v>
      </c>
      <c r="R98" s="29" t="s">
        <v>18</v>
      </c>
      <c r="S98" s="29"/>
      <c r="T98" s="32">
        <v>22328912</v>
      </c>
      <c r="U98" s="26" t="s">
        <v>334</v>
      </c>
      <c r="V98" s="51" t="s">
        <v>438</v>
      </c>
      <c r="W98" s="48" t="s">
        <v>528</v>
      </c>
      <c r="X98" s="56">
        <v>100</v>
      </c>
      <c r="Y98" s="56">
        <v>0</v>
      </c>
      <c r="Z98" s="146"/>
      <c r="AA98" s="30" t="s">
        <v>596</v>
      </c>
      <c r="AB98" s="33">
        <v>5871</v>
      </c>
      <c r="AC98" s="33">
        <v>1086</v>
      </c>
      <c r="AD98" s="33">
        <v>14446</v>
      </c>
      <c r="AE98" s="33">
        <v>0</v>
      </c>
      <c r="AF98" s="33">
        <v>5059</v>
      </c>
      <c r="AG98" s="33">
        <v>0</v>
      </c>
      <c r="AH98" s="33">
        <v>0</v>
      </c>
      <c r="AI98" s="33">
        <v>0</v>
      </c>
      <c r="AJ98" s="33">
        <v>33</v>
      </c>
      <c r="AK98" s="33"/>
      <c r="AL98" s="33">
        <v>5343</v>
      </c>
      <c r="AM98" s="33">
        <v>8136</v>
      </c>
      <c r="AN98" s="68">
        <f t="shared" si="15"/>
        <v>39974</v>
      </c>
      <c r="AO98" s="68">
        <f t="shared" si="18"/>
        <v>39974</v>
      </c>
      <c r="AP98" s="68">
        <v>0</v>
      </c>
      <c r="AQ98" s="35"/>
    </row>
    <row r="99" spans="1:43" s="36" customFormat="1" ht="15" customHeight="1" x14ac:dyDescent="0.3">
      <c r="A99" s="27">
        <v>23</v>
      </c>
      <c r="B99" s="28" t="s">
        <v>274</v>
      </c>
      <c r="C99" s="28" t="s">
        <v>275</v>
      </c>
      <c r="D99" s="29" t="s">
        <v>276</v>
      </c>
      <c r="E99" s="29" t="s">
        <v>277</v>
      </c>
      <c r="F99" s="29">
        <v>7922033879</v>
      </c>
      <c r="G99" s="28" t="s">
        <v>336</v>
      </c>
      <c r="H99" s="28"/>
      <c r="I99" s="28" t="s">
        <v>337</v>
      </c>
      <c r="J99" s="29" t="s">
        <v>331</v>
      </c>
      <c r="K99" s="29" t="s">
        <v>332</v>
      </c>
      <c r="L99" s="30" t="s">
        <v>37</v>
      </c>
      <c r="M99" s="31" t="s">
        <v>38</v>
      </c>
      <c r="N99" s="30" t="s">
        <v>41</v>
      </c>
      <c r="O99" s="28" t="s">
        <v>39</v>
      </c>
      <c r="P99" s="37" t="s">
        <v>128</v>
      </c>
      <c r="Q99" s="29" t="s">
        <v>40</v>
      </c>
      <c r="R99" s="29" t="s">
        <v>16</v>
      </c>
      <c r="S99" s="29"/>
      <c r="T99" s="32" t="s">
        <v>338</v>
      </c>
      <c r="U99" s="26" t="s">
        <v>339</v>
      </c>
      <c r="V99" s="51" t="s">
        <v>438</v>
      </c>
      <c r="W99" s="48" t="s">
        <v>528</v>
      </c>
      <c r="X99" s="56">
        <v>100</v>
      </c>
      <c r="Y99" s="56">
        <v>0</v>
      </c>
      <c r="Z99" s="146"/>
      <c r="AA99" s="30" t="s">
        <v>596</v>
      </c>
      <c r="AB99" s="33">
        <v>21299</v>
      </c>
      <c r="AC99" s="33">
        <v>16944</v>
      </c>
      <c r="AD99" s="33">
        <v>17530</v>
      </c>
      <c r="AE99" s="33">
        <v>8686</v>
      </c>
      <c r="AF99" s="33">
        <v>1269</v>
      </c>
      <c r="AG99" s="33">
        <v>552</v>
      </c>
      <c r="AH99" s="33">
        <v>22</v>
      </c>
      <c r="AI99" s="33">
        <v>22</v>
      </c>
      <c r="AJ99" s="33">
        <v>2151</v>
      </c>
      <c r="AK99" s="33">
        <v>3056</v>
      </c>
      <c r="AL99" s="33">
        <v>16944</v>
      </c>
      <c r="AM99" s="33">
        <v>18564</v>
      </c>
      <c r="AN99" s="68">
        <f t="shared" si="15"/>
        <v>107039</v>
      </c>
      <c r="AO99" s="68">
        <f t="shared" si="18"/>
        <v>107039</v>
      </c>
      <c r="AP99" s="68">
        <v>0</v>
      </c>
      <c r="AQ99" s="35"/>
    </row>
    <row r="100" spans="1:43" s="36" customFormat="1" ht="15" customHeight="1" x14ac:dyDescent="0.3">
      <c r="A100" s="27">
        <v>24</v>
      </c>
      <c r="B100" s="28" t="s">
        <v>274</v>
      </c>
      <c r="C100" s="28" t="s">
        <v>275</v>
      </c>
      <c r="D100" s="29" t="s">
        <v>276</v>
      </c>
      <c r="E100" s="29" t="s">
        <v>277</v>
      </c>
      <c r="F100" s="29">
        <v>7922033879</v>
      </c>
      <c r="G100" s="28" t="s">
        <v>343</v>
      </c>
      <c r="H100" s="28"/>
      <c r="I100" s="28" t="s">
        <v>344</v>
      </c>
      <c r="J100" s="29" t="s">
        <v>276</v>
      </c>
      <c r="K100" s="29" t="s">
        <v>277</v>
      </c>
      <c r="L100" s="30" t="s">
        <v>37</v>
      </c>
      <c r="M100" s="31" t="s">
        <v>38</v>
      </c>
      <c r="N100" s="30" t="s">
        <v>41</v>
      </c>
      <c r="O100" s="28" t="s">
        <v>39</v>
      </c>
      <c r="P100" s="37" t="s">
        <v>128</v>
      </c>
      <c r="Q100" s="29" t="s">
        <v>49</v>
      </c>
      <c r="R100" s="29" t="s">
        <v>18</v>
      </c>
      <c r="S100" s="29">
        <v>230</v>
      </c>
      <c r="T100" s="32"/>
      <c r="U100" s="26" t="s">
        <v>345</v>
      </c>
      <c r="V100" s="51" t="s">
        <v>438</v>
      </c>
      <c r="W100" s="48" t="s">
        <v>528</v>
      </c>
      <c r="X100" s="56">
        <v>100</v>
      </c>
      <c r="Y100" s="56">
        <v>0</v>
      </c>
      <c r="Z100" s="146"/>
      <c r="AA100" s="30" t="s">
        <v>596</v>
      </c>
      <c r="AB100" s="33">
        <v>66406</v>
      </c>
      <c r="AC100" s="33">
        <v>63665</v>
      </c>
      <c r="AD100" s="33">
        <v>54463</v>
      </c>
      <c r="AE100" s="33">
        <v>37132</v>
      </c>
      <c r="AF100" s="33">
        <v>6948</v>
      </c>
      <c r="AG100" s="33">
        <v>3779</v>
      </c>
      <c r="AH100" s="33">
        <v>2848</v>
      </c>
      <c r="AI100" s="33">
        <v>2704</v>
      </c>
      <c r="AJ100" s="33">
        <v>3923</v>
      </c>
      <c r="AK100" s="33">
        <v>20576</v>
      </c>
      <c r="AL100" s="33">
        <v>56558</v>
      </c>
      <c r="AM100" s="33">
        <v>74677</v>
      </c>
      <c r="AN100" s="68">
        <f t="shared" ref="AN100:AN101" si="19">AB100+AC100+AD100+AE100+AF100+AG100+AH100+AI100+AJ100+AK100+AL100+AM100</f>
        <v>393679</v>
      </c>
      <c r="AO100" s="68">
        <f t="shared" si="18"/>
        <v>393679</v>
      </c>
      <c r="AP100" s="68">
        <v>0</v>
      </c>
      <c r="AQ100" s="35"/>
    </row>
    <row r="101" spans="1:43" s="36" customFormat="1" ht="15" customHeight="1" x14ac:dyDescent="0.3">
      <c r="A101" s="27">
        <v>25</v>
      </c>
      <c r="B101" s="28" t="s">
        <v>274</v>
      </c>
      <c r="C101" s="28" t="s">
        <v>275</v>
      </c>
      <c r="D101" s="29" t="s">
        <v>276</v>
      </c>
      <c r="E101" s="29" t="s">
        <v>277</v>
      </c>
      <c r="F101" s="29">
        <v>7922033879</v>
      </c>
      <c r="G101" s="28" t="s">
        <v>343</v>
      </c>
      <c r="H101" s="28"/>
      <c r="I101" s="28" t="s">
        <v>344</v>
      </c>
      <c r="J101" s="29" t="s">
        <v>276</v>
      </c>
      <c r="K101" s="29" t="s">
        <v>277</v>
      </c>
      <c r="L101" s="30" t="s">
        <v>37</v>
      </c>
      <c r="M101" s="31" t="s">
        <v>38</v>
      </c>
      <c r="N101" s="30" t="s">
        <v>41</v>
      </c>
      <c r="O101" s="28" t="s">
        <v>39</v>
      </c>
      <c r="P101" s="37" t="s">
        <v>128</v>
      </c>
      <c r="Q101" s="29" t="s">
        <v>76</v>
      </c>
      <c r="R101" s="29" t="s">
        <v>18</v>
      </c>
      <c r="S101" s="29"/>
      <c r="T101" s="32"/>
      <c r="U101" s="26" t="s">
        <v>346</v>
      </c>
      <c r="V101" s="51" t="s">
        <v>438</v>
      </c>
      <c r="W101" s="48" t="s">
        <v>528</v>
      </c>
      <c r="X101" s="56">
        <v>100</v>
      </c>
      <c r="Y101" s="56">
        <v>0</v>
      </c>
      <c r="Z101" s="147"/>
      <c r="AA101" s="30" t="s">
        <v>596</v>
      </c>
      <c r="AB101" s="33">
        <v>0</v>
      </c>
      <c r="AC101" s="33">
        <v>0</v>
      </c>
      <c r="AD101" s="33">
        <v>0</v>
      </c>
      <c r="AE101" s="33">
        <v>0</v>
      </c>
      <c r="AF101" s="33">
        <v>6076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68">
        <f t="shared" si="19"/>
        <v>6076</v>
      </c>
      <c r="AO101" s="68">
        <f t="shared" si="18"/>
        <v>6076</v>
      </c>
      <c r="AP101" s="68">
        <v>0</v>
      </c>
      <c r="AQ101" s="35"/>
    </row>
    <row r="102" spans="1:43" s="36" customFormat="1" ht="15" customHeight="1" x14ac:dyDescent="0.3">
      <c r="A102" s="27">
        <v>1</v>
      </c>
      <c r="B102" s="28" t="s">
        <v>347</v>
      </c>
      <c r="C102" s="28" t="s">
        <v>348</v>
      </c>
      <c r="D102" s="36" t="s">
        <v>349</v>
      </c>
      <c r="E102" s="29" t="s">
        <v>350</v>
      </c>
      <c r="F102" s="29">
        <v>7941703341</v>
      </c>
      <c r="G102" s="28" t="s">
        <v>351</v>
      </c>
      <c r="H102" s="28"/>
      <c r="I102" s="28" t="s">
        <v>352</v>
      </c>
      <c r="J102" s="29" t="s">
        <v>349</v>
      </c>
      <c r="K102" s="29" t="s">
        <v>350</v>
      </c>
      <c r="L102" s="30" t="s">
        <v>37</v>
      </c>
      <c r="M102" s="31" t="s">
        <v>38</v>
      </c>
      <c r="N102" s="30" t="s">
        <v>41</v>
      </c>
      <c r="O102" s="28" t="s">
        <v>39</v>
      </c>
      <c r="P102" s="37" t="s">
        <v>128</v>
      </c>
      <c r="Q102" s="29" t="s">
        <v>63</v>
      </c>
      <c r="R102" s="29" t="s">
        <v>18</v>
      </c>
      <c r="S102" s="29"/>
      <c r="T102" s="32">
        <v>27586811</v>
      </c>
      <c r="U102" s="26" t="s">
        <v>353</v>
      </c>
      <c r="V102" s="51" t="s">
        <v>438</v>
      </c>
      <c r="W102" s="58" t="s">
        <v>528</v>
      </c>
      <c r="X102" s="56">
        <v>100</v>
      </c>
      <c r="Y102" s="56">
        <v>0</v>
      </c>
      <c r="Z102" s="145" t="s">
        <v>589</v>
      </c>
      <c r="AA102" s="30" t="s">
        <v>596</v>
      </c>
      <c r="AB102" s="33">
        <v>0</v>
      </c>
      <c r="AC102" s="33">
        <v>10698</v>
      </c>
      <c r="AD102" s="33">
        <v>0</v>
      </c>
      <c r="AE102" s="33">
        <v>10871</v>
      </c>
      <c r="AF102" s="33">
        <v>0</v>
      </c>
      <c r="AG102" s="33">
        <v>1467</v>
      </c>
      <c r="AH102" s="33">
        <v>0</v>
      </c>
      <c r="AI102" s="33">
        <v>0</v>
      </c>
      <c r="AJ102" s="33">
        <v>0</v>
      </c>
      <c r="AK102" s="33">
        <v>317</v>
      </c>
      <c r="AL102" s="33">
        <v>0</v>
      </c>
      <c r="AM102" s="33">
        <v>7584</v>
      </c>
      <c r="AN102" s="68">
        <f t="shared" ref="AN102:AN117" si="20">AB102+AC102+AD102+AE102+AF102+AG102+AH102+AI102+AJ102+AK102+AL102+AM102</f>
        <v>30937</v>
      </c>
      <c r="AO102" s="68">
        <f t="shared" si="18"/>
        <v>30937</v>
      </c>
      <c r="AP102" s="68">
        <v>0</v>
      </c>
      <c r="AQ102" s="35"/>
    </row>
    <row r="103" spans="1:43" s="36" customFormat="1" ht="15" customHeight="1" x14ac:dyDescent="0.3">
      <c r="A103" s="27">
        <v>2</v>
      </c>
      <c r="B103" s="28" t="s">
        <v>347</v>
      </c>
      <c r="C103" s="28" t="s">
        <v>348</v>
      </c>
      <c r="D103" s="29" t="s">
        <v>349</v>
      </c>
      <c r="E103" s="29" t="s">
        <v>350</v>
      </c>
      <c r="F103" s="29">
        <v>7941703341</v>
      </c>
      <c r="G103" s="28" t="s">
        <v>351</v>
      </c>
      <c r="H103" s="28"/>
      <c r="I103" s="28" t="s">
        <v>354</v>
      </c>
      <c r="J103" s="29" t="s">
        <v>349</v>
      </c>
      <c r="K103" s="29" t="s">
        <v>350</v>
      </c>
      <c r="L103" s="30" t="s">
        <v>37</v>
      </c>
      <c r="M103" s="31" t="s">
        <v>38</v>
      </c>
      <c r="N103" s="30" t="s">
        <v>41</v>
      </c>
      <c r="O103" s="28" t="s">
        <v>39</v>
      </c>
      <c r="P103" s="37" t="s">
        <v>128</v>
      </c>
      <c r="Q103" s="29" t="s">
        <v>76</v>
      </c>
      <c r="R103" s="29" t="s">
        <v>16</v>
      </c>
      <c r="S103" s="29"/>
      <c r="T103" s="32"/>
      <c r="U103" s="26" t="s">
        <v>355</v>
      </c>
      <c r="V103" s="51" t="s">
        <v>526</v>
      </c>
      <c r="W103" s="58" t="s">
        <v>528</v>
      </c>
      <c r="X103" s="56">
        <v>86</v>
      </c>
      <c r="Y103" s="56">
        <v>14</v>
      </c>
      <c r="Z103" s="146"/>
      <c r="AA103" s="30" t="s">
        <v>596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11726</v>
      </c>
      <c r="AH103" s="33">
        <v>0</v>
      </c>
      <c r="AI103" s="33">
        <v>4191</v>
      </c>
      <c r="AJ103" s="33">
        <v>0</v>
      </c>
      <c r="AK103" s="33">
        <v>4147</v>
      </c>
      <c r="AL103" s="33">
        <v>0</v>
      </c>
      <c r="AM103" s="33">
        <v>4147</v>
      </c>
      <c r="AN103" s="68">
        <f t="shared" si="20"/>
        <v>24211</v>
      </c>
      <c r="AO103" s="68">
        <f t="shared" ref="AO103" si="21">ROUND((AN103*X103/100),0)</f>
        <v>20821</v>
      </c>
      <c r="AP103" s="68">
        <f t="shared" ref="AP103" si="22">ROUND((AN103*Y103/100),0)</f>
        <v>3390</v>
      </c>
      <c r="AQ103" s="35"/>
    </row>
    <row r="104" spans="1:43" s="36" customFormat="1" ht="15" customHeight="1" x14ac:dyDescent="0.3">
      <c r="A104" s="27">
        <v>3</v>
      </c>
      <c r="B104" s="28" t="s">
        <v>347</v>
      </c>
      <c r="C104" s="28" t="s">
        <v>348</v>
      </c>
      <c r="D104" s="29" t="s">
        <v>349</v>
      </c>
      <c r="E104" s="29" t="s">
        <v>350</v>
      </c>
      <c r="F104" s="29">
        <v>7941703341</v>
      </c>
      <c r="G104" s="28" t="s">
        <v>351</v>
      </c>
      <c r="H104" s="28" t="s">
        <v>531</v>
      </c>
      <c r="I104" s="28" t="s">
        <v>532</v>
      </c>
      <c r="J104" s="29" t="s">
        <v>349</v>
      </c>
      <c r="K104" s="29" t="s">
        <v>350</v>
      </c>
      <c r="L104" s="30" t="s">
        <v>37</v>
      </c>
      <c r="M104" s="31" t="s">
        <v>38</v>
      </c>
      <c r="N104" s="30" t="s">
        <v>41</v>
      </c>
      <c r="O104" s="28" t="s">
        <v>39</v>
      </c>
      <c r="P104" s="37" t="s">
        <v>128</v>
      </c>
      <c r="Q104" s="29" t="s">
        <v>49</v>
      </c>
      <c r="R104" s="29" t="s">
        <v>16</v>
      </c>
      <c r="S104" s="29">
        <v>538</v>
      </c>
      <c r="T104" s="32"/>
      <c r="U104" s="26" t="s">
        <v>533</v>
      </c>
      <c r="V104" s="51" t="s">
        <v>438</v>
      </c>
      <c r="W104" s="58" t="s">
        <v>528</v>
      </c>
      <c r="X104" s="56">
        <v>100</v>
      </c>
      <c r="Y104" s="56">
        <v>0</v>
      </c>
      <c r="Z104" s="146"/>
      <c r="AA104" s="30" t="s">
        <v>596</v>
      </c>
      <c r="AB104" s="33">
        <v>12002</v>
      </c>
      <c r="AC104" s="33">
        <v>8998</v>
      </c>
      <c r="AD104" s="33">
        <v>8769</v>
      </c>
      <c r="AE104" s="33">
        <v>1522</v>
      </c>
      <c r="AF104" s="33">
        <v>537</v>
      </c>
      <c r="AG104" s="33">
        <v>7743</v>
      </c>
      <c r="AH104" s="33">
        <v>8929</v>
      </c>
      <c r="AI104" s="33">
        <v>36960</v>
      </c>
      <c r="AJ104" s="33">
        <v>10500</v>
      </c>
      <c r="AK104" s="33">
        <v>1686</v>
      </c>
      <c r="AL104" s="33">
        <v>4255</v>
      </c>
      <c r="AM104" s="33">
        <v>7762</v>
      </c>
      <c r="AN104" s="68">
        <f t="shared" si="20"/>
        <v>109663</v>
      </c>
      <c r="AO104" s="68">
        <f>AN104</f>
        <v>109663</v>
      </c>
      <c r="AP104" s="68">
        <v>0</v>
      </c>
      <c r="AQ104" s="35"/>
    </row>
    <row r="105" spans="1:43" s="36" customFormat="1" ht="15" customHeight="1" x14ac:dyDescent="0.3">
      <c r="A105" s="27">
        <v>4</v>
      </c>
      <c r="B105" s="28" t="s">
        <v>347</v>
      </c>
      <c r="C105" s="28" t="s">
        <v>348</v>
      </c>
      <c r="D105" s="29" t="s">
        <v>349</v>
      </c>
      <c r="E105" s="29" t="s">
        <v>350</v>
      </c>
      <c r="F105" s="29">
        <v>7941703341</v>
      </c>
      <c r="G105" s="28" t="s">
        <v>351</v>
      </c>
      <c r="H105" s="28" t="s">
        <v>534</v>
      </c>
      <c r="I105" s="28" t="s">
        <v>535</v>
      </c>
      <c r="J105" s="29" t="s">
        <v>349</v>
      </c>
      <c r="K105" s="29" t="s">
        <v>350</v>
      </c>
      <c r="L105" s="30" t="s">
        <v>37</v>
      </c>
      <c r="M105" s="31" t="s">
        <v>38</v>
      </c>
      <c r="N105" s="30" t="s">
        <v>41</v>
      </c>
      <c r="O105" s="28" t="s">
        <v>39</v>
      </c>
      <c r="P105" s="37" t="s">
        <v>128</v>
      </c>
      <c r="Q105" s="29" t="s">
        <v>63</v>
      </c>
      <c r="R105" s="29" t="s">
        <v>16</v>
      </c>
      <c r="S105" s="29"/>
      <c r="T105" s="32" t="s">
        <v>536</v>
      </c>
      <c r="U105" s="26" t="s">
        <v>537</v>
      </c>
      <c r="V105" s="51" t="s">
        <v>438</v>
      </c>
      <c r="W105" s="58" t="s">
        <v>528</v>
      </c>
      <c r="X105" s="56">
        <v>100</v>
      </c>
      <c r="Y105" s="56">
        <v>0</v>
      </c>
      <c r="Z105" s="146"/>
      <c r="AA105" s="30" t="s">
        <v>596</v>
      </c>
      <c r="AB105" s="33">
        <v>0</v>
      </c>
      <c r="AC105" s="33">
        <v>13786</v>
      </c>
      <c r="AD105" s="33">
        <v>0</v>
      </c>
      <c r="AE105" s="33">
        <v>14506</v>
      </c>
      <c r="AF105" s="33">
        <v>0</v>
      </c>
      <c r="AG105" s="33">
        <v>7500</v>
      </c>
      <c r="AH105" s="33">
        <v>0</v>
      </c>
      <c r="AI105" s="33">
        <v>2201</v>
      </c>
      <c r="AJ105" s="33">
        <v>0</v>
      </c>
      <c r="AK105" s="33">
        <v>4238</v>
      </c>
      <c r="AL105" s="33">
        <v>0</v>
      </c>
      <c r="AM105" s="33">
        <v>18987</v>
      </c>
      <c r="AN105" s="68">
        <f>AB105+AC105+AD105+AE105+AF105+AG105+AH105+AI105+AJ105+AK105+AL105+AM105</f>
        <v>61218</v>
      </c>
      <c r="AO105" s="68">
        <f t="shared" ref="AO105:AO107" si="23">AN105</f>
        <v>61218</v>
      </c>
      <c r="AP105" s="68">
        <v>0</v>
      </c>
      <c r="AQ105" s="35"/>
    </row>
    <row r="106" spans="1:43" s="36" customFormat="1" ht="15" customHeight="1" x14ac:dyDescent="0.3">
      <c r="A106" s="27">
        <v>5</v>
      </c>
      <c r="B106" s="28" t="s">
        <v>347</v>
      </c>
      <c r="C106" s="28" t="s">
        <v>348</v>
      </c>
      <c r="D106" s="29" t="s">
        <v>349</v>
      </c>
      <c r="E106" s="29" t="s">
        <v>350</v>
      </c>
      <c r="F106" s="29">
        <v>7941703341</v>
      </c>
      <c r="G106" s="28" t="s">
        <v>351</v>
      </c>
      <c r="H106" s="28" t="s">
        <v>538</v>
      </c>
      <c r="I106" s="28" t="s">
        <v>535</v>
      </c>
      <c r="J106" s="29" t="s">
        <v>349</v>
      </c>
      <c r="K106" s="29" t="s">
        <v>350</v>
      </c>
      <c r="L106" s="30" t="s">
        <v>37</v>
      </c>
      <c r="M106" s="31" t="s">
        <v>38</v>
      </c>
      <c r="N106" s="30" t="s">
        <v>41</v>
      </c>
      <c r="O106" s="28" t="s">
        <v>39</v>
      </c>
      <c r="P106" s="37" t="s">
        <v>128</v>
      </c>
      <c r="Q106" s="29" t="s">
        <v>40</v>
      </c>
      <c r="R106" s="29" t="s">
        <v>16</v>
      </c>
      <c r="S106" s="29"/>
      <c r="T106" s="32" t="s">
        <v>539</v>
      </c>
      <c r="U106" s="26" t="s">
        <v>540</v>
      </c>
      <c r="V106" s="51" t="s">
        <v>438</v>
      </c>
      <c r="W106" s="58" t="s">
        <v>528</v>
      </c>
      <c r="X106" s="56">
        <v>100</v>
      </c>
      <c r="Y106" s="56">
        <v>0</v>
      </c>
      <c r="Z106" s="146"/>
      <c r="AA106" s="30" t="s">
        <v>596</v>
      </c>
      <c r="AB106" s="33">
        <v>18219</v>
      </c>
      <c r="AC106" s="33">
        <v>14093</v>
      </c>
      <c r="AD106" s="33">
        <v>20144</v>
      </c>
      <c r="AE106" s="33">
        <v>14616</v>
      </c>
      <c r="AF106" s="33">
        <v>9985</v>
      </c>
      <c r="AG106" s="33">
        <v>4949</v>
      </c>
      <c r="AH106" s="33">
        <v>3483</v>
      </c>
      <c r="AI106" s="33">
        <v>3688</v>
      </c>
      <c r="AJ106" s="33">
        <v>4588</v>
      </c>
      <c r="AK106" s="33">
        <v>6745</v>
      </c>
      <c r="AL106" s="33">
        <v>11287</v>
      </c>
      <c r="AM106" s="33">
        <v>13990</v>
      </c>
      <c r="AN106" s="68">
        <f t="shared" si="20"/>
        <v>125787</v>
      </c>
      <c r="AO106" s="68">
        <f t="shared" si="23"/>
        <v>125787</v>
      </c>
      <c r="AP106" s="68">
        <v>0</v>
      </c>
      <c r="AQ106" s="35"/>
    </row>
    <row r="107" spans="1:43" s="36" customFormat="1" ht="15" customHeight="1" x14ac:dyDescent="0.3">
      <c r="A107" s="27">
        <v>6</v>
      </c>
      <c r="B107" s="28" t="s">
        <v>347</v>
      </c>
      <c r="C107" s="28" t="s">
        <v>348</v>
      </c>
      <c r="D107" s="29" t="s">
        <v>349</v>
      </c>
      <c r="E107" s="29" t="s">
        <v>350</v>
      </c>
      <c r="F107" s="29">
        <v>7941703341</v>
      </c>
      <c r="G107" s="28" t="s">
        <v>351</v>
      </c>
      <c r="H107" s="28" t="s">
        <v>541</v>
      </c>
      <c r="I107" s="28" t="s">
        <v>535</v>
      </c>
      <c r="J107" s="29" t="s">
        <v>349</v>
      </c>
      <c r="K107" s="29" t="s">
        <v>350</v>
      </c>
      <c r="L107" s="30" t="s">
        <v>37</v>
      </c>
      <c r="M107" s="31" t="s">
        <v>38</v>
      </c>
      <c r="N107" s="30" t="s">
        <v>41</v>
      </c>
      <c r="O107" s="28" t="s">
        <v>39</v>
      </c>
      <c r="P107" s="37" t="s">
        <v>128</v>
      </c>
      <c r="Q107" s="29" t="s">
        <v>40</v>
      </c>
      <c r="R107" s="29" t="s">
        <v>16</v>
      </c>
      <c r="S107" s="29"/>
      <c r="T107" s="32" t="s">
        <v>542</v>
      </c>
      <c r="U107" s="26" t="s">
        <v>543</v>
      </c>
      <c r="V107" s="51" t="s">
        <v>438</v>
      </c>
      <c r="W107" s="58" t="s">
        <v>528</v>
      </c>
      <c r="X107" s="56">
        <v>100</v>
      </c>
      <c r="Y107" s="56">
        <v>0</v>
      </c>
      <c r="Z107" s="146"/>
      <c r="AA107" s="30" t="s">
        <v>596</v>
      </c>
      <c r="AB107" s="33">
        <v>27780</v>
      </c>
      <c r="AC107" s="33">
        <v>26235</v>
      </c>
      <c r="AD107" s="33">
        <v>22290</v>
      </c>
      <c r="AE107" s="33">
        <v>14999</v>
      </c>
      <c r="AF107" s="33">
        <v>11211</v>
      </c>
      <c r="AG107" s="33">
        <v>7107</v>
      </c>
      <c r="AH107" s="33">
        <v>8487</v>
      </c>
      <c r="AI107" s="33">
        <v>5942</v>
      </c>
      <c r="AJ107" s="33">
        <v>7884</v>
      </c>
      <c r="AK107" s="33">
        <v>6098</v>
      </c>
      <c r="AL107" s="33">
        <v>15184</v>
      </c>
      <c r="AM107" s="33">
        <v>13192</v>
      </c>
      <c r="AN107" s="68">
        <f t="shared" si="20"/>
        <v>166409</v>
      </c>
      <c r="AO107" s="68">
        <f t="shared" si="23"/>
        <v>166409</v>
      </c>
      <c r="AP107" s="68">
        <v>0</v>
      </c>
      <c r="AQ107" s="35"/>
    </row>
    <row r="108" spans="1:43" s="36" customFormat="1" ht="15" customHeight="1" x14ac:dyDescent="0.3">
      <c r="A108" s="27">
        <v>7</v>
      </c>
      <c r="B108" s="28" t="s">
        <v>347</v>
      </c>
      <c r="C108" s="28" t="s">
        <v>348</v>
      </c>
      <c r="D108" s="29" t="s">
        <v>349</v>
      </c>
      <c r="E108" s="29" t="s">
        <v>350</v>
      </c>
      <c r="F108" s="29">
        <v>7941703341</v>
      </c>
      <c r="G108" s="28" t="s">
        <v>351</v>
      </c>
      <c r="H108" s="28" t="s">
        <v>544</v>
      </c>
      <c r="I108" s="28" t="s">
        <v>535</v>
      </c>
      <c r="J108" s="29" t="s">
        <v>349</v>
      </c>
      <c r="K108" s="29" t="s">
        <v>350</v>
      </c>
      <c r="L108" s="30" t="s">
        <v>37</v>
      </c>
      <c r="M108" s="31" t="s">
        <v>38</v>
      </c>
      <c r="N108" s="30" t="s">
        <v>41</v>
      </c>
      <c r="O108" s="28" t="s">
        <v>39</v>
      </c>
      <c r="P108" s="37" t="s">
        <v>128</v>
      </c>
      <c r="Q108" s="29" t="s">
        <v>40</v>
      </c>
      <c r="R108" s="29" t="s">
        <v>16</v>
      </c>
      <c r="S108" s="29"/>
      <c r="T108" s="32" t="s">
        <v>545</v>
      </c>
      <c r="U108" s="26" t="s">
        <v>546</v>
      </c>
      <c r="V108" s="51" t="s">
        <v>526</v>
      </c>
      <c r="W108" s="58" t="s">
        <v>528</v>
      </c>
      <c r="X108" s="56">
        <v>88</v>
      </c>
      <c r="Y108" s="56">
        <v>12</v>
      </c>
      <c r="Z108" s="146"/>
      <c r="AA108" s="30" t="s">
        <v>596</v>
      </c>
      <c r="AB108" s="33">
        <v>30022</v>
      </c>
      <c r="AC108" s="33">
        <v>18538</v>
      </c>
      <c r="AD108" s="33">
        <v>25509</v>
      </c>
      <c r="AE108" s="33">
        <v>20944</v>
      </c>
      <c r="AF108" s="33">
        <v>7817</v>
      </c>
      <c r="AG108" s="33">
        <v>6318</v>
      </c>
      <c r="AH108" s="33">
        <v>5640</v>
      </c>
      <c r="AI108" s="33">
        <v>5176</v>
      </c>
      <c r="AJ108" s="33">
        <v>7994</v>
      </c>
      <c r="AK108" s="33">
        <v>12427</v>
      </c>
      <c r="AL108" s="33">
        <v>18961</v>
      </c>
      <c r="AM108" s="33">
        <v>14680</v>
      </c>
      <c r="AN108" s="68">
        <f t="shared" si="20"/>
        <v>174026</v>
      </c>
      <c r="AO108" s="68">
        <f>ROUND((AN108*X108/100),0)</f>
        <v>153143</v>
      </c>
      <c r="AP108" s="68">
        <f t="shared" ref="AP108:AP110" si="24">ROUND((AN108*Y108/100),0)</f>
        <v>20883</v>
      </c>
      <c r="AQ108" s="35"/>
    </row>
    <row r="109" spans="1:43" s="36" customFormat="1" ht="15" customHeight="1" x14ac:dyDescent="0.3">
      <c r="A109" s="27">
        <v>8</v>
      </c>
      <c r="B109" s="28" t="s">
        <v>347</v>
      </c>
      <c r="C109" s="28" t="s">
        <v>348</v>
      </c>
      <c r="D109" s="29" t="s">
        <v>349</v>
      </c>
      <c r="E109" s="29" t="s">
        <v>350</v>
      </c>
      <c r="F109" s="29">
        <v>7941703341</v>
      </c>
      <c r="G109" s="28" t="s">
        <v>351</v>
      </c>
      <c r="H109" s="28" t="s">
        <v>547</v>
      </c>
      <c r="I109" s="28" t="s">
        <v>548</v>
      </c>
      <c r="J109" s="29" t="s">
        <v>349</v>
      </c>
      <c r="K109" s="29" t="s">
        <v>350</v>
      </c>
      <c r="L109" s="30" t="s">
        <v>37</v>
      </c>
      <c r="M109" s="31" t="s">
        <v>38</v>
      </c>
      <c r="N109" s="30" t="s">
        <v>41</v>
      </c>
      <c r="O109" s="28" t="s">
        <v>39</v>
      </c>
      <c r="P109" s="37" t="s">
        <v>128</v>
      </c>
      <c r="Q109" s="29" t="s">
        <v>87</v>
      </c>
      <c r="R109" s="29" t="s">
        <v>16</v>
      </c>
      <c r="S109" s="29"/>
      <c r="T109" s="32"/>
      <c r="U109" s="26" t="s">
        <v>549</v>
      </c>
      <c r="V109" s="51" t="s">
        <v>438</v>
      </c>
      <c r="W109" s="58" t="s">
        <v>528</v>
      </c>
      <c r="X109" s="56">
        <v>100</v>
      </c>
      <c r="Y109" s="56">
        <v>0</v>
      </c>
      <c r="Z109" s="146"/>
      <c r="AA109" s="30" t="s">
        <v>596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6055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4291</v>
      </c>
      <c r="AN109" s="68">
        <f t="shared" si="20"/>
        <v>10346</v>
      </c>
      <c r="AO109" s="68">
        <f>AN109</f>
        <v>10346</v>
      </c>
      <c r="AP109" s="68">
        <v>0</v>
      </c>
      <c r="AQ109" s="35"/>
    </row>
    <row r="110" spans="1:43" s="36" customFormat="1" ht="15" customHeight="1" x14ac:dyDescent="0.3">
      <c r="A110" s="27">
        <v>9</v>
      </c>
      <c r="B110" s="28" t="s">
        <v>347</v>
      </c>
      <c r="C110" s="28" t="s">
        <v>348</v>
      </c>
      <c r="D110" s="29" t="s">
        <v>349</v>
      </c>
      <c r="E110" s="29" t="s">
        <v>350</v>
      </c>
      <c r="F110" s="29">
        <v>7941703341</v>
      </c>
      <c r="G110" s="28" t="s">
        <v>351</v>
      </c>
      <c r="H110" s="28"/>
      <c r="I110" s="28" t="s">
        <v>550</v>
      </c>
      <c r="J110" s="29" t="s">
        <v>349</v>
      </c>
      <c r="K110" s="29" t="s">
        <v>350</v>
      </c>
      <c r="L110" s="30" t="s">
        <v>37</v>
      </c>
      <c r="M110" s="31" t="s">
        <v>38</v>
      </c>
      <c r="N110" s="30" t="s">
        <v>41</v>
      </c>
      <c r="O110" s="28" t="s">
        <v>39</v>
      </c>
      <c r="P110" s="37" t="s">
        <v>128</v>
      </c>
      <c r="Q110" s="29" t="s">
        <v>76</v>
      </c>
      <c r="R110" s="29" t="s">
        <v>16</v>
      </c>
      <c r="S110" s="29"/>
      <c r="T110" s="32"/>
      <c r="U110" s="26" t="s">
        <v>551</v>
      </c>
      <c r="V110" s="51" t="s">
        <v>526</v>
      </c>
      <c r="W110" s="58" t="s">
        <v>552</v>
      </c>
      <c r="X110" s="56">
        <v>79</v>
      </c>
      <c r="Y110" s="56">
        <v>5</v>
      </c>
      <c r="Z110" s="146"/>
      <c r="AA110" s="30" t="s">
        <v>596</v>
      </c>
      <c r="AB110" s="33">
        <v>0</v>
      </c>
      <c r="AC110" s="33">
        <v>0</v>
      </c>
      <c r="AD110" s="33">
        <v>0</v>
      </c>
      <c r="AE110" s="33">
        <v>0</v>
      </c>
      <c r="AF110" s="33">
        <v>19343</v>
      </c>
      <c r="AG110" s="33">
        <v>0</v>
      </c>
      <c r="AH110" s="33">
        <v>4147</v>
      </c>
      <c r="AI110" s="33">
        <v>0</v>
      </c>
      <c r="AJ110" s="33">
        <v>4104</v>
      </c>
      <c r="AK110" s="33">
        <v>0</v>
      </c>
      <c r="AL110" s="33">
        <v>4104</v>
      </c>
      <c r="AM110" s="33">
        <v>0</v>
      </c>
      <c r="AN110" s="68">
        <f t="shared" si="20"/>
        <v>31698</v>
      </c>
      <c r="AO110" s="68">
        <f>ROUND((AN110*(X110+W110)/100),0)</f>
        <v>30113</v>
      </c>
      <c r="AP110" s="68">
        <f t="shared" si="24"/>
        <v>1585</v>
      </c>
      <c r="AQ110" s="35"/>
    </row>
    <row r="111" spans="1:43" s="36" customFormat="1" ht="15" customHeight="1" x14ac:dyDescent="0.3">
      <c r="A111" s="27">
        <v>10</v>
      </c>
      <c r="B111" s="28" t="s">
        <v>347</v>
      </c>
      <c r="C111" s="28" t="s">
        <v>348</v>
      </c>
      <c r="D111" s="29" t="s">
        <v>349</v>
      </c>
      <c r="E111" s="29" t="s">
        <v>350</v>
      </c>
      <c r="F111" s="29">
        <v>7941703341</v>
      </c>
      <c r="G111" s="28" t="s">
        <v>351</v>
      </c>
      <c r="H111" s="28"/>
      <c r="I111" s="28" t="s">
        <v>553</v>
      </c>
      <c r="J111" s="29" t="s">
        <v>349</v>
      </c>
      <c r="K111" s="29" t="s">
        <v>350</v>
      </c>
      <c r="L111" s="30" t="s">
        <v>37</v>
      </c>
      <c r="M111" s="31" t="s">
        <v>38</v>
      </c>
      <c r="N111" s="30" t="s">
        <v>41</v>
      </c>
      <c r="O111" s="28" t="s">
        <v>39</v>
      </c>
      <c r="P111" s="37" t="s">
        <v>128</v>
      </c>
      <c r="Q111" s="29" t="s">
        <v>87</v>
      </c>
      <c r="R111" s="29" t="s">
        <v>18</v>
      </c>
      <c r="S111" s="29"/>
      <c r="T111" s="32"/>
      <c r="U111" s="26" t="s">
        <v>554</v>
      </c>
      <c r="V111" s="51" t="s">
        <v>438</v>
      </c>
      <c r="W111" s="58" t="s">
        <v>527</v>
      </c>
      <c r="X111" s="56">
        <v>0</v>
      </c>
      <c r="Y111" s="56">
        <v>0</v>
      </c>
      <c r="Z111" s="146"/>
      <c r="AA111" s="30" t="s">
        <v>596</v>
      </c>
      <c r="AB111" s="33">
        <v>100</v>
      </c>
      <c r="AC111" s="33">
        <v>100</v>
      </c>
      <c r="AD111" s="33">
        <v>100</v>
      </c>
      <c r="AE111" s="33">
        <v>100</v>
      </c>
      <c r="AF111" s="33">
        <v>100</v>
      </c>
      <c r="AG111" s="33">
        <v>100</v>
      </c>
      <c r="AH111" s="33">
        <v>100</v>
      </c>
      <c r="AI111" s="33">
        <v>100</v>
      </c>
      <c r="AJ111" s="33">
        <v>100</v>
      </c>
      <c r="AK111" s="33">
        <v>100</v>
      </c>
      <c r="AL111" s="33">
        <v>100</v>
      </c>
      <c r="AM111" s="33">
        <v>100</v>
      </c>
      <c r="AN111" s="68">
        <f t="shared" si="20"/>
        <v>1200</v>
      </c>
      <c r="AO111" s="68">
        <f>AN111</f>
        <v>1200</v>
      </c>
      <c r="AP111" s="68">
        <v>0</v>
      </c>
      <c r="AQ111" s="35"/>
    </row>
    <row r="112" spans="1:43" s="36" customFormat="1" ht="15" customHeight="1" x14ac:dyDescent="0.3">
      <c r="A112" s="27">
        <v>11</v>
      </c>
      <c r="B112" s="28" t="s">
        <v>347</v>
      </c>
      <c r="C112" s="28" t="s">
        <v>348</v>
      </c>
      <c r="D112" s="29" t="s">
        <v>349</v>
      </c>
      <c r="E112" s="29" t="s">
        <v>350</v>
      </c>
      <c r="F112" s="29">
        <v>7941703341</v>
      </c>
      <c r="G112" s="28" t="s">
        <v>351</v>
      </c>
      <c r="H112" s="28" t="s">
        <v>555</v>
      </c>
      <c r="I112" s="28" t="s">
        <v>556</v>
      </c>
      <c r="J112" s="29" t="s">
        <v>349</v>
      </c>
      <c r="K112" s="29" t="s">
        <v>350</v>
      </c>
      <c r="L112" s="30" t="s">
        <v>37</v>
      </c>
      <c r="M112" s="31" t="s">
        <v>38</v>
      </c>
      <c r="N112" s="30" t="s">
        <v>41</v>
      </c>
      <c r="O112" s="28" t="s">
        <v>39</v>
      </c>
      <c r="P112" s="37" t="s">
        <v>128</v>
      </c>
      <c r="Q112" s="29" t="s">
        <v>63</v>
      </c>
      <c r="R112" s="29" t="s">
        <v>16</v>
      </c>
      <c r="S112" s="29"/>
      <c r="T112" s="32" t="s">
        <v>557</v>
      </c>
      <c r="U112" s="26" t="s">
        <v>558</v>
      </c>
      <c r="V112" s="51" t="s">
        <v>526</v>
      </c>
      <c r="W112" s="58" t="s">
        <v>559</v>
      </c>
      <c r="X112" s="56">
        <v>88</v>
      </c>
      <c r="Y112" s="56">
        <v>4</v>
      </c>
      <c r="Z112" s="146"/>
      <c r="AA112" s="30" t="s">
        <v>596</v>
      </c>
      <c r="AB112" s="33">
        <v>0</v>
      </c>
      <c r="AC112" s="33">
        <v>31029</v>
      </c>
      <c r="AD112" s="33">
        <v>0</v>
      </c>
      <c r="AE112" s="33">
        <v>36654</v>
      </c>
      <c r="AF112" s="33">
        <v>0</v>
      </c>
      <c r="AG112" s="33">
        <v>8354</v>
      </c>
      <c r="AH112" s="33">
        <v>0</v>
      </c>
      <c r="AI112" s="33">
        <v>1445</v>
      </c>
      <c r="AJ112" s="33">
        <v>0</v>
      </c>
      <c r="AK112" s="33">
        <v>3493</v>
      </c>
      <c r="AL112" s="33">
        <v>14024</v>
      </c>
      <c r="AM112" s="33">
        <v>9013</v>
      </c>
      <c r="AN112" s="68">
        <f>AB112+AC112+AD112+AE112+AF112+AG112+AH112+AI112+AJ112+AK112+AL112+AM112</f>
        <v>104012</v>
      </c>
      <c r="AO112" s="68">
        <f>ROUND((AN112*(X112+W112)/100),0)</f>
        <v>99852</v>
      </c>
      <c r="AP112" s="68">
        <f t="shared" ref="AP112" si="25">ROUND((AN112*Y112/100),0)</f>
        <v>4160</v>
      </c>
      <c r="AQ112" s="35"/>
    </row>
    <row r="113" spans="1:43" s="36" customFormat="1" ht="15" customHeight="1" x14ac:dyDescent="0.3">
      <c r="A113" s="27">
        <v>12</v>
      </c>
      <c r="B113" s="28" t="s">
        <v>347</v>
      </c>
      <c r="C113" s="28" t="s">
        <v>348</v>
      </c>
      <c r="D113" s="29" t="s">
        <v>349</v>
      </c>
      <c r="E113" s="29" t="s">
        <v>350</v>
      </c>
      <c r="F113" s="29">
        <v>7941703341</v>
      </c>
      <c r="G113" s="28" t="s">
        <v>351</v>
      </c>
      <c r="H113" s="28"/>
      <c r="I113" s="28" t="s">
        <v>560</v>
      </c>
      <c r="J113" s="29" t="s">
        <v>349</v>
      </c>
      <c r="K113" s="29" t="s">
        <v>350</v>
      </c>
      <c r="L113" s="30" t="s">
        <v>37</v>
      </c>
      <c r="M113" s="31" t="s">
        <v>38</v>
      </c>
      <c r="N113" s="30" t="s">
        <v>41</v>
      </c>
      <c r="O113" s="28" t="s">
        <v>39</v>
      </c>
      <c r="P113" s="37" t="s">
        <v>128</v>
      </c>
      <c r="Q113" s="29" t="s">
        <v>87</v>
      </c>
      <c r="R113" s="29" t="s">
        <v>18</v>
      </c>
      <c r="S113" s="29"/>
      <c r="T113" s="32"/>
      <c r="U113" s="26" t="s">
        <v>561</v>
      </c>
      <c r="V113" s="51" t="s">
        <v>438</v>
      </c>
      <c r="W113" s="58" t="s">
        <v>527</v>
      </c>
      <c r="X113" s="56">
        <v>0</v>
      </c>
      <c r="Y113" s="56">
        <v>0</v>
      </c>
      <c r="Z113" s="146"/>
      <c r="AA113" s="30" t="s">
        <v>596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526</v>
      </c>
      <c r="AL113" s="33">
        <v>0</v>
      </c>
      <c r="AM113" s="33">
        <v>207</v>
      </c>
      <c r="AN113" s="68">
        <f t="shared" si="20"/>
        <v>733</v>
      </c>
      <c r="AO113" s="68">
        <f>AN113</f>
        <v>733</v>
      </c>
      <c r="AP113" s="68">
        <v>0</v>
      </c>
      <c r="AQ113" s="35"/>
    </row>
    <row r="114" spans="1:43" s="36" customFormat="1" ht="15" customHeight="1" x14ac:dyDescent="0.3">
      <c r="A114" s="27">
        <v>13</v>
      </c>
      <c r="B114" s="28" t="s">
        <v>347</v>
      </c>
      <c r="C114" s="28" t="s">
        <v>348</v>
      </c>
      <c r="D114" s="29" t="s">
        <v>349</v>
      </c>
      <c r="E114" s="29" t="s">
        <v>350</v>
      </c>
      <c r="F114" s="29">
        <v>7941703341</v>
      </c>
      <c r="G114" s="28" t="s">
        <v>351</v>
      </c>
      <c r="H114" s="28" t="s">
        <v>562</v>
      </c>
      <c r="I114" s="28" t="s">
        <v>563</v>
      </c>
      <c r="J114" s="29" t="s">
        <v>349</v>
      </c>
      <c r="K114" s="29" t="s">
        <v>350</v>
      </c>
      <c r="L114" s="30" t="s">
        <v>37</v>
      </c>
      <c r="M114" s="31" t="s">
        <v>38</v>
      </c>
      <c r="N114" s="30" t="s">
        <v>41</v>
      </c>
      <c r="O114" s="28" t="s">
        <v>39</v>
      </c>
      <c r="P114" s="37" t="s">
        <v>128</v>
      </c>
      <c r="Q114" s="29" t="s">
        <v>40</v>
      </c>
      <c r="R114" s="29" t="s">
        <v>16</v>
      </c>
      <c r="S114" s="29"/>
      <c r="T114" s="32">
        <v>30917004</v>
      </c>
      <c r="U114" s="26" t="s">
        <v>564</v>
      </c>
      <c r="V114" s="51" t="s">
        <v>526</v>
      </c>
      <c r="W114" s="58" t="s">
        <v>565</v>
      </c>
      <c r="X114" s="56">
        <v>51</v>
      </c>
      <c r="Y114" s="56">
        <v>15</v>
      </c>
      <c r="Z114" s="146"/>
      <c r="AA114" s="30" t="s">
        <v>596</v>
      </c>
      <c r="AB114" s="33">
        <v>28347</v>
      </c>
      <c r="AC114" s="33">
        <v>24539</v>
      </c>
      <c r="AD114" s="33">
        <v>26385</v>
      </c>
      <c r="AE114" s="33">
        <v>22345</v>
      </c>
      <c r="AF114" s="33">
        <v>1949</v>
      </c>
      <c r="AG114" s="33">
        <v>0</v>
      </c>
      <c r="AH114" s="33">
        <v>11</v>
      </c>
      <c r="AI114" s="33">
        <v>0</v>
      </c>
      <c r="AJ114" s="33">
        <v>5694</v>
      </c>
      <c r="AK114" s="33">
        <v>14102</v>
      </c>
      <c r="AL114" s="33">
        <v>19356</v>
      </c>
      <c r="AM114" s="33">
        <v>22632</v>
      </c>
      <c r="AN114" s="68">
        <f t="shared" si="20"/>
        <v>165360</v>
      </c>
      <c r="AO114" s="68">
        <f>ROUND((AN114*(X114+W114)/100),0)</f>
        <v>140556</v>
      </c>
      <c r="AP114" s="68">
        <f t="shared" ref="AP114" si="26">ROUND((AN114*Y114/100),0)</f>
        <v>24804</v>
      </c>
      <c r="AQ114" s="35"/>
    </row>
    <row r="115" spans="1:43" s="36" customFormat="1" ht="15" customHeight="1" x14ac:dyDescent="0.3">
      <c r="A115" s="27">
        <v>14</v>
      </c>
      <c r="B115" s="28" t="s">
        <v>347</v>
      </c>
      <c r="C115" s="28" t="s">
        <v>348</v>
      </c>
      <c r="D115" s="29" t="s">
        <v>349</v>
      </c>
      <c r="E115" s="29" t="s">
        <v>350</v>
      </c>
      <c r="F115" s="29">
        <v>7941703341</v>
      </c>
      <c r="G115" s="28" t="s">
        <v>351</v>
      </c>
      <c r="H115" s="28" t="s">
        <v>566</v>
      </c>
      <c r="I115" s="28" t="s">
        <v>350</v>
      </c>
      <c r="J115" s="29" t="s">
        <v>349</v>
      </c>
      <c r="K115" s="29" t="s">
        <v>350</v>
      </c>
      <c r="L115" s="30" t="s">
        <v>37</v>
      </c>
      <c r="M115" s="31" t="s">
        <v>38</v>
      </c>
      <c r="N115" s="30" t="s">
        <v>41</v>
      </c>
      <c r="O115" s="28" t="s">
        <v>39</v>
      </c>
      <c r="P115" s="37" t="s">
        <v>128</v>
      </c>
      <c r="Q115" s="29" t="s">
        <v>76</v>
      </c>
      <c r="R115" s="29" t="s">
        <v>18</v>
      </c>
      <c r="S115" s="29"/>
      <c r="T115" s="32"/>
      <c r="U115" s="26" t="s">
        <v>567</v>
      </c>
      <c r="V115" s="51" t="s">
        <v>438</v>
      </c>
      <c r="W115" s="58" t="s">
        <v>528</v>
      </c>
      <c r="X115" s="56">
        <v>100</v>
      </c>
      <c r="Y115" s="56">
        <v>0</v>
      </c>
      <c r="Z115" s="146"/>
      <c r="AA115" s="30" t="s">
        <v>596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23529</v>
      </c>
      <c r="AL115" s="33">
        <v>0</v>
      </c>
      <c r="AM115" s="33">
        <v>11428</v>
      </c>
      <c r="AN115" s="68">
        <f t="shared" si="20"/>
        <v>34957</v>
      </c>
      <c r="AO115" s="68">
        <f>AN115</f>
        <v>34957</v>
      </c>
      <c r="AP115" s="68">
        <v>0</v>
      </c>
      <c r="AQ115" s="35"/>
    </row>
    <row r="116" spans="1:43" s="36" customFormat="1" ht="15" customHeight="1" x14ac:dyDescent="0.3">
      <c r="A116" s="27">
        <v>15</v>
      </c>
      <c r="B116" s="28" t="s">
        <v>347</v>
      </c>
      <c r="C116" s="28" t="s">
        <v>348</v>
      </c>
      <c r="D116" s="29" t="s">
        <v>349</v>
      </c>
      <c r="E116" s="29" t="s">
        <v>350</v>
      </c>
      <c r="F116" s="29">
        <v>7941703341</v>
      </c>
      <c r="G116" s="28" t="s">
        <v>351</v>
      </c>
      <c r="H116" s="28"/>
      <c r="I116" s="28" t="s">
        <v>568</v>
      </c>
      <c r="J116" s="29" t="s">
        <v>349</v>
      </c>
      <c r="K116" s="29" t="s">
        <v>350</v>
      </c>
      <c r="L116" s="30" t="s">
        <v>37</v>
      </c>
      <c r="M116" s="31" t="s">
        <v>38</v>
      </c>
      <c r="N116" s="30" t="s">
        <v>41</v>
      </c>
      <c r="O116" s="28" t="s">
        <v>39</v>
      </c>
      <c r="P116" s="37" t="s">
        <v>128</v>
      </c>
      <c r="Q116" s="29" t="s">
        <v>63</v>
      </c>
      <c r="R116" s="29" t="s">
        <v>16</v>
      </c>
      <c r="S116" s="29"/>
      <c r="T116" s="32" t="s">
        <v>569</v>
      </c>
      <c r="U116" s="26" t="s">
        <v>570</v>
      </c>
      <c r="V116" s="51" t="s">
        <v>526</v>
      </c>
      <c r="W116" s="58" t="s">
        <v>528</v>
      </c>
      <c r="X116" s="56">
        <v>80</v>
      </c>
      <c r="Y116" s="56">
        <v>20</v>
      </c>
      <c r="Z116" s="146"/>
      <c r="AA116" s="30" t="s">
        <v>596</v>
      </c>
      <c r="AB116" s="33">
        <v>4445</v>
      </c>
      <c r="AC116" s="33">
        <v>0</v>
      </c>
      <c r="AD116" s="33">
        <v>23858</v>
      </c>
      <c r="AE116" s="33">
        <v>0</v>
      </c>
      <c r="AF116" s="33">
        <v>5857</v>
      </c>
      <c r="AG116" s="33">
        <v>0</v>
      </c>
      <c r="AH116" s="33">
        <v>251</v>
      </c>
      <c r="AI116" s="33">
        <v>0</v>
      </c>
      <c r="AJ116" s="33">
        <v>229</v>
      </c>
      <c r="AK116" s="33">
        <v>0</v>
      </c>
      <c r="AL116" s="33">
        <v>372</v>
      </c>
      <c r="AM116" s="33">
        <v>6563</v>
      </c>
      <c r="AN116" s="68">
        <f t="shared" si="20"/>
        <v>41575</v>
      </c>
      <c r="AO116" s="68">
        <f t="shared" ref="AO116" si="27">ROUND((AN116*X116/100),0)</f>
        <v>33260</v>
      </c>
      <c r="AP116" s="68">
        <f t="shared" ref="AP116:AP117" si="28">ROUND((AN116*Y116/100),0)</f>
        <v>8315</v>
      </c>
      <c r="AQ116" s="35"/>
    </row>
    <row r="117" spans="1:43" s="36" customFormat="1" ht="15" customHeight="1" x14ac:dyDescent="0.3">
      <c r="A117" s="27">
        <v>16</v>
      </c>
      <c r="B117" s="28" t="s">
        <v>347</v>
      </c>
      <c r="C117" s="28" t="s">
        <v>348</v>
      </c>
      <c r="D117" s="29" t="s">
        <v>349</v>
      </c>
      <c r="E117" s="29" t="s">
        <v>350</v>
      </c>
      <c r="F117" s="29">
        <v>7941703341</v>
      </c>
      <c r="G117" s="28" t="s">
        <v>351</v>
      </c>
      <c r="H117" s="28" t="s">
        <v>562</v>
      </c>
      <c r="I117" s="28" t="s">
        <v>571</v>
      </c>
      <c r="J117" s="29" t="s">
        <v>349</v>
      </c>
      <c r="K117" s="29" t="s">
        <v>350</v>
      </c>
      <c r="L117" s="30" t="s">
        <v>37</v>
      </c>
      <c r="M117" s="31" t="s">
        <v>38</v>
      </c>
      <c r="N117" s="30" t="s">
        <v>41</v>
      </c>
      <c r="O117" s="28" t="s">
        <v>39</v>
      </c>
      <c r="P117" s="37" t="s">
        <v>128</v>
      </c>
      <c r="Q117" s="29" t="s">
        <v>63</v>
      </c>
      <c r="R117" s="29" t="s">
        <v>16</v>
      </c>
      <c r="S117" s="29"/>
      <c r="T117" s="32" t="s">
        <v>572</v>
      </c>
      <c r="U117" s="26" t="s">
        <v>573</v>
      </c>
      <c r="V117" s="51" t="s">
        <v>526</v>
      </c>
      <c r="W117" s="58" t="s">
        <v>574</v>
      </c>
      <c r="X117" s="56">
        <v>29</v>
      </c>
      <c r="Y117" s="56">
        <v>26</v>
      </c>
      <c r="Z117" s="146"/>
      <c r="AA117" s="30" t="s">
        <v>596</v>
      </c>
      <c r="AB117" s="33">
        <v>17047</v>
      </c>
      <c r="AC117" s="33">
        <v>0</v>
      </c>
      <c r="AD117" s="33">
        <v>25763</v>
      </c>
      <c r="AE117" s="33">
        <v>0</v>
      </c>
      <c r="AF117" s="33">
        <v>6043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6350</v>
      </c>
      <c r="AM117" s="33">
        <v>9691</v>
      </c>
      <c r="AN117" s="68">
        <f t="shared" si="20"/>
        <v>64894</v>
      </c>
      <c r="AO117" s="68">
        <f>ROUND((AN117*(X117+W117)/100),0)</f>
        <v>48022</v>
      </c>
      <c r="AP117" s="68">
        <f t="shared" si="28"/>
        <v>16872</v>
      </c>
      <c r="AQ117" s="35"/>
    </row>
    <row r="118" spans="1:43" s="36" customFormat="1" ht="15" customHeight="1" x14ac:dyDescent="0.3">
      <c r="A118" s="27">
        <v>17</v>
      </c>
      <c r="B118" s="28" t="s">
        <v>347</v>
      </c>
      <c r="C118" s="28" t="s">
        <v>348</v>
      </c>
      <c r="D118" s="29" t="s">
        <v>349</v>
      </c>
      <c r="E118" s="29" t="s">
        <v>350</v>
      </c>
      <c r="F118" s="29">
        <v>7941703341</v>
      </c>
      <c r="G118" s="28" t="s">
        <v>351</v>
      </c>
      <c r="H118" s="28" t="s">
        <v>575</v>
      </c>
      <c r="I118" s="28" t="s">
        <v>576</v>
      </c>
      <c r="J118" s="29" t="s">
        <v>349</v>
      </c>
      <c r="K118" s="29" t="s">
        <v>350</v>
      </c>
      <c r="L118" s="30" t="s">
        <v>37</v>
      </c>
      <c r="M118" s="31" t="s">
        <v>38</v>
      </c>
      <c r="N118" s="30" t="s">
        <v>41</v>
      </c>
      <c r="O118" s="28" t="s">
        <v>39</v>
      </c>
      <c r="P118" s="37" t="s">
        <v>128</v>
      </c>
      <c r="Q118" s="29" t="s">
        <v>63</v>
      </c>
      <c r="R118" s="29" t="s">
        <v>16</v>
      </c>
      <c r="S118" s="29"/>
      <c r="T118" s="32">
        <v>27457411</v>
      </c>
      <c r="U118" s="26" t="s">
        <v>577</v>
      </c>
      <c r="V118" s="51" t="s">
        <v>438</v>
      </c>
      <c r="W118" s="58" t="s">
        <v>528</v>
      </c>
      <c r="X118" s="56">
        <v>100</v>
      </c>
      <c r="Y118" s="56">
        <v>0</v>
      </c>
      <c r="Z118" s="146"/>
      <c r="AA118" s="30" t="s">
        <v>596</v>
      </c>
      <c r="AB118" s="33">
        <v>0</v>
      </c>
      <c r="AC118" s="33">
        <v>9822</v>
      </c>
      <c r="AD118" s="33">
        <v>0</v>
      </c>
      <c r="AE118" s="33">
        <v>7981</v>
      </c>
      <c r="AF118" s="33">
        <v>0</v>
      </c>
      <c r="AG118" s="33">
        <v>547</v>
      </c>
      <c r="AH118" s="33">
        <v>0</v>
      </c>
      <c r="AI118" s="33">
        <v>164</v>
      </c>
      <c r="AJ118" s="33">
        <v>0</v>
      </c>
      <c r="AK118" s="33">
        <v>109</v>
      </c>
      <c r="AL118" s="33">
        <v>0</v>
      </c>
      <c r="AM118" s="33">
        <v>3261</v>
      </c>
      <c r="AN118" s="68">
        <f>AB118+AC118+AD118+AE118+AF118+AG118+AH118+AI118+AJ118+AK118+AL118+AM118</f>
        <v>21884</v>
      </c>
      <c r="AO118" s="68">
        <f t="shared" ref="AO118:AO153" si="29">AN118</f>
        <v>21884</v>
      </c>
      <c r="AP118" s="68">
        <v>0</v>
      </c>
      <c r="AQ118" s="35"/>
    </row>
    <row r="119" spans="1:43" s="36" customFormat="1" ht="15" customHeight="1" x14ac:dyDescent="0.3">
      <c r="A119" s="27">
        <v>18</v>
      </c>
      <c r="B119" s="28" t="s">
        <v>347</v>
      </c>
      <c r="C119" s="28" t="s">
        <v>348</v>
      </c>
      <c r="D119" s="29" t="s">
        <v>349</v>
      </c>
      <c r="E119" s="29" t="s">
        <v>350</v>
      </c>
      <c r="F119" s="29">
        <v>7941703341</v>
      </c>
      <c r="G119" s="28" t="s">
        <v>351</v>
      </c>
      <c r="H119" s="28"/>
      <c r="I119" s="28" t="s">
        <v>578</v>
      </c>
      <c r="J119" s="29" t="s">
        <v>349</v>
      </c>
      <c r="K119" s="29" t="s">
        <v>350</v>
      </c>
      <c r="L119" s="30" t="s">
        <v>37</v>
      </c>
      <c r="M119" s="31" t="s">
        <v>38</v>
      </c>
      <c r="N119" s="30" t="s">
        <v>41</v>
      </c>
      <c r="O119" s="28" t="s">
        <v>39</v>
      </c>
      <c r="P119" s="37" t="s">
        <v>128</v>
      </c>
      <c r="Q119" s="29" t="s">
        <v>87</v>
      </c>
      <c r="R119" s="29" t="s">
        <v>16</v>
      </c>
      <c r="S119" s="29"/>
      <c r="T119" s="32"/>
      <c r="U119" s="26" t="s">
        <v>579</v>
      </c>
      <c r="V119" s="51" t="s">
        <v>438</v>
      </c>
      <c r="W119" s="58" t="s">
        <v>528</v>
      </c>
      <c r="X119" s="56">
        <v>100</v>
      </c>
      <c r="Y119" s="56">
        <v>0</v>
      </c>
      <c r="Z119" s="146"/>
      <c r="AA119" s="30" t="s">
        <v>596</v>
      </c>
      <c r="AB119" s="33">
        <v>0</v>
      </c>
      <c r="AC119" s="33">
        <v>0</v>
      </c>
      <c r="AD119" s="33">
        <v>0</v>
      </c>
      <c r="AE119" s="33">
        <v>0</v>
      </c>
      <c r="AF119" s="33">
        <v>964</v>
      </c>
      <c r="AG119" s="33">
        <v>0</v>
      </c>
      <c r="AH119" s="33">
        <v>274</v>
      </c>
      <c r="AI119" s="33">
        <v>0</v>
      </c>
      <c r="AJ119" s="33">
        <v>240</v>
      </c>
      <c r="AK119" s="33">
        <v>0</v>
      </c>
      <c r="AL119" s="33">
        <v>230</v>
      </c>
      <c r="AM119" s="33">
        <v>0</v>
      </c>
      <c r="AN119" s="68">
        <f t="shared" ref="AN119:AN121" si="30">AB119+AC119+AD119+AE119+AF119+AG119+AH119+AI119+AJ119+AK119+AL119+AM119</f>
        <v>1708</v>
      </c>
      <c r="AO119" s="68">
        <f t="shared" si="29"/>
        <v>1708</v>
      </c>
      <c r="AP119" s="68">
        <v>0</v>
      </c>
      <c r="AQ119" s="35"/>
    </row>
    <row r="120" spans="1:43" s="36" customFormat="1" ht="15" customHeight="1" x14ac:dyDescent="0.3">
      <c r="A120" s="27">
        <v>19</v>
      </c>
      <c r="B120" s="28" t="s">
        <v>347</v>
      </c>
      <c r="C120" s="28" t="s">
        <v>348</v>
      </c>
      <c r="D120" s="29" t="s">
        <v>349</v>
      </c>
      <c r="E120" s="29" t="s">
        <v>350</v>
      </c>
      <c r="F120" s="29">
        <v>7941703341</v>
      </c>
      <c r="G120" s="28" t="s">
        <v>351</v>
      </c>
      <c r="H120" s="28"/>
      <c r="I120" s="28" t="s">
        <v>580</v>
      </c>
      <c r="J120" s="29" t="s">
        <v>349</v>
      </c>
      <c r="K120" s="29" t="s">
        <v>350</v>
      </c>
      <c r="L120" s="30" t="s">
        <v>37</v>
      </c>
      <c r="M120" s="31" t="s">
        <v>38</v>
      </c>
      <c r="N120" s="30" t="s">
        <v>41</v>
      </c>
      <c r="O120" s="28" t="s">
        <v>39</v>
      </c>
      <c r="P120" s="37" t="s">
        <v>128</v>
      </c>
      <c r="Q120" s="29" t="s">
        <v>63</v>
      </c>
      <c r="R120" s="29" t="s">
        <v>16</v>
      </c>
      <c r="S120" s="29"/>
      <c r="T120" s="32" t="s">
        <v>581</v>
      </c>
      <c r="U120" s="26" t="s">
        <v>582</v>
      </c>
      <c r="V120" s="51" t="s">
        <v>438</v>
      </c>
      <c r="W120" s="58" t="s">
        <v>527</v>
      </c>
      <c r="X120" s="56">
        <v>0</v>
      </c>
      <c r="Y120" s="56">
        <v>0</v>
      </c>
      <c r="Z120" s="146"/>
      <c r="AA120" s="30" t="s">
        <v>596</v>
      </c>
      <c r="AB120" s="33">
        <v>1456</v>
      </c>
      <c r="AC120" s="33">
        <v>0</v>
      </c>
      <c r="AD120" s="33">
        <v>7072</v>
      </c>
      <c r="AE120" s="33">
        <v>0</v>
      </c>
      <c r="AF120" s="33">
        <v>931</v>
      </c>
      <c r="AG120" s="33">
        <v>0</v>
      </c>
      <c r="AH120" s="33">
        <v>87</v>
      </c>
      <c r="AI120" s="33">
        <v>0</v>
      </c>
      <c r="AJ120" s="33">
        <v>76</v>
      </c>
      <c r="AK120" s="33">
        <v>0</v>
      </c>
      <c r="AL120" s="33">
        <v>98</v>
      </c>
      <c r="AM120" s="33">
        <v>907</v>
      </c>
      <c r="AN120" s="68">
        <f>AB120+AC120+AD120+AE120+AF120+AG120+AH120+AI120+AJ120+AK120+AL120+AM120</f>
        <v>10627</v>
      </c>
      <c r="AO120" s="68">
        <f t="shared" si="29"/>
        <v>10627</v>
      </c>
      <c r="AP120" s="68">
        <v>0</v>
      </c>
      <c r="AQ120" s="35"/>
    </row>
    <row r="121" spans="1:43" s="36" customFormat="1" ht="15" customHeight="1" x14ac:dyDescent="0.3">
      <c r="A121" s="27">
        <v>20</v>
      </c>
      <c r="B121" s="28" t="s">
        <v>347</v>
      </c>
      <c r="C121" s="28" t="s">
        <v>348</v>
      </c>
      <c r="D121" s="29" t="s">
        <v>349</v>
      </c>
      <c r="E121" s="29" t="s">
        <v>350</v>
      </c>
      <c r="F121" s="29">
        <v>7941703341</v>
      </c>
      <c r="G121" s="28" t="s">
        <v>351</v>
      </c>
      <c r="H121" s="28"/>
      <c r="I121" s="28" t="s">
        <v>583</v>
      </c>
      <c r="J121" s="29" t="s">
        <v>349</v>
      </c>
      <c r="K121" s="29" t="s">
        <v>350</v>
      </c>
      <c r="L121" s="30" t="s">
        <v>37</v>
      </c>
      <c r="M121" s="31" t="s">
        <v>38</v>
      </c>
      <c r="N121" s="30" t="s">
        <v>41</v>
      </c>
      <c r="O121" s="28" t="s">
        <v>39</v>
      </c>
      <c r="P121" s="37" t="s">
        <v>128</v>
      </c>
      <c r="Q121" s="29" t="s">
        <v>76</v>
      </c>
      <c r="R121" s="29" t="s">
        <v>18</v>
      </c>
      <c r="S121" s="29"/>
      <c r="T121" s="32"/>
      <c r="U121" s="26" t="s">
        <v>584</v>
      </c>
      <c r="V121" s="51" t="s">
        <v>438</v>
      </c>
      <c r="W121" s="58" t="s">
        <v>528</v>
      </c>
      <c r="X121" s="56">
        <v>100</v>
      </c>
      <c r="Y121" s="56">
        <v>0</v>
      </c>
      <c r="Z121" s="146"/>
      <c r="AA121" s="30" t="s">
        <v>596</v>
      </c>
      <c r="AB121" s="33">
        <v>6652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68">
        <f t="shared" si="30"/>
        <v>6652</v>
      </c>
      <c r="AO121" s="68">
        <f t="shared" si="29"/>
        <v>6652</v>
      </c>
      <c r="AP121" s="68">
        <v>0</v>
      </c>
      <c r="AQ121" s="35"/>
    </row>
    <row r="122" spans="1:43" s="36" customFormat="1" ht="15" customHeight="1" x14ac:dyDescent="0.3">
      <c r="A122" s="27">
        <v>21</v>
      </c>
      <c r="B122" s="28" t="s">
        <v>347</v>
      </c>
      <c r="C122" s="28" t="s">
        <v>348</v>
      </c>
      <c r="D122" s="29" t="s">
        <v>349</v>
      </c>
      <c r="E122" s="29" t="s">
        <v>350</v>
      </c>
      <c r="F122" s="29">
        <v>7941703341</v>
      </c>
      <c r="G122" s="28" t="s">
        <v>439</v>
      </c>
      <c r="H122" s="28"/>
      <c r="I122" s="28" t="s">
        <v>440</v>
      </c>
      <c r="J122" s="29" t="s">
        <v>349</v>
      </c>
      <c r="K122" s="29" t="s">
        <v>350</v>
      </c>
      <c r="L122" s="30" t="s">
        <v>37</v>
      </c>
      <c r="M122" s="31" t="s">
        <v>38</v>
      </c>
      <c r="N122" s="30" t="s">
        <v>41</v>
      </c>
      <c r="O122" s="28" t="s">
        <v>39</v>
      </c>
      <c r="P122" s="37" t="s">
        <v>128</v>
      </c>
      <c r="Q122" s="29" t="s">
        <v>396</v>
      </c>
      <c r="R122" s="29" t="s">
        <v>18</v>
      </c>
      <c r="S122" s="29"/>
      <c r="T122" s="32" t="s">
        <v>441</v>
      </c>
      <c r="U122" s="26" t="s">
        <v>442</v>
      </c>
      <c r="V122" s="51" t="s">
        <v>438</v>
      </c>
      <c r="W122" s="58" t="s">
        <v>528</v>
      </c>
      <c r="X122" s="56">
        <v>100</v>
      </c>
      <c r="Y122" s="56">
        <v>0</v>
      </c>
      <c r="Z122" s="146"/>
      <c r="AA122" s="30" t="s">
        <v>596</v>
      </c>
      <c r="AB122" s="33">
        <v>1645</v>
      </c>
      <c r="AC122" s="33">
        <v>1293</v>
      </c>
      <c r="AD122" s="33">
        <v>2167</v>
      </c>
      <c r="AE122" s="33">
        <v>2014</v>
      </c>
      <c r="AF122" s="33">
        <v>0</v>
      </c>
      <c r="AG122" s="33">
        <v>9887</v>
      </c>
      <c r="AH122" s="33">
        <v>0</v>
      </c>
      <c r="AI122" s="33">
        <v>3558</v>
      </c>
      <c r="AJ122" s="33">
        <v>0</v>
      </c>
      <c r="AK122" s="33">
        <v>7238</v>
      </c>
      <c r="AL122" s="33">
        <v>3678</v>
      </c>
      <c r="AM122" s="33">
        <v>3150</v>
      </c>
      <c r="AN122" s="68">
        <f>AB122+AC122+AD122+AE122+AF122+AG122+AH122+AI122+AJ122+AK122+AL122+AM122</f>
        <v>34630</v>
      </c>
      <c r="AO122" s="68">
        <f t="shared" si="29"/>
        <v>34630</v>
      </c>
      <c r="AP122" s="68">
        <v>0</v>
      </c>
      <c r="AQ122" s="35"/>
    </row>
    <row r="123" spans="1:43" s="36" customFormat="1" ht="15" customHeight="1" x14ac:dyDescent="0.3">
      <c r="A123" s="27">
        <v>22</v>
      </c>
      <c r="B123" s="28" t="s">
        <v>443</v>
      </c>
      <c r="C123" s="28" t="s">
        <v>444</v>
      </c>
      <c r="D123" s="29" t="s">
        <v>349</v>
      </c>
      <c r="E123" s="29" t="s">
        <v>350</v>
      </c>
      <c r="F123" s="29">
        <v>7941595940</v>
      </c>
      <c r="G123" s="28" t="s">
        <v>445</v>
      </c>
      <c r="H123" s="28"/>
      <c r="I123" s="28" t="s">
        <v>446</v>
      </c>
      <c r="J123" s="29" t="s">
        <v>349</v>
      </c>
      <c r="K123" s="29" t="s">
        <v>350</v>
      </c>
      <c r="L123" s="30" t="s">
        <v>37</v>
      </c>
      <c r="M123" s="31" t="s">
        <v>38</v>
      </c>
      <c r="N123" s="30" t="s">
        <v>41</v>
      </c>
      <c r="O123" s="28" t="s">
        <v>39</v>
      </c>
      <c r="P123" s="37" t="s">
        <v>128</v>
      </c>
      <c r="Q123" s="29" t="s">
        <v>63</v>
      </c>
      <c r="R123" s="29" t="s">
        <v>18</v>
      </c>
      <c r="S123" s="29"/>
      <c r="T123" s="32"/>
      <c r="U123" s="26" t="s">
        <v>447</v>
      </c>
      <c r="V123" s="51" t="s">
        <v>438</v>
      </c>
      <c r="W123" s="58" t="s">
        <v>528</v>
      </c>
      <c r="X123" s="56">
        <v>100</v>
      </c>
      <c r="Y123" s="56">
        <v>0</v>
      </c>
      <c r="Z123" s="146"/>
      <c r="AA123" s="30" t="s">
        <v>596</v>
      </c>
      <c r="AB123" s="33">
        <v>7183</v>
      </c>
      <c r="AC123" s="33">
        <v>0</v>
      </c>
      <c r="AD123" s="33">
        <v>10971</v>
      </c>
      <c r="AE123" s="33">
        <v>0</v>
      </c>
      <c r="AF123" s="33">
        <v>2595</v>
      </c>
      <c r="AG123" s="33">
        <v>0</v>
      </c>
      <c r="AH123" s="33">
        <v>10</v>
      </c>
      <c r="AI123" s="33">
        <v>0</v>
      </c>
      <c r="AJ123" s="33">
        <v>0</v>
      </c>
      <c r="AK123" s="33">
        <v>0</v>
      </c>
      <c r="AL123" s="33">
        <v>919</v>
      </c>
      <c r="AM123" s="33">
        <v>3664</v>
      </c>
      <c r="AN123" s="68">
        <f t="shared" ref="AN123:AN125" si="31">AB123+AC123+AD123+AE123+AF123+AG123+AH123+AI123+AJ123+AK123+AL123+AM123</f>
        <v>25342</v>
      </c>
      <c r="AO123" s="68">
        <f t="shared" si="29"/>
        <v>25342</v>
      </c>
      <c r="AP123" s="68">
        <v>0</v>
      </c>
      <c r="AQ123" s="35"/>
    </row>
    <row r="124" spans="1:43" s="36" customFormat="1" ht="15" customHeight="1" x14ac:dyDescent="0.3">
      <c r="A124" s="27">
        <v>23</v>
      </c>
      <c r="B124" s="28" t="s">
        <v>448</v>
      </c>
      <c r="C124" s="28" t="s">
        <v>444</v>
      </c>
      <c r="D124" s="29" t="s">
        <v>349</v>
      </c>
      <c r="E124" s="29" t="s">
        <v>350</v>
      </c>
      <c r="F124" s="29">
        <v>7941595963</v>
      </c>
      <c r="G124" s="28" t="s">
        <v>449</v>
      </c>
      <c r="H124" s="28"/>
      <c r="I124" s="28" t="s">
        <v>450</v>
      </c>
      <c r="J124" s="29" t="s">
        <v>349</v>
      </c>
      <c r="K124" s="29" t="s">
        <v>350</v>
      </c>
      <c r="L124" s="30" t="s">
        <v>37</v>
      </c>
      <c r="M124" s="31" t="s">
        <v>38</v>
      </c>
      <c r="N124" s="30" t="s">
        <v>41</v>
      </c>
      <c r="O124" s="28" t="s">
        <v>39</v>
      </c>
      <c r="P124" s="37" t="s">
        <v>128</v>
      </c>
      <c r="Q124" s="29" t="s">
        <v>40</v>
      </c>
      <c r="R124" s="29" t="s">
        <v>18</v>
      </c>
      <c r="S124" s="29"/>
      <c r="T124" s="32" t="s">
        <v>452</v>
      </c>
      <c r="U124" s="26" t="s">
        <v>451</v>
      </c>
      <c r="V124" s="51" t="s">
        <v>438</v>
      </c>
      <c r="W124" s="58" t="s">
        <v>528</v>
      </c>
      <c r="X124" s="56">
        <v>100</v>
      </c>
      <c r="Y124" s="56">
        <v>0</v>
      </c>
      <c r="Z124" s="146"/>
      <c r="AA124" s="30" t="s">
        <v>596</v>
      </c>
      <c r="AB124" s="33">
        <v>10042</v>
      </c>
      <c r="AC124" s="33">
        <v>9863</v>
      </c>
      <c r="AD124" s="33">
        <v>7968</v>
      </c>
      <c r="AE124" s="33">
        <v>5433</v>
      </c>
      <c r="AF124" s="33">
        <v>2727</v>
      </c>
      <c r="AG124" s="33">
        <v>0</v>
      </c>
      <c r="AH124" s="33">
        <v>0</v>
      </c>
      <c r="AI124" s="33">
        <v>0</v>
      </c>
      <c r="AJ124" s="33">
        <v>32</v>
      </c>
      <c r="AK124" s="33">
        <v>10489</v>
      </c>
      <c r="AL124" s="33">
        <v>6634</v>
      </c>
      <c r="AM124" s="33">
        <v>11518</v>
      </c>
      <c r="AN124" s="68">
        <f t="shared" si="31"/>
        <v>64706</v>
      </c>
      <c r="AO124" s="68">
        <f t="shared" si="29"/>
        <v>64706</v>
      </c>
      <c r="AP124" s="68">
        <v>0</v>
      </c>
      <c r="AQ124" s="35"/>
    </row>
    <row r="125" spans="1:43" s="36" customFormat="1" ht="15" customHeight="1" x14ac:dyDescent="0.3">
      <c r="A125" s="27">
        <v>24</v>
      </c>
      <c r="B125" s="28" t="s">
        <v>448</v>
      </c>
      <c r="C125" s="28" t="s">
        <v>444</v>
      </c>
      <c r="D125" s="29" t="s">
        <v>349</v>
      </c>
      <c r="E125" s="29" t="s">
        <v>350</v>
      </c>
      <c r="F125" s="29">
        <v>7941595963</v>
      </c>
      <c r="G125" s="28" t="s">
        <v>449</v>
      </c>
      <c r="H125" s="28"/>
      <c r="I125" s="28" t="s">
        <v>444</v>
      </c>
      <c r="J125" s="29" t="s">
        <v>349</v>
      </c>
      <c r="K125" s="29" t="s">
        <v>350</v>
      </c>
      <c r="L125" s="30" t="s">
        <v>37</v>
      </c>
      <c r="M125" s="31" t="s">
        <v>38</v>
      </c>
      <c r="N125" s="30" t="s">
        <v>41</v>
      </c>
      <c r="O125" s="28" t="s">
        <v>39</v>
      </c>
      <c r="P125" s="37" t="s">
        <v>128</v>
      </c>
      <c r="Q125" s="29" t="s">
        <v>63</v>
      </c>
      <c r="R125" s="29" t="s">
        <v>16</v>
      </c>
      <c r="S125" s="29"/>
      <c r="T125" s="32" t="s">
        <v>453</v>
      </c>
      <c r="U125" s="26" t="s">
        <v>454</v>
      </c>
      <c r="V125" s="51" t="s">
        <v>438</v>
      </c>
      <c r="W125" s="58" t="s">
        <v>528</v>
      </c>
      <c r="X125" s="56">
        <v>100</v>
      </c>
      <c r="Y125" s="56">
        <v>0</v>
      </c>
      <c r="Z125" s="146"/>
      <c r="AA125" s="30" t="s">
        <v>596</v>
      </c>
      <c r="AB125" s="33">
        <v>0</v>
      </c>
      <c r="AC125" s="33">
        <v>3791</v>
      </c>
      <c r="AD125" s="33">
        <v>4534</v>
      </c>
      <c r="AE125" s="33">
        <v>1719</v>
      </c>
      <c r="AF125" s="33">
        <v>0</v>
      </c>
      <c r="AG125" s="33">
        <v>2387</v>
      </c>
      <c r="AH125" s="33">
        <v>0</v>
      </c>
      <c r="AI125" s="33">
        <v>0</v>
      </c>
      <c r="AJ125" s="33">
        <v>0</v>
      </c>
      <c r="AK125" s="33">
        <v>10</v>
      </c>
      <c r="AL125" s="33">
        <v>0</v>
      </c>
      <c r="AM125" s="33">
        <v>3885</v>
      </c>
      <c r="AN125" s="68">
        <f t="shared" si="31"/>
        <v>16326</v>
      </c>
      <c r="AO125" s="68">
        <f t="shared" si="29"/>
        <v>16326</v>
      </c>
      <c r="AP125" s="68">
        <v>0</v>
      </c>
      <c r="AQ125" s="35"/>
    </row>
    <row r="126" spans="1:43" s="36" customFormat="1" ht="15" customHeight="1" x14ac:dyDescent="0.3">
      <c r="A126" s="27">
        <v>25</v>
      </c>
      <c r="B126" s="28" t="s">
        <v>347</v>
      </c>
      <c r="C126" s="28" t="s">
        <v>348</v>
      </c>
      <c r="D126" s="29" t="s">
        <v>349</v>
      </c>
      <c r="E126" s="29" t="s">
        <v>350</v>
      </c>
      <c r="F126" s="29">
        <v>7941703341</v>
      </c>
      <c r="G126" s="28" t="s">
        <v>455</v>
      </c>
      <c r="H126" s="28"/>
      <c r="I126" s="28" t="s">
        <v>456</v>
      </c>
      <c r="J126" s="29" t="s">
        <v>457</v>
      </c>
      <c r="K126" s="29" t="s">
        <v>458</v>
      </c>
      <c r="L126" s="30" t="s">
        <v>37</v>
      </c>
      <c r="M126" s="31" t="s">
        <v>38</v>
      </c>
      <c r="N126" s="30" t="s">
        <v>41</v>
      </c>
      <c r="O126" s="28" t="s">
        <v>39</v>
      </c>
      <c r="P126" s="37" t="s">
        <v>128</v>
      </c>
      <c r="Q126" s="29" t="s">
        <v>40</v>
      </c>
      <c r="R126" s="29" t="s">
        <v>18</v>
      </c>
      <c r="S126" s="29"/>
      <c r="T126" s="32">
        <v>11995173</v>
      </c>
      <c r="U126" s="26" t="s">
        <v>459</v>
      </c>
      <c r="V126" s="51" t="s">
        <v>438</v>
      </c>
      <c r="W126" s="58" t="s">
        <v>528</v>
      </c>
      <c r="X126" s="56">
        <v>100</v>
      </c>
      <c r="Y126" s="56">
        <v>0</v>
      </c>
      <c r="Z126" s="147"/>
      <c r="AA126" s="30" t="s">
        <v>596</v>
      </c>
      <c r="AB126" s="33">
        <v>37679</v>
      </c>
      <c r="AC126" s="33">
        <v>41063</v>
      </c>
      <c r="AD126" s="33">
        <v>30539</v>
      </c>
      <c r="AE126" s="33">
        <v>17297</v>
      </c>
      <c r="AF126" s="33">
        <v>5335</v>
      </c>
      <c r="AG126" s="33">
        <v>4785</v>
      </c>
      <c r="AH126" s="33">
        <v>3078</v>
      </c>
      <c r="AI126" s="33">
        <v>3228</v>
      </c>
      <c r="AJ126" s="33">
        <v>4807</v>
      </c>
      <c r="AK126" s="33">
        <v>7302</v>
      </c>
      <c r="AL126" s="33">
        <v>30960</v>
      </c>
      <c r="AM126" s="33">
        <v>45812</v>
      </c>
      <c r="AN126" s="68">
        <f>AB126+AC126+AD126+AE126+AF126+AG126+AH126+AI126+AJ126+AK126+AL126+AM126</f>
        <v>231885</v>
      </c>
      <c r="AO126" s="68">
        <f t="shared" si="29"/>
        <v>231885</v>
      </c>
      <c r="AP126" s="68">
        <v>0</v>
      </c>
      <c r="AQ126" s="35"/>
    </row>
    <row r="127" spans="1:43" s="36" customFormat="1" ht="15" customHeight="1" x14ac:dyDescent="0.3">
      <c r="A127" s="27">
        <v>1</v>
      </c>
      <c r="B127" s="28" t="s">
        <v>356</v>
      </c>
      <c r="C127" s="28" t="s">
        <v>357</v>
      </c>
      <c r="D127" s="29" t="s">
        <v>358</v>
      </c>
      <c r="E127" s="29" t="s">
        <v>359</v>
      </c>
      <c r="F127" s="29">
        <v>7922031567</v>
      </c>
      <c r="G127" s="28" t="s">
        <v>360</v>
      </c>
      <c r="H127" s="28"/>
      <c r="I127" s="28" t="s">
        <v>361</v>
      </c>
      <c r="J127" s="29" t="s">
        <v>358</v>
      </c>
      <c r="K127" s="29" t="s">
        <v>359</v>
      </c>
      <c r="L127" s="30" t="s">
        <v>37</v>
      </c>
      <c r="M127" s="31" t="s">
        <v>38</v>
      </c>
      <c r="N127" s="30" t="s">
        <v>41</v>
      </c>
      <c r="O127" s="28" t="s">
        <v>39</v>
      </c>
      <c r="P127" s="37" t="s">
        <v>128</v>
      </c>
      <c r="Q127" s="29" t="s">
        <v>63</v>
      </c>
      <c r="R127" s="29" t="s">
        <v>18</v>
      </c>
      <c r="S127" s="29"/>
      <c r="T127" s="32" t="s">
        <v>362</v>
      </c>
      <c r="U127" s="26" t="s">
        <v>363</v>
      </c>
      <c r="V127" s="51" t="s">
        <v>438</v>
      </c>
      <c r="W127" s="58" t="s">
        <v>528</v>
      </c>
      <c r="X127" s="56">
        <v>100</v>
      </c>
      <c r="Y127" s="56">
        <v>0</v>
      </c>
      <c r="Z127" s="145" t="s">
        <v>611</v>
      </c>
      <c r="AA127" s="30" t="s">
        <v>596</v>
      </c>
      <c r="AB127" s="33">
        <v>3304</v>
      </c>
      <c r="AC127" s="33">
        <v>1787</v>
      </c>
      <c r="AD127" s="33">
        <v>2622</v>
      </c>
      <c r="AE127" s="33">
        <v>2890</v>
      </c>
      <c r="AF127" s="33">
        <v>5869</v>
      </c>
      <c r="AG127" s="33">
        <v>0</v>
      </c>
      <c r="AH127" s="33">
        <v>54</v>
      </c>
      <c r="AI127" s="33">
        <v>0</v>
      </c>
      <c r="AJ127" s="33">
        <v>55</v>
      </c>
      <c r="AK127" s="33">
        <v>2622</v>
      </c>
      <c r="AL127" s="33">
        <v>1787</v>
      </c>
      <c r="AM127" s="33">
        <v>5535</v>
      </c>
      <c r="AN127" s="68">
        <f>AB127+AC127+AD127+AE127+AF127+AG127+AH127+AI127+AJ127+AK127+AL127+AM127</f>
        <v>26525</v>
      </c>
      <c r="AO127" s="68">
        <f t="shared" si="29"/>
        <v>26525</v>
      </c>
      <c r="AP127" s="68">
        <v>0</v>
      </c>
      <c r="AQ127" s="35"/>
    </row>
    <row r="128" spans="1:43" s="36" customFormat="1" ht="15" customHeight="1" x14ac:dyDescent="0.3">
      <c r="A128" s="27">
        <v>2</v>
      </c>
      <c r="B128" s="28" t="s">
        <v>364</v>
      </c>
      <c r="C128" s="28" t="s">
        <v>365</v>
      </c>
      <c r="D128" s="29" t="s">
        <v>358</v>
      </c>
      <c r="E128" s="29" t="s">
        <v>359</v>
      </c>
      <c r="F128" s="29">
        <v>7921881619</v>
      </c>
      <c r="G128" s="28" t="s">
        <v>366</v>
      </c>
      <c r="H128" s="28"/>
      <c r="I128" s="28" t="s">
        <v>367</v>
      </c>
      <c r="J128" s="29" t="s">
        <v>358</v>
      </c>
      <c r="K128" s="29" t="s">
        <v>359</v>
      </c>
      <c r="L128" s="30" t="s">
        <v>37</v>
      </c>
      <c r="M128" s="31" t="s">
        <v>38</v>
      </c>
      <c r="N128" s="30" t="s">
        <v>41</v>
      </c>
      <c r="O128" s="28" t="s">
        <v>39</v>
      </c>
      <c r="P128" s="37" t="s">
        <v>128</v>
      </c>
      <c r="Q128" s="29" t="s">
        <v>63</v>
      </c>
      <c r="R128" s="29" t="s">
        <v>18</v>
      </c>
      <c r="S128" s="29"/>
      <c r="T128" s="32" t="s">
        <v>386</v>
      </c>
      <c r="U128" s="26" t="s">
        <v>368</v>
      </c>
      <c r="V128" s="51" t="s">
        <v>438</v>
      </c>
      <c r="W128" s="58" t="s">
        <v>528</v>
      </c>
      <c r="X128" s="56">
        <v>100</v>
      </c>
      <c r="Y128" s="56">
        <v>0</v>
      </c>
      <c r="Z128" s="146"/>
      <c r="AA128" s="30" t="s">
        <v>596</v>
      </c>
      <c r="AB128" s="33">
        <v>0</v>
      </c>
      <c r="AC128" s="33">
        <v>0</v>
      </c>
      <c r="AD128" s="33">
        <v>23981</v>
      </c>
      <c r="AE128" s="33">
        <v>0</v>
      </c>
      <c r="AF128" s="33">
        <v>4520</v>
      </c>
      <c r="AG128" s="33">
        <v>0</v>
      </c>
      <c r="AH128" s="33">
        <v>4499</v>
      </c>
      <c r="AI128" s="33">
        <v>0</v>
      </c>
      <c r="AJ128" s="33">
        <v>8769</v>
      </c>
      <c r="AK128" s="33">
        <v>0</v>
      </c>
      <c r="AL128" s="33">
        <v>1526</v>
      </c>
      <c r="AM128" s="33">
        <v>0</v>
      </c>
      <c r="AN128" s="68">
        <f t="shared" ref="AN128:AN153" si="32">AB128+AC128+AD128+AE128+AF128+AG128+AH128+AI128+AJ128+AK128+AL128+AM128</f>
        <v>43295</v>
      </c>
      <c r="AO128" s="68">
        <f t="shared" si="29"/>
        <v>43295</v>
      </c>
      <c r="AP128" s="68">
        <v>0</v>
      </c>
      <c r="AQ128" s="35"/>
    </row>
    <row r="129" spans="1:43" s="36" customFormat="1" ht="15" customHeight="1" x14ac:dyDescent="0.3">
      <c r="A129" s="27">
        <v>3</v>
      </c>
      <c r="B129" s="28" t="s">
        <v>364</v>
      </c>
      <c r="C129" s="28" t="s">
        <v>365</v>
      </c>
      <c r="D129" s="29" t="s">
        <v>358</v>
      </c>
      <c r="E129" s="29" t="s">
        <v>359</v>
      </c>
      <c r="F129" s="29">
        <v>7921881619</v>
      </c>
      <c r="G129" s="28" t="s">
        <v>366</v>
      </c>
      <c r="H129" s="28"/>
      <c r="I129" s="28" t="s">
        <v>369</v>
      </c>
      <c r="J129" s="29" t="s">
        <v>358</v>
      </c>
      <c r="K129" s="29" t="s">
        <v>359</v>
      </c>
      <c r="L129" s="30" t="s">
        <v>37</v>
      </c>
      <c r="M129" s="31" t="s">
        <v>38</v>
      </c>
      <c r="N129" s="30" t="s">
        <v>41</v>
      </c>
      <c r="O129" s="28" t="s">
        <v>39</v>
      </c>
      <c r="P129" s="37" t="s">
        <v>128</v>
      </c>
      <c r="Q129" s="29" t="s">
        <v>63</v>
      </c>
      <c r="R129" s="29" t="s">
        <v>18</v>
      </c>
      <c r="S129" s="29"/>
      <c r="T129" s="32" t="s">
        <v>370</v>
      </c>
      <c r="U129" s="26" t="s">
        <v>371</v>
      </c>
      <c r="V129" s="51" t="s">
        <v>438</v>
      </c>
      <c r="W129" s="58" t="s">
        <v>528</v>
      </c>
      <c r="X129" s="56">
        <v>100</v>
      </c>
      <c r="Y129" s="56">
        <v>0</v>
      </c>
      <c r="Z129" s="146"/>
      <c r="AA129" s="30" t="s">
        <v>596</v>
      </c>
      <c r="AB129" s="33">
        <v>8207</v>
      </c>
      <c r="AC129" s="33">
        <v>0</v>
      </c>
      <c r="AD129" s="33">
        <v>8358</v>
      </c>
      <c r="AE129" s="33">
        <v>0</v>
      </c>
      <c r="AF129" s="33">
        <v>8358</v>
      </c>
      <c r="AG129" s="33">
        <v>0</v>
      </c>
      <c r="AH129" s="33">
        <v>8358</v>
      </c>
      <c r="AI129" s="33">
        <v>0</v>
      </c>
      <c r="AJ129" s="33">
        <v>8358</v>
      </c>
      <c r="AK129" s="33">
        <v>0</v>
      </c>
      <c r="AL129" s="33">
        <v>8358</v>
      </c>
      <c r="AM129" s="33">
        <v>8207</v>
      </c>
      <c r="AN129" s="68">
        <f t="shared" si="32"/>
        <v>58204</v>
      </c>
      <c r="AO129" s="68">
        <f t="shared" si="29"/>
        <v>58204</v>
      </c>
      <c r="AP129" s="68">
        <v>0</v>
      </c>
      <c r="AQ129" s="35"/>
    </row>
    <row r="130" spans="1:43" s="36" customFormat="1" ht="15" customHeight="1" x14ac:dyDescent="0.3">
      <c r="A130" s="27">
        <v>4</v>
      </c>
      <c r="B130" s="28" t="s">
        <v>364</v>
      </c>
      <c r="C130" s="28" t="s">
        <v>365</v>
      </c>
      <c r="D130" s="29" t="s">
        <v>358</v>
      </c>
      <c r="E130" s="29" t="s">
        <v>359</v>
      </c>
      <c r="F130" s="29">
        <v>7921881619</v>
      </c>
      <c r="G130" s="28" t="s">
        <v>366</v>
      </c>
      <c r="H130" s="28"/>
      <c r="I130" s="28" t="s">
        <v>372</v>
      </c>
      <c r="J130" s="29" t="s">
        <v>358</v>
      </c>
      <c r="K130" s="29" t="s">
        <v>359</v>
      </c>
      <c r="L130" s="30" t="s">
        <v>37</v>
      </c>
      <c r="M130" s="31" t="s">
        <v>38</v>
      </c>
      <c r="N130" s="30" t="s">
        <v>41</v>
      </c>
      <c r="O130" s="28" t="s">
        <v>39</v>
      </c>
      <c r="P130" s="37" t="s">
        <v>128</v>
      </c>
      <c r="Q130" s="29" t="s">
        <v>63</v>
      </c>
      <c r="R130" s="29" t="s">
        <v>18</v>
      </c>
      <c r="S130" s="29"/>
      <c r="T130" s="32">
        <v>27614386</v>
      </c>
      <c r="U130" s="26" t="s">
        <v>373</v>
      </c>
      <c r="V130" s="51" t="s">
        <v>438</v>
      </c>
      <c r="W130" s="58" t="s">
        <v>528</v>
      </c>
      <c r="X130" s="56">
        <v>100</v>
      </c>
      <c r="Y130" s="56">
        <v>0</v>
      </c>
      <c r="Z130" s="146"/>
      <c r="AA130" s="30" t="s">
        <v>596</v>
      </c>
      <c r="AB130" s="33">
        <v>6296</v>
      </c>
      <c r="AC130" s="33">
        <v>0</v>
      </c>
      <c r="AD130" s="33">
        <v>6296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20013</v>
      </c>
      <c r="AK130" s="33">
        <v>0</v>
      </c>
      <c r="AL130" s="33">
        <v>132</v>
      </c>
      <c r="AM130" s="33">
        <v>0</v>
      </c>
      <c r="AN130" s="68">
        <f t="shared" si="32"/>
        <v>32737</v>
      </c>
      <c r="AO130" s="68">
        <f t="shared" si="29"/>
        <v>32737</v>
      </c>
      <c r="AP130" s="68">
        <v>0</v>
      </c>
      <c r="AQ130" s="35"/>
    </row>
    <row r="131" spans="1:43" s="36" customFormat="1" ht="15" customHeight="1" x14ac:dyDescent="0.3">
      <c r="A131" s="27">
        <v>5</v>
      </c>
      <c r="B131" s="28" t="s">
        <v>364</v>
      </c>
      <c r="C131" s="28" t="s">
        <v>365</v>
      </c>
      <c r="D131" s="29" t="s">
        <v>358</v>
      </c>
      <c r="E131" s="29" t="s">
        <v>359</v>
      </c>
      <c r="F131" s="29">
        <v>7921881619</v>
      </c>
      <c r="G131" s="28" t="s">
        <v>366</v>
      </c>
      <c r="I131" s="28" t="s">
        <v>374</v>
      </c>
      <c r="J131" s="29" t="s">
        <v>358</v>
      </c>
      <c r="K131" s="29" t="s">
        <v>359</v>
      </c>
      <c r="L131" s="30" t="s">
        <v>37</v>
      </c>
      <c r="M131" s="31" t="s">
        <v>38</v>
      </c>
      <c r="N131" s="30" t="s">
        <v>41</v>
      </c>
      <c r="O131" s="28" t="s">
        <v>39</v>
      </c>
      <c r="P131" s="37" t="s">
        <v>128</v>
      </c>
      <c r="Q131" s="29" t="s">
        <v>40</v>
      </c>
      <c r="R131" s="29" t="s">
        <v>18</v>
      </c>
      <c r="S131" s="29"/>
      <c r="T131" s="32" t="s">
        <v>375</v>
      </c>
      <c r="U131" s="26" t="s">
        <v>376</v>
      </c>
      <c r="V131" s="51" t="s">
        <v>438</v>
      </c>
      <c r="W131" s="58" t="s">
        <v>528</v>
      </c>
      <c r="X131" s="56">
        <v>100</v>
      </c>
      <c r="Y131" s="56">
        <v>0</v>
      </c>
      <c r="Z131" s="146"/>
      <c r="AA131" s="30" t="s">
        <v>596</v>
      </c>
      <c r="AB131" s="33">
        <v>24189</v>
      </c>
      <c r="AC131" s="33">
        <v>0</v>
      </c>
      <c r="AD131" s="33">
        <v>18623</v>
      </c>
      <c r="AE131" s="33">
        <v>0</v>
      </c>
      <c r="AF131" s="33">
        <v>16377</v>
      </c>
      <c r="AG131" s="33">
        <v>0</v>
      </c>
      <c r="AH131" s="33">
        <v>841</v>
      </c>
      <c r="AI131" s="33">
        <v>0</v>
      </c>
      <c r="AJ131" s="33">
        <v>397</v>
      </c>
      <c r="AK131" s="33">
        <v>0</v>
      </c>
      <c r="AL131" s="33">
        <v>6100</v>
      </c>
      <c r="AM131" s="33">
        <v>0</v>
      </c>
      <c r="AN131" s="68">
        <f t="shared" si="32"/>
        <v>66527</v>
      </c>
      <c r="AO131" s="68">
        <f t="shared" si="29"/>
        <v>66527</v>
      </c>
      <c r="AP131" s="68">
        <v>0</v>
      </c>
      <c r="AQ131" s="35"/>
    </row>
    <row r="132" spans="1:43" s="36" customFormat="1" ht="15" customHeight="1" x14ac:dyDescent="0.3">
      <c r="A132" s="27">
        <v>6</v>
      </c>
      <c r="B132" s="28" t="s">
        <v>364</v>
      </c>
      <c r="C132" s="28" t="s">
        <v>365</v>
      </c>
      <c r="D132" s="29" t="s">
        <v>358</v>
      </c>
      <c r="E132" s="29" t="s">
        <v>359</v>
      </c>
      <c r="F132" s="29">
        <v>7921881619</v>
      </c>
      <c r="G132" s="28" t="s">
        <v>366</v>
      </c>
      <c r="H132" s="28"/>
      <c r="I132" s="28" t="s">
        <v>377</v>
      </c>
      <c r="J132" s="29" t="s">
        <v>358</v>
      </c>
      <c r="K132" s="29" t="s">
        <v>359</v>
      </c>
      <c r="L132" s="30" t="s">
        <v>37</v>
      </c>
      <c r="M132" s="31" t="s">
        <v>38</v>
      </c>
      <c r="N132" s="30" t="s">
        <v>41</v>
      </c>
      <c r="O132" s="28" t="s">
        <v>39</v>
      </c>
      <c r="P132" s="37" t="s">
        <v>128</v>
      </c>
      <c r="Q132" s="29" t="s">
        <v>87</v>
      </c>
      <c r="R132" s="29" t="s">
        <v>18</v>
      </c>
      <c r="S132" s="29"/>
      <c r="T132" s="32"/>
      <c r="U132" s="26" t="s">
        <v>378</v>
      </c>
      <c r="V132" s="51" t="s">
        <v>438</v>
      </c>
      <c r="W132" s="58" t="s">
        <v>528</v>
      </c>
      <c r="X132" s="56">
        <v>100</v>
      </c>
      <c r="Y132" s="56">
        <v>0</v>
      </c>
      <c r="Z132" s="146"/>
      <c r="AA132" s="30" t="s">
        <v>596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1558</v>
      </c>
      <c r="AK132" s="33">
        <v>0</v>
      </c>
      <c r="AL132" s="33">
        <v>329</v>
      </c>
      <c r="AM132" s="33">
        <v>285</v>
      </c>
      <c r="AN132" s="68">
        <f t="shared" si="32"/>
        <v>2172</v>
      </c>
      <c r="AO132" s="68">
        <f t="shared" si="29"/>
        <v>2172</v>
      </c>
      <c r="AP132" s="68">
        <v>0</v>
      </c>
      <c r="AQ132" s="35"/>
    </row>
    <row r="133" spans="1:43" s="36" customFormat="1" ht="15" customHeight="1" x14ac:dyDescent="0.3">
      <c r="A133" s="27">
        <v>7</v>
      </c>
      <c r="B133" s="28" t="s">
        <v>364</v>
      </c>
      <c r="C133" s="28" t="s">
        <v>365</v>
      </c>
      <c r="D133" s="29" t="s">
        <v>358</v>
      </c>
      <c r="E133" s="29" t="s">
        <v>359</v>
      </c>
      <c r="F133" s="29">
        <v>7921881619</v>
      </c>
      <c r="G133" s="28" t="s">
        <v>366</v>
      </c>
      <c r="H133" s="28"/>
      <c r="I133" s="28" t="s">
        <v>379</v>
      </c>
      <c r="J133" s="29" t="s">
        <v>358</v>
      </c>
      <c r="K133" s="29" t="s">
        <v>359</v>
      </c>
      <c r="L133" s="30" t="s">
        <v>37</v>
      </c>
      <c r="M133" s="31" t="s">
        <v>38</v>
      </c>
      <c r="N133" s="30" t="s">
        <v>41</v>
      </c>
      <c r="O133" s="28" t="s">
        <v>39</v>
      </c>
      <c r="P133" s="37" t="s">
        <v>128</v>
      </c>
      <c r="Q133" s="29" t="s">
        <v>87</v>
      </c>
      <c r="R133" s="29" t="s">
        <v>18</v>
      </c>
      <c r="S133" s="29"/>
      <c r="T133" s="32"/>
      <c r="U133" s="26" t="s">
        <v>380</v>
      </c>
      <c r="V133" s="51" t="s">
        <v>438</v>
      </c>
      <c r="W133" s="58" t="s">
        <v>528</v>
      </c>
      <c r="X133" s="56">
        <v>100</v>
      </c>
      <c r="Y133" s="56">
        <v>0</v>
      </c>
      <c r="Z133" s="146"/>
      <c r="AA133" s="30" t="s">
        <v>596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1009</v>
      </c>
      <c r="AK133" s="33">
        <v>0</v>
      </c>
      <c r="AL133" s="33">
        <v>252</v>
      </c>
      <c r="AM133" s="33">
        <v>0</v>
      </c>
      <c r="AN133" s="68">
        <f t="shared" si="32"/>
        <v>1261</v>
      </c>
      <c r="AO133" s="68">
        <f t="shared" si="29"/>
        <v>1261</v>
      </c>
      <c r="AP133" s="68">
        <v>0</v>
      </c>
      <c r="AQ133" s="35"/>
    </row>
    <row r="134" spans="1:43" s="36" customFormat="1" ht="15" customHeight="1" x14ac:dyDescent="0.3">
      <c r="A134" s="27">
        <v>8</v>
      </c>
      <c r="B134" s="28" t="s">
        <v>364</v>
      </c>
      <c r="C134" s="28" t="s">
        <v>365</v>
      </c>
      <c r="D134" s="29" t="s">
        <v>358</v>
      </c>
      <c r="E134" s="29" t="s">
        <v>359</v>
      </c>
      <c r="F134" s="29">
        <v>7921881619</v>
      </c>
      <c r="G134" s="28" t="s">
        <v>366</v>
      </c>
      <c r="H134" s="28"/>
      <c r="I134" s="28" t="s">
        <v>379</v>
      </c>
      <c r="J134" s="29" t="s">
        <v>358</v>
      </c>
      <c r="K134" s="29" t="s">
        <v>359</v>
      </c>
      <c r="L134" s="30" t="s">
        <v>37</v>
      </c>
      <c r="M134" s="31" t="s">
        <v>38</v>
      </c>
      <c r="N134" s="30" t="s">
        <v>41</v>
      </c>
      <c r="O134" s="28" t="s">
        <v>39</v>
      </c>
      <c r="P134" s="37" t="s">
        <v>128</v>
      </c>
      <c r="Q134" s="29" t="s">
        <v>63</v>
      </c>
      <c r="R134" s="29" t="s">
        <v>18</v>
      </c>
      <c r="S134" s="29"/>
      <c r="T134" s="32" t="s">
        <v>381</v>
      </c>
      <c r="U134" s="26" t="s">
        <v>382</v>
      </c>
      <c r="V134" s="51" t="s">
        <v>438</v>
      </c>
      <c r="W134" s="58" t="s">
        <v>528</v>
      </c>
      <c r="X134" s="56">
        <v>100</v>
      </c>
      <c r="Y134" s="56">
        <v>0</v>
      </c>
      <c r="Z134" s="146"/>
      <c r="AA134" s="30" t="s">
        <v>596</v>
      </c>
      <c r="AB134" s="33">
        <v>8608</v>
      </c>
      <c r="AC134" s="33">
        <v>0</v>
      </c>
      <c r="AD134" s="33">
        <v>7674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19355</v>
      </c>
      <c r="AK134" s="33">
        <v>0</v>
      </c>
      <c r="AL134" s="33">
        <v>110</v>
      </c>
      <c r="AM134" s="33">
        <v>0</v>
      </c>
      <c r="AN134" s="68">
        <f t="shared" si="32"/>
        <v>35747</v>
      </c>
      <c r="AO134" s="68">
        <f t="shared" si="29"/>
        <v>35747</v>
      </c>
      <c r="AP134" s="68">
        <v>0</v>
      </c>
      <c r="AQ134" s="35"/>
    </row>
    <row r="135" spans="1:43" s="36" customFormat="1" ht="15" customHeight="1" x14ac:dyDescent="0.3">
      <c r="A135" s="27">
        <v>9</v>
      </c>
      <c r="B135" s="28" t="s">
        <v>364</v>
      </c>
      <c r="C135" s="28" t="s">
        <v>365</v>
      </c>
      <c r="D135" s="29" t="s">
        <v>358</v>
      </c>
      <c r="E135" s="29" t="s">
        <v>359</v>
      </c>
      <c r="F135" s="29">
        <v>7921881619</v>
      </c>
      <c r="G135" s="28" t="s">
        <v>366</v>
      </c>
      <c r="H135" s="28"/>
      <c r="I135" s="28" t="s">
        <v>383</v>
      </c>
      <c r="J135" s="29" t="s">
        <v>358</v>
      </c>
      <c r="K135" s="29" t="s">
        <v>359</v>
      </c>
      <c r="L135" s="30" t="s">
        <v>37</v>
      </c>
      <c r="M135" s="31" t="s">
        <v>38</v>
      </c>
      <c r="N135" s="30" t="s">
        <v>41</v>
      </c>
      <c r="O135" s="28" t="s">
        <v>39</v>
      </c>
      <c r="P135" s="37" t="s">
        <v>128</v>
      </c>
      <c r="Q135" s="29" t="s">
        <v>76</v>
      </c>
      <c r="R135" s="29" t="s">
        <v>18</v>
      </c>
      <c r="S135" s="29"/>
      <c r="T135" s="32" t="s">
        <v>385</v>
      </c>
      <c r="U135" s="26" t="s">
        <v>384</v>
      </c>
      <c r="V135" s="51" t="s">
        <v>438</v>
      </c>
      <c r="W135" s="58" t="s">
        <v>528</v>
      </c>
      <c r="X135" s="56">
        <v>100</v>
      </c>
      <c r="Y135" s="56">
        <v>0</v>
      </c>
      <c r="Z135" s="146"/>
      <c r="AA135" s="30" t="s">
        <v>596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6776</v>
      </c>
      <c r="AK135" s="33">
        <v>0</v>
      </c>
      <c r="AL135" s="33">
        <v>1328</v>
      </c>
      <c r="AM135" s="33">
        <v>0</v>
      </c>
      <c r="AN135" s="68">
        <f t="shared" si="32"/>
        <v>8104</v>
      </c>
      <c r="AO135" s="68">
        <f t="shared" si="29"/>
        <v>8104</v>
      </c>
      <c r="AP135" s="68">
        <v>0</v>
      </c>
      <c r="AQ135" s="35"/>
    </row>
    <row r="136" spans="1:43" s="36" customFormat="1" ht="15" customHeight="1" x14ac:dyDescent="0.3">
      <c r="A136" s="27">
        <v>10</v>
      </c>
      <c r="B136" s="28" t="s">
        <v>364</v>
      </c>
      <c r="C136" s="28" t="s">
        <v>365</v>
      </c>
      <c r="D136" s="29" t="s">
        <v>358</v>
      </c>
      <c r="E136" s="29" t="s">
        <v>359</v>
      </c>
      <c r="F136" s="29">
        <v>7921881619</v>
      </c>
      <c r="G136" s="28" t="s">
        <v>366</v>
      </c>
      <c r="H136" s="28"/>
      <c r="I136" s="28" t="s">
        <v>387</v>
      </c>
      <c r="J136" s="29" t="s">
        <v>358</v>
      </c>
      <c r="K136" s="29" t="s">
        <v>359</v>
      </c>
      <c r="L136" s="30" t="s">
        <v>37</v>
      </c>
      <c r="M136" s="31" t="s">
        <v>38</v>
      </c>
      <c r="N136" s="30" t="s">
        <v>41</v>
      </c>
      <c r="O136" s="28" t="s">
        <v>39</v>
      </c>
      <c r="P136" s="37" t="s">
        <v>128</v>
      </c>
      <c r="Q136" s="29" t="s">
        <v>87</v>
      </c>
      <c r="R136" s="29" t="s">
        <v>18</v>
      </c>
      <c r="S136" s="29"/>
      <c r="T136" s="32">
        <v>27585999</v>
      </c>
      <c r="U136" s="26" t="s">
        <v>388</v>
      </c>
      <c r="V136" s="51" t="s">
        <v>438</v>
      </c>
      <c r="W136" s="58" t="s">
        <v>528</v>
      </c>
      <c r="X136" s="56">
        <v>100</v>
      </c>
      <c r="Y136" s="56">
        <v>0</v>
      </c>
      <c r="Z136" s="146"/>
      <c r="AA136" s="30" t="s">
        <v>596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493</v>
      </c>
      <c r="AK136" s="33">
        <v>0</v>
      </c>
      <c r="AL136" s="33">
        <v>143</v>
      </c>
      <c r="AM136" s="33">
        <v>0</v>
      </c>
      <c r="AN136" s="68">
        <f t="shared" si="32"/>
        <v>636</v>
      </c>
      <c r="AO136" s="68">
        <f t="shared" si="29"/>
        <v>636</v>
      </c>
      <c r="AP136" s="68">
        <v>0</v>
      </c>
      <c r="AQ136" s="35"/>
    </row>
    <row r="137" spans="1:43" s="36" customFormat="1" ht="15" customHeight="1" x14ac:dyDescent="0.3">
      <c r="A137" s="27">
        <v>11</v>
      </c>
      <c r="B137" s="28" t="s">
        <v>356</v>
      </c>
      <c r="C137" s="28" t="s">
        <v>357</v>
      </c>
      <c r="D137" s="29" t="s">
        <v>358</v>
      </c>
      <c r="E137" s="29" t="s">
        <v>359</v>
      </c>
      <c r="F137" s="29">
        <v>7922031567</v>
      </c>
      <c r="G137" s="28" t="s">
        <v>389</v>
      </c>
      <c r="H137" s="28" t="s">
        <v>151</v>
      </c>
      <c r="I137" s="28" t="s">
        <v>390</v>
      </c>
      <c r="J137" s="29" t="s">
        <v>358</v>
      </c>
      <c r="K137" s="29" t="s">
        <v>359</v>
      </c>
      <c r="L137" s="30" t="s">
        <v>37</v>
      </c>
      <c r="M137" s="31" t="s">
        <v>38</v>
      </c>
      <c r="N137" s="30" t="s">
        <v>41</v>
      </c>
      <c r="O137" s="28" t="s">
        <v>39</v>
      </c>
      <c r="P137" s="37" t="s">
        <v>128</v>
      </c>
      <c r="Q137" s="29" t="s">
        <v>63</v>
      </c>
      <c r="R137" s="29" t="s">
        <v>18</v>
      </c>
      <c r="S137" s="29"/>
      <c r="T137" s="32" t="s">
        <v>391</v>
      </c>
      <c r="U137" s="26" t="s">
        <v>392</v>
      </c>
      <c r="V137" s="51" t="s">
        <v>438</v>
      </c>
      <c r="W137" s="58" t="s">
        <v>528</v>
      </c>
      <c r="X137" s="56">
        <v>100</v>
      </c>
      <c r="Y137" s="56">
        <v>0</v>
      </c>
      <c r="Z137" s="146"/>
      <c r="AA137" s="30" t="s">
        <v>596</v>
      </c>
      <c r="AB137" s="33">
        <v>3370</v>
      </c>
      <c r="AC137" s="33">
        <v>0</v>
      </c>
      <c r="AD137" s="33">
        <v>5284</v>
      </c>
      <c r="AE137" s="33">
        <v>0</v>
      </c>
      <c r="AF137" s="33">
        <v>3425</v>
      </c>
      <c r="AG137" s="33">
        <v>0</v>
      </c>
      <c r="AH137" s="33">
        <v>1970</v>
      </c>
      <c r="AI137" s="33">
        <v>0</v>
      </c>
      <c r="AJ137" s="33">
        <v>11</v>
      </c>
      <c r="AK137" s="33">
        <v>0</v>
      </c>
      <c r="AL137" s="33">
        <v>431</v>
      </c>
      <c r="AM137" s="33">
        <v>3958</v>
      </c>
      <c r="AN137" s="68">
        <f t="shared" si="32"/>
        <v>18449</v>
      </c>
      <c r="AO137" s="68">
        <f t="shared" si="29"/>
        <v>18449</v>
      </c>
      <c r="AP137" s="68">
        <v>0</v>
      </c>
      <c r="AQ137" s="35"/>
    </row>
    <row r="138" spans="1:43" s="36" customFormat="1" ht="15" customHeight="1" x14ac:dyDescent="0.3">
      <c r="A138" s="27">
        <v>12</v>
      </c>
      <c r="B138" s="28" t="s">
        <v>356</v>
      </c>
      <c r="C138" s="28" t="s">
        <v>357</v>
      </c>
      <c r="D138" s="29" t="s">
        <v>358</v>
      </c>
      <c r="E138" s="29" t="s">
        <v>359</v>
      </c>
      <c r="F138" s="29">
        <v>7922031567</v>
      </c>
      <c r="G138" s="28" t="s">
        <v>389</v>
      </c>
      <c r="H138" s="28"/>
      <c r="I138" s="28" t="s">
        <v>393</v>
      </c>
      <c r="J138" s="29" t="s">
        <v>358</v>
      </c>
      <c r="K138" s="29" t="s">
        <v>359</v>
      </c>
      <c r="L138" s="30" t="s">
        <v>37</v>
      </c>
      <c r="M138" s="31" t="s">
        <v>38</v>
      </c>
      <c r="N138" s="30" t="s">
        <v>41</v>
      </c>
      <c r="O138" s="28" t="s">
        <v>39</v>
      </c>
      <c r="P138" s="37" t="s">
        <v>128</v>
      </c>
      <c r="Q138" s="29" t="s">
        <v>49</v>
      </c>
      <c r="R138" s="29" t="s">
        <v>18</v>
      </c>
      <c r="S138" s="29">
        <v>165</v>
      </c>
      <c r="T138" s="32"/>
      <c r="U138" s="26" t="s">
        <v>394</v>
      </c>
      <c r="V138" s="51" t="s">
        <v>438</v>
      </c>
      <c r="W138" s="58" t="s">
        <v>528</v>
      </c>
      <c r="X138" s="56">
        <v>100</v>
      </c>
      <c r="Y138" s="56">
        <v>0</v>
      </c>
      <c r="Z138" s="146"/>
      <c r="AA138" s="30" t="s">
        <v>596</v>
      </c>
      <c r="AB138" s="33">
        <v>44877</v>
      </c>
      <c r="AC138" s="33">
        <v>35117</v>
      </c>
      <c r="AD138" s="33">
        <v>31744</v>
      </c>
      <c r="AE138" s="33">
        <v>25186</v>
      </c>
      <c r="AF138" s="33">
        <v>230</v>
      </c>
      <c r="AG138" s="33">
        <v>0</v>
      </c>
      <c r="AH138" s="33">
        <v>0</v>
      </c>
      <c r="AI138" s="33">
        <v>0</v>
      </c>
      <c r="AJ138" s="33">
        <v>4345</v>
      </c>
      <c r="AK138" s="33">
        <v>17702</v>
      </c>
      <c r="AL138" s="33">
        <v>27237</v>
      </c>
      <c r="AM138" s="33">
        <v>37172</v>
      </c>
      <c r="AN138" s="68">
        <f t="shared" si="32"/>
        <v>223610</v>
      </c>
      <c r="AO138" s="68">
        <f t="shared" si="29"/>
        <v>223610</v>
      </c>
      <c r="AP138" s="68">
        <v>0</v>
      </c>
      <c r="AQ138" s="35"/>
    </row>
    <row r="139" spans="1:43" s="36" customFormat="1" ht="15" customHeight="1" x14ac:dyDescent="0.3">
      <c r="A139" s="27">
        <v>13</v>
      </c>
      <c r="B139" s="28" t="s">
        <v>356</v>
      </c>
      <c r="C139" s="28" t="s">
        <v>357</v>
      </c>
      <c r="D139" s="29" t="s">
        <v>358</v>
      </c>
      <c r="E139" s="29" t="s">
        <v>359</v>
      </c>
      <c r="F139" s="29">
        <v>7922031567</v>
      </c>
      <c r="G139" s="28" t="s">
        <v>389</v>
      </c>
      <c r="H139" s="28"/>
      <c r="I139" s="28" t="s">
        <v>395</v>
      </c>
      <c r="J139" s="29" t="s">
        <v>358</v>
      </c>
      <c r="K139" s="29" t="s">
        <v>359</v>
      </c>
      <c r="L139" s="30" t="s">
        <v>37</v>
      </c>
      <c r="M139" s="31" t="s">
        <v>38</v>
      </c>
      <c r="N139" s="30" t="s">
        <v>41</v>
      </c>
      <c r="O139" s="28" t="s">
        <v>39</v>
      </c>
      <c r="P139" s="37" t="s">
        <v>128</v>
      </c>
      <c r="Q139" s="29" t="s">
        <v>396</v>
      </c>
      <c r="R139" s="29" t="s">
        <v>18</v>
      </c>
      <c r="S139" s="29"/>
      <c r="T139" s="32" t="s">
        <v>397</v>
      </c>
      <c r="U139" s="26" t="s">
        <v>398</v>
      </c>
      <c r="V139" s="51" t="s">
        <v>438</v>
      </c>
      <c r="W139" s="58" t="s">
        <v>528</v>
      </c>
      <c r="X139" s="56">
        <v>100</v>
      </c>
      <c r="Y139" s="56">
        <v>0</v>
      </c>
      <c r="Z139" s="146"/>
      <c r="AA139" s="30" t="s">
        <v>596</v>
      </c>
      <c r="AB139" s="33">
        <v>4607</v>
      </c>
      <c r="AC139" s="33">
        <v>3842</v>
      </c>
      <c r="AD139" s="33">
        <v>3788</v>
      </c>
      <c r="AE139" s="33">
        <v>0</v>
      </c>
      <c r="AF139" s="33">
        <v>5204</v>
      </c>
      <c r="AG139" s="33">
        <v>5204</v>
      </c>
      <c r="AH139" s="33">
        <v>0</v>
      </c>
      <c r="AI139" s="33">
        <v>3788</v>
      </c>
      <c r="AJ139" s="33">
        <v>3842</v>
      </c>
      <c r="AK139" s="33">
        <v>1510</v>
      </c>
      <c r="AL139" s="33">
        <v>2163</v>
      </c>
      <c r="AM139" s="33">
        <v>4705</v>
      </c>
      <c r="AN139" s="68">
        <f t="shared" si="32"/>
        <v>38653</v>
      </c>
      <c r="AO139" s="68">
        <f t="shared" si="29"/>
        <v>38653</v>
      </c>
      <c r="AP139" s="68">
        <v>0</v>
      </c>
      <c r="AQ139" s="35"/>
    </row>
    <row r="140" spans="1:43" s="36" customFormat="1" ht="15" customHeight="1" x14ac:dyDescent="0.3">
      <c r="A140" s="27">
        <v>14</v>
      </c>
      <c r="B140" s="28" t="s">
        <v>356</v>
      </c>
      <c r="C140" s="28" t="s">
        <v>357</v>
      </c>
      <c r="D140" s="29" t="s">
        <v>358</v>
      </c>
      <c r="E140" s="29" t="s">
        <v>359</v>
      </c>
      <c r="F140" s="29">
        <v>7922031567</v>
      </c>
      <c r="G140" s="28" t="s">
        <v>389</v>
      </c>
      <c r="H140" s="28" t="s">
        <v>151</v>
      </c>
      <c r="I140" s="28" t="s">
        <v>399</v>
      </c>
      <c r="J140" s="29" t="s">
        <v>358</v>
      </c>
      <c r="K140" s="29" t="s">
        <v>359</v>
      </c>
      <c r="L140" s="30" t="s">
        <v>37</v>
      </c>
      <c r="M140" s="31" t="s">
        <v>38</v>
      </c>
      <c r="N140" s="30" t="s">
        <v>41</v>
      </c>
      <c r="O140" s="28" t="s">
        <v>39</v>
      </c>
      <c r="P140" s="37" t="s">
        <v>128</v>
      </c>
      <c r="Q140" s="29" t="s">
        <v>63</v>
      </c>
      <c r="R140" s="29" t="s">
        <v>18</v>
      </c>
      <c r="S140" s="29"/>
      <c r="T140" s="32" t="s">
        <v>400</v>
      </c>
      <c r="U140" s="26" t="s">
        <v>401</v>
      </c>
      <c r="V140" s="51" t="s">
        <v>438</v>
      </c>
      <c r="W140" s="58" t="s">
        <v>528</v>
      </c>
      <c r="X140" s="56">
        <v>100</v>
      </c>
      <c r="Y140" s="56">
        <v>0</v>
      </c>
      <c r="Z140" s="146"/>
      <c r="AA140" s="30" t="s">
        <v>596</v>
      </c>
      <c r="AB140" s="33">
        <v>10689</v>
      </c>
      <c r="AC140" s="33">
        <v>0</v>
      </c>
      <c r="AD140" s="33">
        <v>6379</v>
      </c>
      <c r="AE140" s="33">
        <v>0</v>
      </c>
      <c r="AF140" s="33">
        <v>1417</v>
      </c>
      <c r="AG140" s="33">
        <v>0</v>
      </c>
      <c r="AH140" s="33">
        <v>317</v>
      </c>
      <c r="AI140" s="33">
        <v>0</v>
      </c>
      <c r="AJ140" s="33">
        <v>0</v>
      </c>
      <c r="AK140" s="33">
        <v>0</v>
      </c>
      <c r="AL140" s="33">
        <v>375</v>
      </c>
      <c r="AM140" s="33">
        <v>2308</v>
      </c>
      <c r="AN140" s="68">
        <f t="shared" si="32"/>
        <v>21485</v>
      </c>
      <c r="AO140" s="68">
        <f t="shared" si="29"/>
        <v>21485</v>
      </c>
      <c r="AP140" s="68">
        <v>0</v>
      </c>
      <c r="AQ140" s="35"/>
    </row>
    <row r="141" spans="1:43" s="36" customFormat="1" ht="15" customHeight="1" x14ac:dyDescent="0.3">
      <c r="A141" s="27">
        <v>15</v>
      </c>
      <c r="B141" s="28" t="s">
        <v>356</v>
      </c>
      <c r="C141" s="28" t="s">
        <v>357</v>
      </c>
      <c r="D141" s="29" t="s">
        <v>358</v>
      </c>
      <c r="E141" s="29" t="s">
        <v>359</v>
      </c>
      <c r="F141" s="29">
        <v>7922031567</v>
      </c>
      <c r="G141" s="28" t="s">
        <v>389</v>
      </c>
      <c r="H141" s="28"/>
      <c r="I141" s="28" t="s">
        <v>402</v>
      </c>
      <c r="J141" s="29" t="s">
        <v>358</v>
      </c>
      <c r="K141" s="29" t="s">
        <v>359</v>
      </c>
      <c r="L141" s="30" t="s">
        <v>37</v>
      </c>
      <c r="M141" s="31" t="s">
        <v>38</v>
      </c>
      <c r="N141" s="30" t="s">
        <v>41</v>
      </c>
      <c r="O141" s="28" t="s">
        <v>39</v>
      </c>
      <c r="P141" s="37" t="s">
        <v>128</v>
      </c>
      <c r="Q141" s="29" t="s">
        <v>63</v>
      </c>
      <c r="R141" s="29" t="s">
        <v>18</v>
      </c>
      <c r="S141" s="29"/>
      <c r="T141" s="32" t="s">
        <v>404</v>
      </c>
      <c r="U141" s="26" t="s">
        <v>403</v>
      </c>
      <c r="V141" s="51" t="s">
        <v>438</v>
      </c>
      <c r="W141" s="58" t="s">
        <v>528</v>
      </c>
      <c r="X141" s="56">
        <v>100</v>
      </c>
      <c r="Y141" s="56">
        <v>0</v>
      </c>
      <c r="Z141" s="146"/>
      <c r="AA141" s="30" t="s">
        <v>596</v>
      </c>
      <c r="AB141" s="33">
        <v>5568</v>
      </c>
      <c r="AC141" s="33">
        <v>0</v>
      </c>
      <c r="AD141" s="33">
        <v>7686</v>
      </c>
      <c r="AE141" s="33">
        <v>0</v>
      </c>
      <c r="AF141" s="33">
        <v>5503</v>
      </c>
      <c r="AG141" s="33">
        <v>0</v>
      </c>
      <c r="AH141" s="33">
        <v>98</v>
      </c>
      <c r="AI141" s="33">
        <v>0</v>
      </c>
      <c r="AJ141" s="33">
        <v>430</v>
      </c>
      <c r="AK141" s="33">
        <v>0</v>
      </c>
      <c r="AL141" s="33">
        <v>3706</v>
      </c>
      <c r="AM141" s="33">
        <v>6454</v>
      </c>
      <c r="AN141" s="68">
        <f t="shared" si="32"/>
        <v>29445</v>
      </c>
      <c r="AO141" s="68">
        <f t="shared" si="29"/>
        <v>29445</v>
      </c>
      <c r="AP141" s="68">
        <v>0</v>
      </c>
      <c r="AQ141" s="35"/>
    </row>
    <row r="142" spans="1:43" s="36" customFormat="1" ht="15" customHeight="1" x14ac:dyDescent="0.3">
      <c r="A142" s="27">
        <v>16</v>
      </c>
      <c r="B142" s="28" t="s">
        <v>356</v>
      </c>
      <c r="C142" s="28" t="s">
        <v>357</v>
      </c>
      <c r="D142" s="29" t="s">
        <v>358</v>
      </c>
      <c r="E142" s="29" t="s">
        <v>359</v>
      </c>
      <c r="F142" s="29">
        <v>7922031567</v>
      </c>
      <c r="G142" s="28" t="s">
        <v>389</v>
      </c>
      <c r="H142" s="28"/>
      <c r="I142" s="28" t="s">
        <v>369</v>
      </c>
      <c r="J142" s="29" t="s">
        <v>358</v>
      </c>
      <c r="K142" s="29" t="s">
        <v>359</v>
      </c>
      <c r="L142" s="30" t="s">
        <v>37</v>
      </c>
      <c r="M142" s="31" t="s">
        <v>38</v>
      </c>
      <c r="N142" s="30" t="s">
        <v>41</v>
      </c>
      <c r="O142" s="28" t="s">
        <v>39</v>
      </c>
      <c r="P142" s="37" t="s">
        <v>128</v>
      </c>
      <c r="Q142" s="29" t="s">
        <v>63</v>
      </c>
      <c r="R142" s="29" t="s">
        <v>18</v>
      </c>
      <c r="S142" s="29"/>
      <c r="T142" s="32">
        <v>23032944</v>
      </c>
      <c r="U142" s="26" t="s">
        <v>405</v>
      </c>
      <c r="V142" s="51" t="s">
        <v>438</v>
      </c>
      <c r="W142" s="58" t="s">
        <v>528</v>
      </c>
      <c r="X142" s="56">
        <v>100</v>
      </c>
      <c r="Y142" s="56">
        <v>0</v>
      </c>
      <c r="Z142" s="146"/>
      <c r="AA142" s="30" t="s">
        <v>596</v>
      </c>
      <c r="AB142" s="33">
        <v>1333</v>
      </c>
      <c r="AC142" s="33">
        <v>0</v>
      </c>
      <c r="AD142" s="33">
        <v>9397</v>
      </c>
      <c r="AE142" s="33">
        <v>0</v>
      </c>
      <c r="AF142" s="33">
        <v>276</v>
      </c>
      <c r="AG142" s="33">
        <v>0</v>
      </c>
      <c r="AH142" s="33">
        <v>371</v>
      </c>
      <c r="AI142" s="33">
        <v>0</v>
      </c>
      <c r="AJ142" s="33">
        <v>276</v>
      </c>
      <c r="AK142" s="33">
        <v>0</v>
      </c>
      <c r="AL142" s="33">
        <v>2802</v>
      </c>
      <c r="AM142" s="33">
        <v>5333</v>
      </c>
      <c r="AN142" s="68">
        <f t="shared" si="32"/>
        <v>19788</v>
      </c>
      <c r="AO142" s="68">
        <f t="shared" si="29"/>
        <v>19788</v>
      </c>
      <c r="AP142" s="68">
        <v>0</v>
      </c>
      <c r="AQ142" s="35"/>
    </row>
    <row r="143" spans="1:43" s="36" customFormat="1" ht="15" customHeight="1" x14ac:dyDescent="0.3">
      <c r="A143" s="27">
        <v>17</v>
      </c>
      <c r="B143" s="28" t="s">
        <v>356</v>
      </c>
      <c r="C143" s="28" t="s">
        <v>357</v>
      </c>
      <c r="D143" s="29" t="s">
        <v>358</v>
      </c>
      <c r="E143" s="29" t="s">
        <v>359</v>
      </c>
      <c r="F143" s="29">
        <v>7922031567</v>
      </c>
      <c r="G143" s="28" t="s">
        <v>389</v>
      </c>
      <c r="H143" s="28"/>
      <c r="I143" s="28" t="s">
        <v>406</v>
      </c>
      <c r="J143" s="29" t="s">
        <v>358</v>
      </c>
      <c r="K143" s="29" t="s">
        <v>359</v>
      </c>
      <c r="L143" s="30" t="s">
        <v>37</v>
      </c>
      <c r="M143" s="31" t="s">
        <v>38</v>
      </c>
      <c r="N143" s="30" t="s">
        <v>41</v>
      </c>
      <c r="O143" s="28" t="s">
        <v>39</v>
      </c>
      <c r="P143" s="37" t="s">
        <v>128</v>
      </c>
      <c r="Q143" s="29" t="s">
        <v>63</v>
      </c>
      <c r="R143" s="29" t="s">
        <v>18</v>
      </c>
      <c r="S143" s="29"/>
      <c r="T143" s="32" t="s">
        <v>407</v>
      </c>
      <c r="U143" s="26" t="s">
        <v>408</v>
      </c>
      <c r="V143" s="51" t="s">
        <v>438</v>
      </c>
      <c r="W143" s="58" t="s">
        <v>528</v>
      </c>
      <c r="X143" s="56">
        <v>100</v>
      </c>
      <c r="Y143" s="56">
        <v>0</v>
      </c>
      <c r="Z143" s="146"/>
      <c r="AA143" s="30" t="s">
        <v>596</v>
      </c>
      <c r="AB143" s="33">
        <v>2156</v>
      </c>
      <c r="AC143" s="33">
        <v>0</v>
      </c>
      <c r="AD143" s="33">
        <v>6092</v>
      </c>
      <c r="AE143" s="33">
        <v>122</v>
      </c>
      <c r="AF143" s="33">
        <v>0</v>
      </c>
      <c r="AG143" s="33">
        <v>0</v>
      </c>
      <c r="AH143" s="33">
        <v>0</v>
      </c>
      <c r="AI143" s="33">
        <v>0</v>
      </c>
      <c r="AJ143" s="33">
        <v>122</v>
      </c>
      <c r="AK143" s="33">
        <v>0</v>
      </c>
      <c r="AL143" s="33">
        <v>2156</v>
      </c>
      <c r="AM143" s="33">
        <v>0</v>
      </c>
      <c r="AN143" s="68">
        <f t="shared" si="32"/>
        <v>10648</v>
      </c>
      <c r="AO143" s="68">
        <f t="shared" si="29"/>
        <v>10648</v>
      </c>
      <c r="AP143" s="68">
        <v>0</v>
      </c>
      <c r="AQ143" s="35"/>
    </row>
    <row r="144" spans="1:43" s="36" customFormat="1" ht="15" customHeight="1" x14ac:dyDescent="0.3">
      <c r="A144" s="27">
        <v>18</v>
      </c>
      <c r="B144" s="28" t="s">
        <v>356</v>
      </c>
      <c r="C144" s="28" t="s">
        <v>357</v>
      </c>
      <c r="D144" s="29" t="s">
        <v>358</v>
      </c>
      <c r="E144" s="29" t="s">
        <v>359</v>
      </c>
      <c r="F144" s="29">
        <v>7922031567</v>
      </c>
      <c r="G144" s="28" t="s">
        <v>389</v>
      </c>
      <c r="H144" s="28"/>
      <c r="I144" s="28" t="s">
        <v>410</v>
      </c>
      <c r="J144" s="29" t="s">
        <v>358</v>
      </c>
      <c r="K144" s="29" t="s">
        <v>359</v>
      </c>
      <c r="L144" s="30" t="s">
        <v>37</v>
      </c>
      <c r="M144" s="31" t="s">
        <v>38</v>
      </c>
      <c r="N144" s="30" t="s">
        <v>41</v>
      </c>
      <c r="O144" s="28" t="s">
        <v>39</v>
      </c>
      <c r="P144" s="37" t="s">
        <v>128</v>
      </c>
      <c r="Q144" s="29" t="s">
        <v>87</v>
      </c>
      <c r="R144" s="29" t="s">
        <v>18</v>
      </c>
      <c r="S144" s="29"/>
      <c r="T144" s="32"/>
      <c r="U144" s="26" t="s">
        <v>411</v>
      </c>
      <c r="V144" s="51" t="s">
        <v>438</v>
      </c>
      <c r="W144" s="58" t="s">
        <v>528</v>
      </c>
      <c r="X144" s="56">
        <v>100</v>
      </c>
      <c r="Y144" s="56">
        <v>0</v>
      </c>
      <c r="Z144" s="146"/>
      <c r="AA144" s="30" t="s">
        <v>596</v>
      </c>
      <c r="AB144" s="33">
        <v>11</v>
      </c>
      <c r="AC144" s="33">
        <v>0</v>
      </c>
      <c r="AD144" s="33">
        <v>11</v>
      </c>
      <c r="AE144" s="33">
        <v>0</v>
      </c>
      <c r="AF144" s="33">
        <v>11</v>
      </c>
      <c r="AG144" s="33">
        <v>0</v>
      </c>
      <c r="AH144" s="33">
        <v>11</v>
      </c>
      <c r="AI144" s="33">
        <v>44</v>
      </c>
      <c r="AJ144" s="33">
        <v>0</v>
      </c>
      <c r="AK144" s="33">
        <v>11</v>
      </c>
      <c r="AL144" s="33">
        <v>0</v>
      </c>
      <c r="AM144" s="33">
        <v>11</v>
      </c>
      <c r="AN144" s="68">
        <f t="shared" si="32"/>
        <v>110</v>
      </c>
      <c r="AO144" s="68">
        <f t="shared" si="29"/>
        <v>110</v>
      </c>
      <c r="AP144" s="68">
        <v>0</v>
      </c>
      <c r="AQ144" s="35"/>
    </row>
    <row r="145" spans="1:54" s="36" customFormat="1" ht="15" customHeight="1" x14ac:dyDescent="0.3">
      <c r="A145" s="27">
        <v>19</v>
      </c>
      <c r="B145" s="28" t="s">
        <v>356</v>
      </c>
      <c r="C145" s="28" t="s">
        <v>357</v>
      </c>
      <c r="D145" s="29" t="s">
        <v>358</v>
      </c>
      <c r="E145" s="29" t="s">
        <v>359</v>
      </c>
      <c r="F145" s="29">
        <v>7922031567</v>
      </c>
      <c r="G145" s="28" t="s">
        <v>389</v>
      </c>
      <c r="H145" s="28"/>
      <c r="I145" s="28" t="s">
        <v>434</v>
      </c>
      <c r="J145" s="29" t="s">
        <v>358</v>
      </c>
      <c r="K145" s="29" t="s">
        <v>359</v>
      </c>
      <c r="L145" s="30" t="s">
        <v>37</v>
      </c>
      <c r="M145" s="31" t="s">
        <v>38</v>
      </c>
      <c r="N145" s="30" t="s">
        <v>41</v>
      </c>
      <c r="O145" s="28" t="s">
        <v>39</v>
      </c>
      <c r="P145" s="37" t="s">
        <v>128</v>
      </c>
      <c r="Q145" s="29" t="s">
        <v>49</v>
      </c>
      <c r="R145" s="29" t="s">
        <v>18</v>
      </c>
      <c r="S145" s="29">
        <v>113</v>
      </c>
      <c r="T145" s="32"/>
      <c r="U145" s="36" t="s">
        <v>435</v>
      </c>
      <c r="V145" s="51" t="s">
        <v>438</v>
      </c>
      <c r="W145" s="58" t="s">
        <v>528</v>
      </c>
      <c r="X145" s="58" t="s">
        <v>527</v>
      </c>
      <c r="Y145" s="56">
        <v>0</v>
      </c>
      <c r="Z145" s="146"/>
      <c r="AA145" s="30" t="s">
        <v>596</v>
      </c>
      <c r="AB145" s="30">
        <v>27871</v>
      </c>
      <c r="AC145" s="33">
        <v>18124</v>
      </c>
      <c r="AD145" s="33">
        <v>18353</v>
      </c>
      <c r="AE145" s="33">
        <v>11411</v>
      </c>
      <c r="AF145" s="33">
        <v>1391</v>
      </c>
      <c r="AG145" s="33">
        <v>1260</v>
      </c>
      <c r="AH145" s="33">
        <v>0</v>
      </c>
      <c r="AI145" s="33">
        <v>1391</v>
      </c>
      <c r="AJ145" s="33">
        <v>895</v>
      </c>
      <c r="AK145" s="33">
        <v>6807</v>
      </c>
      <c r="AL145" s="33">
        <v>16557</v>
      </c>
      <c r="AM145" s="33">
        <v>24079</v>
      </c>
      <c r="AN145" s="74">
        <v>128139</v>
      </c>
      <c r="AO145" s="68">
        <v>128139</v>
      </c>
      <c r="AP145" s="68">
        <v>0</v>
      </c>
      <c r="AQ145" s="35"/>
    </row>
    <row r="146" spans="1:54" s="36" customFormat="1" ht="15" customHeight="1" x14ac:dyDescent="0.3">
      <c r="A146" s="27">
        <v>20</v>
      </c>
      <c r="B146" s="28" t="s">
        <v>356</v>
      </c>
      <c r="C146" s="28" t="s">
        <v>357</v>
      </c>
      <c r="D146" s="29" t="s">
        <v>358</v>
      </c>
      <c r="E146" s="29" t="s">
        <v>359</v>
      </c>
      <c r="F146" s="29">
        <v>7922031567</v>
      </c>
      <c r="G146" s="28" t="s">
        <v>412</v>
      </c>
      <c r="H146" s="28"/>
      <c r="I146" s="28" t="s">
        <v>413</v>
      </c>
      <c r="J146" s="29" t="s">
        <v>358</v>
      </c>
      <c r="K146" s="29" t="s">
        <v>359</v>
      </c>
      <c r="L146" s="30" t="s">
        <v>37</v>
      </c>
      <c r="M146" s="31" t="s">
        <v>38</v>
      </c>
      <c r="N146" s="30" t="s">
        <v>41</v>
      </c>
      <c r="O146" s="28" t="s">
        <v>39</v>
      </c>
      <c r="P146" s="37" t="s">
        <v>128</v>
      </c>
      <c r="Q146" s="29" t="s">
        <v>40</v>
      </c>
      <c r="R146" s="29" t="s">
        <v>18</v>
      </c>
      <c r="S146" s="29"/>
      <c r="T146" s="32" t="s">
        <v>414</v>
      </c>
      <c r="U146" s="26" t="s">
        <v>415</v>
      </c>
      <c r="V146" s="51" t="s">
        <v>438</v>
      </c>
      <c r="W146" s="58" t="s">
        <v>528</v>
      </c>
      <c r="X146" s="56">
        <v>100</v>
      </c>
      <c r="Y146" s="56">
        <v>0</v>
      </c>
      <c r="Z146" s="146"/>
      <c r="AA146" s="30" t="s">
        <v>596</v>
      </c>
      <c r="AB146" s="33">
        <v>19833</v>
      </c>
      <c r="AC146" s="33">
        <v>16016</v>
      </c>
      <c r="AD146" s="33">
        <v>10551</v>
      </c>
      <c r="AE146" s="33">
        <v>14957</v>
      </c>
      <c r="AF146" s="33">
        <v>5295</v>
      </c>
      <c r="AG146" s="33">
        <v>0</v>
      </c>
      <c r="AH146" s="33">
        <v>0</v>
      </c>
      <c r="AI146" s="33">
        <v>0</v>
      </c>
      <c r="AJ146" s="33">
        <v>0</v>
      </c>
      <c r="AK146" s="33">
        <v>5447</v>
      </c>
      <c r="AL146" s="33">
        <v>13514</v>
      </c>
      <c r="AM146" s="33">
        <v>16489</v>
      </c>
      <c r="AN146" s="68">
        <f t="shared" si="32"/>
        <v>102102</v>
      </c>
      <c r="AO146" s="68">
        <f t="shared" si="29"/>
        <v>102102</v>
      </c>
      <c r="AP146" s="68">
        <v>0</v>
      </c>
      <c r="AQ146" s="35"/>
    </row>
    <row r="147" spans="1:54" s="36" customFormat="1" ht="15" customHeight="1" x14ac:dyDescent="0.3">
      <c r="A147" s="27">
        <v>21</v>
      </c>
      <c r="B147" s="28" t="s">
        <v>356</v>
      </c>
      <c r="C147" s="28" t="s">
        <v>357</v>
      </c>
      <c r="D147" s="29" t="s">
        <v>358</v>
      </c>
      <c r="E147" s="29" t="s">
        <v>359</v>
      </c>
      <c r="F147" s="29">
        <v>7922031567</v>
      </c>
      <c r="G147" s="28" t="s">
        <v>412</v>
      </c>
      <c r="H147" s="28"/>
      <c r="I147" s="28" t="s">
        <v>422</v>
      </c>
      <c r="J147" s="29" t="s">
        <v>358</v>
      </c>
      <c r="K147" s="29" t="s">
        <v>359</v>
      </c>
      <c r="L147" s="30" t="s">
        <v>37</v>
      </c>
      <c r="M147" s="31" t="s">
        <v>38</v>
      </c>
      <c r="N147" s="30" t="s">
        <v>41</v>
      </c>
      <c r="O147" s="28" t="s">
        <v>39</v>
      </c>
      <c r="P147" s="37" t="s">
        <v>128</v>
      </c>
      <c r="Q147" s="29" t="s">
        <v>40</v>
      </c>
      <c r="R147" s="29" t="s">
        <v>18</v>
      </c>
      <c r="S147" s="29"/>
      <c r="T147" s="32" t="s">
        <v>423</v>
      </c>
      <c r="U147" s="73" t="s">
        <v>595</v>
      </c>
      <c r="V147" s="51" t="s">
        <v>438</v>
      </c>
      <c r="W147" s="58" t="s">
        <v>528</v>
      </c>
      <c r="X147" s="58" t="s">
        <v>527</v>
      </c>
      <c r="Y147" s="56">
        <v>0</v>
      </c>
      <c r="Z147" s="146"/>
      <c r="AA147" s="30" t="s">
        <v>596</v>
      </c>
      <c r="AB147" s="30">
        <v>31788</v>
      </c>
      <c r="AC147" s="33">
        <v>35216</v>
      </c>
      <c r="AD147" s="33">
        <v>25005</v>
      </c>
      <c r="AE147" s="33">
        <v>20635</v>
      </c>
      <c r="AF147" s="33">
        <v>2608</v>
      </c>
      <c r="AG147" s="33">
        <v>2350</v>
      </c>
      <c r="AH147" s="33">
        <v>1957</v>
      </c>
      <c r="AI147" s="33">
        <v>1976</v>
      </c>
      <c r="AJ147" s="33">
        <v>4068</v>
      </c>
      <c r="AK147" s="33">
        <v>11987</v>
      </c>
      <c r="AL147" s="33">
        <v>22778</v>
      </c>
      <c r="AM147" s="33">
        <v>32514</v>
      </c>
      <c r="AN147" s="74">
        <v>192882</v>
      </c>
      <c r="AO147" s="68">
        <v>192882</v>
      </c>
      <c r="AP147" s="68">
        <v>0</v>
      </c>
      <c r="AQ147" s="35"/>
    </row>
    <row r="148" spans="1:54" s="36" customFormat="1" ht="15" customHeight="1" x14ac:dyDescent="0.3">
      <c r="A148" s="27">
        <v>22</v>
      </c>
      <c r="B148" s="28" t="s">
        <v>356</v>
      </c>
      <c r="C148" s="28" t="s">
        <v>357</v>
      </c>
      <c r="D148" s="29" t="s">
        <v>358</v>
      </c>
      <c r="E148" s="29" t="s">
        <v>359</v>
      </c>
      <c r="F148" s="29">
        <v>7922031567</v>
      </c>
      <c r="G148" s="28" t="s">
        <v>416</v>
      </c>
      <c r="H148" s="28"/>
      <c r="I148" s="28" t="s">
        <v>383</v>
      </c>
      <c r="J148" s="29" t="s">
        <v>358</v>
      </c>
      <c r="K148" s="29" t="s">
        <v>359</v>
      </c>
      <c r="L148" s="30" t="s">
        <v>37</v>
      </c>
      <c r="M148" s="31" t="s">
        <v>38</v>
      </c>
      <c r="N148" s="30" t="s">
        <v>41</v>
      </c>
      <c r="O148" s="28" t="s">
        <v>39</v>
      </c>
      <c r="P148" s="37" t="s">
        <v>128</v>
      </c>
      <c r="Q148" s="29" t="s">
        <v>49</v>
      </c>
      <c r="R148" s="29" t="s">
        <v>18</v>
      </c>
      <c r="S148" s="29">
        <v>208</v>
      </c>
      <c r="T148" s="32"/>
      <c r="U148" s="26" t="s">
        <v>417</v>
      </c>
      <c r="V148" s="51" t="s">
        <v>438</v>
      </c>
      <c r="W148" s="58" t="s">
        <v>528</v>
      </c>
      <c r="X148" s="56">
        <v>100</v>
      </c>
      <c r="Y148" s="56">
        <v>0</v>
      </c>
      <c r="Z148" s="146"/>
      <c r="AA148" s="30" t="s">
        <v>596</v>
      </c>
      <c r="AB148" s="33">
        <v>23678</v>
      </c>
      <c r="AC148" s="33">
        <v>18748</v>
      </c>
      <c r="AD148" s="33">
        <v>18362</v>
      </c>
      <c r="AE148" s="33">
        <v>9320</v>
      </c>
      <c r="AF148" s="33">
        <v>1071</v>
      </c>
      <c r="AG148" s="33">
        <v>754</v>
      </c>
      <c r="AH148" s="33">
        <v>651</v>
      </c>
      <c r="AI148" s="33">
        <v>608</v>
      </c>
      <c r="AJ148" s="33">
        <v>904</v>
      </c>
      <c r="AK148" s="33">
        <v>7747</v>
      </c>
      <c r="AL148" s="33">
        <v>16526</v>
      </c>
      <c r="AM148" s="33">
        <v>22406</v>
      </c>
      <c r="AN148" s="68">
        <f t="shared" si="32"/>
        <v>120775</v>
      </c>
      <c r="AO148" s="68">
        <f t="shared" si="29"/>
        <v>120775</v>
      </c>
      <c r="AP148" s="68">
        <v>0</v>
      </c>
      <c r="AQ148" s="35"/>
    </row>
    <row r="149" spans="1:54" s="36" customFormat="1" ht="15" customHeight="1" x14ac:dyDescent="0.3">
      <c r="A149" s="27">
        <v>23</v>
      </c>
      <c r="B149" s="28" t="s">
        <v>356</v>
      </c>
      <c r="C149" s="28" t="s">
        <v>357</v>
      </c>
      <c r="D149" s="29" t="s">
        <v>358</v>
      </c>
      <c r="E149" s="29" t="s">
        <v>359</v>
      </c>
      <c r="F149" s="29">
        <v>7922031567</v>
      </c>
      <c r="G149" s="28" t="s">
        <v>418</v>
      </c>
      <c r="H149" s="28"/>
      <c r="I149" s="28" t="s">
        <v>419</v>
      </c>
      <c r="J149" s="29" t="s">
        <v>358</v>
      </c>
      <c r="K149" s="29" t="s">
        <v>359</v>
      </c>
      <c r="L149" s="30" t="s">
        <v>37</v>
      </c>
      <c r="M149" s="31" t="s">
        <v>38</v>
      </c>
      <c r="N149" s="30" t="s">
        <v>41</v>
      </c>
      <c r="O149" s="28" t="s">
        <v>39</v>
      </c>
      <c r="P149" s="37" t="s">
        <v>128</v>
      </c>
      <c r="Q149" s="29" t="s">
        <v>40</v>
      </c>
      <c r="R149" s="29" t="s">
        <v>18</v>
      </c>
      <c r="S149" s="29"/>
      <c r="T149" s="32" t="s">
        <v>420</v>
      </c>
      <c r="U149" s="26" t="s">
        <v>421</v>
      </c>
      <c r="V149" s="51" t="s">
        <v>438</v>
      </c>
      <c r="W149" s="58" t="s">
        <v>528</v>
      </c>
      <c r="X149" s="56">
        <v>100</v>
      </c>
      <c r="Y149" s="56">
        <v>0</v>
      </c>
      <c r="Z149" s="146"/>
      <c r="AA149" s="30" t="s">
        <v>596</v>
      </c>
      <c r="AB149" s="33">
        <v>0</v>
      </c>
      <c r="AC149" s="33">
        <v>48563</v>
      </c>
      <c r="AD149" s="33">
        <v>19564</v>
      </c>
      <c r="AE149" s="33">
        <v>12011</v>
      </c>
      <c r="AF149" s="33">
        <v>6789</v>
      </c>
      <c r="AG149" s="33">
        <v>1989</v>
      </c>
      <c r="AH149" s="33">
        <v>2788</v>
      </c>
      <c r="AI149" s="33">
        <v>1115</v>
      </c>
      <c r="AJ149" s="33">
        <v>1249</v>
      </c>
      <c r="AK149" s="33">
        <v>8480</v>
      </c>
      <c r="AL149" s="33">
        <v>19644</v>
      </c>
      <c r="AM149" s="33">
        <v>27864</v>
      </c>
      <c r="AN149" s="68">
        <f t="shared" si="32"/>
        <v>150056</v>
      </c>
      <c r="AO149" s="68">
        <f t="shared" si="29"/>
        <v>150056</v>
      </c>
      <c r="AP149" s="68">
        <v>0</v>
      </c>
      <c r="AQ149" s="35"/>
    </row>
    <row r="150" spans="1:54" s="36" customFormat="1" ht="15" customHeight="1" x14ac:dyDescent="0.3">
      <c r="A150" s="27">
        <v>24</v>
      </c>
      <c r="B150" s="28" t="s">
        <v>356</v>
      </c>
      <c r="C150" s="28" t="s">
        <v>357</v>
      </c>
      <c r="D150" s="29" t="s">
        <v>358</v>
      </c>
      <c r="E150" s="29" t="s">
        <v>359</v>
      </c>
      <c r="F150" s="29">
        <v>7922031567</v>
      </c>
      <c r="G150" s="28" t="s">
        <v>418</v>
      </c>
      <c r="H150" s="28"/>
      <c r="I150" s="28" t="s">
        <v>436</v>
      </c>
      <c r="J150" s="29" t="s">
        <v>358</v>
      </c>
      <c r="K150" s="29" t="s">
        <v>359</v>
      </c>
      <c r="L150" s="30" t="s">
        <v>37</v>
      </c>
      <c r="M150" s="31" t="s">
        <v>38</v>
      </c>
      <c r="N150" s="30" t="s">
        <v>41</v>
      </c>
      <c r="O150" s="28" t="s">
        <v>39</v>
      </c>
      <c r="P150" s="37" t="s">
        <v>128</v>
      </c>
      <c r="Q150" s="29" t="s">
        <v>49</v>
      </c>
      <c r="R150" s="29" t="s">
        <v>18</v>
      </c>
      <c r="S150" s="29">
        <v>219</v>
      </c>
      <c r="T150" s="32"/>
      <c r="U150" s="36" t="s">
        <v>437</v>
      </c>
      <c r="V150" s="51" t="s">
        <v>438</v>
      </c>
      <c r="W150" s="58" t="s">
        <v>528</v>
      </c>
      <c r="X150" s="58" t="s">
        <v>527</v>
      </c>
      <c r="Y150" s="56">
        <v>0</v>
      </c>
      <c r="Z150" s="146"/>
      <c r="AA150" s="30" t="s">
        <v>596</v>
      </c>
      <c r="AB150" s="30">
        <v>61751</v>
      </c>
      <c r="AC150" s="33">
        <v>35418</v>
      </c>
      <c r="AD150" s="33">
        <v>42473</v>
      </c>
      <c r="AE150" s="33">
        <v>13237</v>
      </c>
      <c r="AF150" s="33">
        <v>0</v>
      </c>
      <c r="AG150" s="33">
        <v>0</v>
      </c>
      <c r="AH150" s="33">
        <v>0</v>
      </c>
      <c r="AI150" s="33">
        <v>0</v>
      </c>
      <c r="AJ150" s="33">
        <v>4963</v>
      </c>
      <c r="AK150" s="33">
        <v>16190</v>
      </c>
      <c r="AL150" s="33">
        <v>46631</v>
      </c>
      <c r="AM150" s="33">
        <v>61751</v>
      </c>
      <c r="AN150" s="74">
        <v>282414</v>
      </c>
      <c r="AO150" s="68">
        <v>282414</v>
      </c>
      <c r="AP150" s="68">
        <v>0</v>
      </c>
      <c r="AQ150" s="35"/>
    </row>
    <row r="151" spans="1:54" s="36" customFormat="1" ht="15" customHeight="1" x14ac:dyDescent="0.3">
      <c r="A151" s="27">
        <v>25</v>
      </c>
      <c r="B151" s="28" t="s">
        <v>356</v>
      </c>
      <c r="C151" s="28" t="s">
        <v>357</v>
      </c>
      <c r="D151" s="29" t="s">
        <v>358</v>
      </c>
      <c r="E151" s="29" t="s">
        <v>359</v>
      </c>
      <c r="F151" s="29">
        <v>7922031567</v>
      </c>
      <c r="G151" s="28" t="s">
        <v>424</v>
      </c>
      <c r="H151" s="28"/>
      <c r="I151" s="28" t="s">
        <v>425</v>
      </c>
      <c r="J151" s="29" t="s">
        <v>358</v>
      </c>
      <c r="K151" s="29" t="s">
        <v>426</v>
      </c>
      <c r="L151" s="30" t="s">
        <v>37</v>
      </c>
      <c r="M151" s="31" t="s">
        <v>38</v>
      </c>
      <c r="N151" s="30" t="s">
        <v>41</v>
      </c>
      <c r="O151" s="28" t="s">
        <v>39</v>
      </c>
      <c r="P151" s="37" t="s">
        <v>128</v>
      </c>
      <c r="Q151" s="29" t="s">
        <v>87</v>
      </c>
      <c r="R151" s="29" t="s">
        <v>18</v>
      </c>
      <c r="S151" s="29"/>
      <c r="T151" s="32"/>
      <c r="U151" s="26" t="s">
        <v>427</v>
      </c>
      <c r="V151" s="51" t="s">
        <v>438</v>
      </c>
      <c r="W151" s="58" t="s">
        <v>528</v>
      </c>
      <c r="X151" s="56">
        <v>100</v>
      </c>
      <c r="Y151" s="56">
        <v>0</v>
      </c>
      <c r="Z151" s="146"/>
      <c r="AA151" s="30" t="s">
        <v>596</v>
      </c>
      <c r="AB151" s="33">
        <v>22</v>
      </c>
      <c r="AC151" s="33">
        <v>0</v>
      </c>
      <c r="AD151" s="33">
        <v>22</v>
      </c>
      <c r="AE151" s="33">
        <v>66</v>
      </c>
      <c r="AF151" s="33">
        <v>0</v>
      </c>
      <c r="AG151" s="33">
        <v>0</v>
      </c>
      <c r="AH151" s="33">
        <v>66</v>
      </c>
      <c r="AI151" s="33">
        <v>0</v>
      </c>
      <c r="AJ151" s="33">
        <v>66</v>
      </c>
      <c r="AK151" s="33">
        <v>0</v>
      </c>
      <c r="AL151" s="33">
        <v>22</v>
      </c>
      <c r="AM151" s="33">
        <v>0</v>
      </c>
      <c r="AN151" s="68">
        <f t="shared" si="32"/>
        <v>264</v>
      </c>
      <c r="AO151" s="68">
        <f t="shared" si="29"/>
        <v>264</v>
      </c>
      <c r="AP151" s="68">
        <v>0</v>
      </c>
      <c r="AQ151" s="35"/>
    </row>
    <row r="152" spans="1:54" s="36" customFormat="1" ht="15" customHeight="1" x14ac:dyDescent="0.3">
      <c r="A152" s="27">
        <v>26</v>
      </c>
      <c r="B152" s="28" t="s">
        <v>356</v>
      </c>
      <c r="C152" s="28" t="s">
        <v>357</v>
      </c>
      <c r="D152" s="29" t="s">
        <v>358</v>
      </c>
      <c r="E152" s="29" t="s">
        <v>359</v>
      </c>
      <c r="F152" s="29">
        <v>7922031567</v>
      </c>
      <c r="G152" s="28" t="s">
        <v>424</v>
      </c>
      <c r="H152" s="28"/>
      <c r="I152" s="28" t="s">
        <v>425</v>
      </c>
      <c r="J152" s="29" t="s">
        <v>358</v>
      </c>
      <c r="K152" s="29" t="s">
        <v>426</v>
      </c>
      <c r="L152" s="30" t="s">
        <v>37</v>
      </c>
      <c r="M152" s="31" t="s">
        <v>38</v>
      </c>
      <c r="N152" s="30" t="s">
        <v>41</v>
      </c>
      <c r="O152" s="28" t="s">
        <v>39</v>
      </c>
      <c r="P152" s="37" t="s">
        <v>128</v>
      </c>
      <c r="Q152" s="29" t="s">
        <v>49</v>
      </c>
      <c r="R152" s="29" t="s">
        <v>18</v>
      </c>
      <c r="S152" s="29">
        <v>230</v>
      </c>
      <c r="T152" s="32"/>
      <c r="U152" s="26" t="s">
        <v>428</v>
      </c>
      <c r="V152" s="51" t="s">
        <v>438</v>
      </c>
      <c r="W152" s="58" t="s">
        <v>528</v>
      </c>
      <c r="X152" s="56">
        <v>100</v>
      </c>
      <c r="Y152" s="56">
        <v>0</v>
      </c>
      <c r="Z152" s="146"/>
      <c r="AA152" s="30" t="s">
        <v>596</v>
      </c>
      <c r="AB152" s="33">
        <v>93529</v>
      </c>
      <c r="AC152" s="33">
        <v>66513</v>
      </c>
      <c r="AD152" s="33">
        <v>64100</v>
      </c>
      <c r="AE152" s="33">
        <v>45673</v>
      </c>
      <c r="AF152" s="33">
        <v>4197</v>
      </c>
      <c r="AG152" s="33">
        <v>3652</v>
      </c>
      <c r="AH152" s="33">
        <v>3013</v>
      </c>
      <c r="AI152" s="33">
        <v>3626</v>
      </c>
      <c r="AJ152" s="33">
        <v>5735</v>
      </c>
      <c r="AK152" s="33">
        <v>16576</v>
      </c>
      <c r="AL152" s="33">
        <v>57824</v>
      </c>
      <c r="AM152" s="33">
        <v>77570</v>
      </c>
      <c r="AN152" s="68">
        <f t="shared" si="32"/>
        <v>442008</v>
      </c>
      <c r="AO152" s="68">
        <f t="shared" si="29"/>
        <v>442008</v>
      </c>
      <c r="AP152" s="68">
        <v>0</v>
      </c>
      <c r="AQ152" s="35"/>
    </row>
    <row r="153" spans="1:54" s="36" customFormat="1" ht="15" customHeight="1" x14ac:dyDescent="0.3">
      <c r="A153" s="27">
        <v>27</v>
      </c>
      <c r="B153" s="28" t="s">
        <v>356</v>
      </c>
      <c r="C153" s="28" t="s">
        <v>357</v>
      </c>
      <c r="D153" s="29" t="s">
        <v>358</v>
      </c>
      <c r="E153" s="29" t="s">
        <v>359</v>
      </c>
      <c r="F153" s="29">
        <v>7922031567</v>
      </c>
      <c r="G153" s="28" t="s">
        <v>429</v>
      </c>
      <c r="H153" s="28"/>
      <c r="I153" s="28" t="s">
        <v>430</v>
      </c>
      <c r="J153" s="29" t="s">
        <v>431</v>
      </c>
      <c r="K153" s="29" t="s">
        <v>432</v>
      </c>
      <c r="L153" s="30" t="s">
        <v>37</v>
      </c>
      <c r="M153" s="31" t="s">
        <v>38</v>
      </c>
      <c r="N153" s="30" t="s">
        <v>41</v>
      </c>
      <c r="O153" s="28" t="s">
        <v>39</v>
      </c>
      <c r="P153" s="37" t="s">
        <v>128</v>
      </c>
      <c r="Q153" s="29" t="s">
        <v>49</v>
      </c>
      <c r="R153" s="29" t="s">
        <v>18</v>
      </c>
      <c r="S153" s="29">
        <v>219</v>
      </c>
      <c r="T153" s="32"/>
      <c r="U153" s="26" t="s">
        <v>433</v>
      </c>
      <c r="V153" s="51" t="s">
        <v>438</v>
      </c>
      <c r="W153" s="58" t="s">
        <v>528</v>
      </c>
      <c r="X153" s="56">
        <v>100</v>
      </c>
      <c r="Y153" s="56">
        <v>0</v>
      </c>
      <c r="Z153" s="147"/>
      <c r="AA153" s="30" t="s">
        <v>596</v>
      </c>
      <c r="AB153" s="33">
        <v>61643</v>
      </c>
      <c r="AC153" s="33">
        <v>45715</v>
      </c>
      <c r="AD153" s="33">
        <v>42748</v>
      </c>
      <c r="AE153" s="33">
        <v>27883</v>
      </c>
      <c r="AF153" s="33">
        <v>334</v>
      </c>
      <c r="AG153" s="33">
        <v>11</v>
      </c>
      <c r="AH153" s="33">
        <v>0</v>
      </c>
      <c r="AI153" s="33">
        <v>0</v>
      </c>
      <c r="AJ153" s="33">
        <v>0</v>
      </c>
      <c r="AK153" s="33">
        <v>17454</v>
      </c>
      <c r="AL153" s="33">
        <v>38301</v>
      </c>
      <c r="AM153" s="33">
        <v>53269</v>
      </c>
      <c r="AN153" s="68">
        <f t="shared" si="32"/>
        <v>287358</v>
      </c>
      <c r="AO153" s="68">
        <f t="shared" si="29"/>
        <v>287358</v>
      </c>
      <c r="AP153" s="68">
        <v>0</v>
      </c>
      <c r="AQ153" s="35"/>
    </row>
    <row r="154" spans="1:54" ht="15" customHeight="1" x14ac:dyDescent="0.3">
      <c r="AM154" s="67" t="s">
        <v>588</v>
      </c>
      <c r="AN154" s="71">
        <f>SUM(AN4:AN153)</f>
        <v>15785757</v>
      </c>
      <c r="AO154" s="123">
        <f>SUM(AO4:AO153)</f>
        <v>15019945</v>
      </c>
      <c r="AP154" s="123">
        <f>SUM(AP4:AP153)</f>
        <v>765812</v>
      </c>
    </row>
    <row r="155" spans="1:54" ht="31.2" customHeight="1" x14ac:dyDescent="0.3"/>
    <row r="156" spans="1:54" ht="30.6" customHeight="1" x14ac:dyDescent="0.3"/>
    <row r="157" spans="1:54" ht="25.8" customHeight="1" x14ac:dyDescent="0.3"/>
    <row r="158" spans="1:54" ht="15" customHeight="1" x14ac:dyDescent="0.3"/>
    <row r="159" spans="1:54" ht="15" customHeight="1" x14ac:dyDescent="0.3">
      <c r="A159" s="80"/>
      <c r="B159" s="82" t="s">
        <v>598</v>
      </c>
      <c r="C159" s="83"/>
      <c r="D159" s="83"/>
      <c r="E159" s="83"/>
      <c r="F159" s="83"/>
      <c r="G159" s="83"/>
      <c r="H159" s="83"/>
      <c r="I159" s="83"/>
      <c r="J159" s="84"/>
      <c r="K159" s="83"/>
      <c r="L159" s="8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</row>
    <row r="160" spans="1:54" ht="63.6" customHeight="1" x14ac:dyDescent="0.3">
      <c r="A160" s="76"/>
      <c r="B160" s="87" t="s">
        <v>597</v>
      </c>
      <c r="C160" s="86" t="s">
        <v>599</v>
      </c>
      <c r="D160" s="87" t="s">
        <v>600</v>
      </c>
      <c r="E160" s="87" t="s">
        <v>601</v>
      </c>
      <c r="F160" s="87" t="s">
        <v>602</v>
      </c>
      <c r="G160" s="87" t="s">
        <v>603</v>
      </c>
      <c r="H160" s="87" t="s">
        <v>604</v>
      </c>
      <c r="I160" s="87" t="s">
        <v>605</v>
      </c>
      <c r="J160" s="87" t="s">
        <v>606</v>
      </c>
      <c r="K160" s="88" t="s">
        <v>607</v>
      </c>
      <c r="L160" s="92" t="s">
        <v>608</v>
      </c>
      <c r="M160" s="75"/>
      <c r="N160" s="75"/>
      <c r="O160" s="75"/>
      <c r="P160" s="75"/>
      <c r="Q160" s="75"/>
      <c r="R160" s="75"/>
      <c r="S160" s="75"/>
      <c r="T160" s="77"/>
      <c r="U160" s="75"/>
      <c r="V160" s="78"/>
      <c r="W160" s="78"/>
      <c r="X160" s="81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9"/>
      <c r="AV160" s="79"/>
      <c r="AW160" s="79"/>
      <c r="AX160" s="75"/>
      <c r="AY160" s="75"/>
      <c r="AZ160" s="75"/>
      <c r="BA160" s="75"/>
      <c r="BB160" s="75"/>
    </row>
    <row r="161" spans="1:55" ht="15" customHeight="1" x14ac:dyDescent="0.3">
      <c r="A161" s="76"/>
      <c r="B161" s="37" t="s">
        <v>77</v>
      </c>
      <c r="C161" s="86" t="s">
        <v>38</v>
      </c>
      <c r="D161" s="86" t="s">
        <v>18</v>
      </c>
      <c r="E161" s="89">
        <v>2</v>
      </c>
      <c r="F161" s="89">
        <v>12</v>
      </c>
      <c r="G161" s="89">
        <v>24</v>
      </c>
      <c r="H161" s="89">
        <v>1426</v>
      </c>
      <c r="I161" s="89">
        <v>366</v>
      </c>
      <c r="J161" s="90">
        <v>12525984</v>
      </c>
      <c r="K161" s="91">
        <v>2122558</v>
      </c>
      <c r="L161" s="93">
        <v>219001</v>
      </c>
      <c r="M161" s="75"/>
      <c r="N161" s="75"/>
      <c r="O161" s="75"/>
      <c r="P161" s="75"/>
      <c r="Q161" s="75"/>
      <c r="R161" s="75"/>
      <c r="S161" s="75"/>
      <c r="T161" s="77"/>
      <c r="U161" s="75"/>
      <c r="V161" s="78"/>
      <c r="W161" s="78"/>
      <c r="X161" s="81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9"/>
      <c r="AV161" s="79"/>
      <c r="AW161" s="79"/>
      <c r="AX161" s="75"/>
      <c r="AY161" s="75"/>
      <c r="AZ161" s="75"/>
      <c r="BA161" s="75"/>
      <c r="BB161" s="75"/>
    </row>
    <row r="162" spans="1:55" s="120" customFormat="1" ht="15" customHeight="1" x14ac:dyDescent="0.3">
      <c r="A162" s="110"/>
      <c r="B162" s="111" t="s">
        <v>49</v>
      </c>
      <c r="C162" s="112" t="s">
        <v>38</v>
      </c>
      <c r="D162" s="112" t="s">
        <v>18</v>
      </c>
      <c r="E162" s="113">
        <v>28</v>
      </c>
      <c r="F162" s="113">
        <v>12</v>
      </c>
      <c r="G162" s="121">
        <f>E162*F162</f>
        <v>336</v>
      </c>
      <c r="H162" s="121">
        <v>5330</v>
      </c>
      <c r="I162" s="121">
        <v>366</v>
      </c>
      <c r="J162" s="122">
        <v>46818720</v>
      </c>
      <c r="K162" s="114">
        <v>7289692</v>
      </c>
      <c r="L162" s="115">
        <v>237491</v>
      </c>
      <c r="M162" s="116"/>
      <c r="N162" s="116"/>
      <c r="O162" s="116"/>
      <c r="P162" s="116"/>
      <c r="Q162" s="116"/>
      <c r="R162" s="116"/>
      <c r="S162" s="116"/>
      <c r="T162" s="117"/>
      <c r="U162" s="116"/>
      <c r="V162" s="118"/>
      <c r="W162" s="118"/>
      <c r="X162" s="81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9"/>
      <c r="AV162" s="119"/>
      <c r="AW162" s="119"/>
      <c r="AX162" s="116"/>
      <c r="AY162" s="116"/>
      <c r="AZ162" s="116"/>
      <c r="BA162" s="116"/>
      <c r="BB162" s="116"/>
    </row>
    <row r="163" spans="1:55" ht="15" customHeight="1" x14ac:dyDescent="0.3">
      <c r="A163" s="76"/>
      <c r="B163" s="86" t="s">
        <v>49</v>
      </c>
      <c r="C163" s="86" t="s">
        <v>38</v>
      </c>
      <c r="D163" s="86" t="s">
        <v>600</v>
      </c>
      <c r="E163" s="89">
        <v>2</v>
      </c>
      <c r="F163" s="89">
        <v>12</v>
      </c>
      <c r="G163" s="89">
        <f t="shared" ref="G163:G174" si="33">E163*F163</f>
        <v>24</v>
      </c>
      <c r="H163" s="89">
        <v>659</v>
      </c>
      <c r="I163" s="89">
        <v>366</v>
      </c>
      <c r="J163" s="94">
        <v>5788656</v>
      </c>
      <c r="K163" s="90">
        <v>293946</v>
      </c>
      <c r="L163" s="93">
        <v>0</v>
      </c>
      <c r="M163" s="75"/>
      <c r="N163" s="75"/>
      <c r="O163" s="75"/>
      <c r="P163" s="75"/>
      <c r="Q163" s="75"/>
      <c r="R163" s="75"/>
      <c r="S163" s="75"/>
      <c r="T163" s="77"/>
      <c r="U163" s="75"/>
      <c r="V163" s="78"/>
      <c r="W163" s="78"/>
      <c r="X163" s="81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9"/>
      <c r="AV163" s="79"/>
      <c r="AW163" s="79"/>
      <c r="AX163" s="75"/>
      <c r="AY163" s="75"/>
      <c r="AZ163" s="75"/>
      <c r="BA163" s="75"/>
      <c r="BB163" s="75"/>
    </row>
    <row r="164" spans="1:55" ht="15" customHeight="1" x14ac:dyDescent="0.3">
      <c r="A164" s="76"/>
      <c r="B164" s="86" t="s">
        <v>40</v>
      </c>
      <c r="C164" s="86" t="s">
        <v>38</v>
      </c>
      <c r="D164" s="86" t="s">
        <v>18</v>
      </c>
      <c r="E164" s="89">
        <v>13</v>
      </c>
      <c r="F164" s="89">
        <v>12</v>
      </c>
      <c r="G164" s="89">
        <f t="shared" si="33"/>
        <v>156</v>
      </c>
      <c r="H164" s="89"/>
      <c r="I164" s="89">
        <v>366</v>
      </c>
      <c r="J164" s="90"/>
      <c r="K164" s="91">
        <v>1615138</v>
      </c>
      <c r="L164" s="93">
        <v>73909</v>
      </c>
      <c r="M164" s="75"/>
      <c r="N164" s="75"/>
      <c r="O164" s="75"/>
      <c r="P164" s="75"/>
      <c r="Q164" s="75"/>
      <c r="R164" s="75"/>
      <c r="S164" s="75"/>
      <c r="T164" s="77"/>
      <c r="U164" s="75"/>
      <c r="V164" s="78"/>
      <c r="W164" s="78"/>
      <c r="X164" s="81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9"/>
      <c r="AV164" s="79"/>
      <c r="AW164" s="79"/>
      <c r="AX164" s="75"/>
      <c r="AY164" s="75"/>
      <c r="AZ164" s="75"/>
      <c r="BA164" s="75"/>
      <c r="BB164" s="75"/>
    </row>
    <row r="165" spans="1:55" ht="15" customHeight="1" x14ac:dyDescent="0.3">
      <c r="A165" s="76"/>
      <c r="B165" s="86" t="s">
        <v>40</v>
      </c>
      <c r="C165" s="86" t="s">
        <v>38</v>
      </c>
      <c r="D165" s="86" t="s">
        <v>600</v>
      </c>
      <c r="E165" s="89">
        <v>10</v>
      </c>
      <c r="F165" s="89">
        <v>12</v>
      </c>
      <c r="G165" s="89">
        <f t="shared" si="33"/>
        <v>120</v>
      </c>
      <c r="H165" s="89"/>
      <c r="I165" s="89">
        <v>366</v>
      </c>
      <c r="J165" s="90"/>
      <c r="K165" s="91">
        <v>1257428</v>
      </c>
      <c r="L165" s="93">
        <v>45687</v>
      </c>
      <c r="M165" s="75"/>
      <c r="N165" s="75"/>
      <c r="O165" s="75"/>
      <c r="P165" s="75"/>
      <c r="Q165" s="75"/>
      <c r="R165" s="75"/>
      <c r="S165" s="75"/>
      <c r="T165" s="77"/>
      <c r="U165" s="75"/>
      <c r="V165" s="78"/>
      <c r="W165" s="78"/>
      <c r="X165" s="81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9"/>
      <c r="AV165" s="79"/>
      <c r="AW165" s="79"/>
      <c r="AX165" s="75"/>
      <c r="AY165" s="75"/>
      <c r="AZ165" s="75"/>
      <c r="BA165" s="75"/>
      <c r="BB165" s="75"/>
    </row>
    <row r="166" spans="1:55" ht="15" customHeight="1" x14ac:dyDescent="0.3">
      <c r="A166" s="76"/>
      <c r="B166" s="86" t="s">
        <v>396</v>
      </c>
      <c r="C166" s="86" t="s">
        <v>38</v>
      </c>
      <c r="D166" s="86" t="s">
        <v>18</v>
      </c>
      <c r="E166" s="89">
        <v>2</v>
      </c>
      <c r="F166" s="89">
        <v>12</v>
      </c>
      <c r="G166" s="89">
        <f t="shared" si="33"/>
        <v>24</v>
      </c>
      <c r="H166" s="89"/>
      <c r="I166" s="89">
        <v>366</v>
      </c>
      <c r="J166" s="90"/>
      <c r="K166" s="91">
        <v>73283</v>
      </c>
      <c r="L166" s="93">
        <v>0</v>
      </c>
      <c r="M166" s="75"/>
      <c r="N166" s="75"/>
      <c r="O166" s="75"/>
      <c r="P166" s="75"/>
      <c r="Q166" s="75"/>
      <c r="R166" s="75"/>
      <c r="S166" s="75"/>
      <c r="T166" s="77"/>
      <c r="U166" s="75"/>
      <c r="V166" s="78"/>
      <c r="W166" s="78"/>
      <c r="X166" s="81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9"/>
      <c r="AV166" s="79"/>
      <c r="AW166" s="79"/>
      <c r="AX166" s="75"/>
      <c r="AY166" s="75"/>
      <c r="AZ166" s="75"/>
      <c r="BA166" s="75"/>
      <c r="BB166" s="75"/>
    </row>
    <row r="167" spans="1:55" ht="15" customHeight="1" x14ac:dyDescent="0.3">
      <c r="A167" s="76"/>
      <c r="B167" s="86" t="s">
        <v>63</v>
      </c>
      <c r="C167" s="86" t="s">
        <v>38</v>
      </c>
      <c r="D167" s="86" t="s">
        <v>18</v>
      </c>
      <c r="E167" s="89">
        <v>42</v>
      </c>
      <c r="F167" s="89">
        <v>12</v>
      </c>
      <c r="G167" s="89">
        <f t="shared" si="33"/>
        <v>504</v>
      </c>
      <c r="H167" s="89"/>
      <c r="I167" s="89">
        <v>366</v>
      </c>
      <c r="J167" s="90"/>
      <c r="K167" s="91">
        <v>1520383</v>
      </c>
      <c r="L167" s="93">
        <v>112466</v>
      </c>
      <c r="M167" s="75"/>
      <c r="N167" s="75"/>
      <c r="O167" s="75"/>
      <c r="P167" s="75"/>
      <c r="Q167" s="75"/>
      <c r="R167" s="75"/>
      <c r="S167" s="75"/>
      <c r="T167" s="77"/>
      <c r="U167" s="75"/>
      <c r="V167" s="78"/>
      <c r="W167" s="78"/>
      <c r="X167" s="81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9"/>
      <c r="AV167" s="79"/>
      <c r="AW167" s="79"/>
      <c r="AX167" s="75"/>
      <c r="AY167" s="75"/>
      <c r="AZ167" s="75"/>
      <c r="BA167" s="75"/>
      <c r="BB167" s="75"/>
    </row>
    <row r="168" spans="1:55" ht="15" customHeight="1" x14ac:dyDescent="0.3">
      <c r="A168" s="76"/>
      <c r="B168" s="86" t="s">
        <v>63</v>
      </c>
      <c r="C168" s="86" t="s">
        <v>38</v>
      </c>
      <c r="D168" s="86" t="s">
        <v>600</v>
      </c>
      <c r="E168" s="89">
        <v>12</v>
      </c>
      <c r="F168" s="89">
        <v>12</v>
      </c>
      <c r="G168" s="89">
        <f t="shared" si="33"/>
        <v>144</v>
      </c>
      <c r="H168" s="89"/>
      <c r="I168" s="89">
        <v>366</v>
      </c>
      <c r="J168" s="90"/>
      <c r="K168" s="91">
        <v>543203</v>
      </c>
      <c r="L168" s="93">
        <v>29347</v>
      </c>
      <c r="M168" s="75"/>
      <c r="N168" s="75"/>
      <c r="O168" s="75"/>
      <c r="P168" s="75"/>
      <c r="Q168" s="75"/>
      <c r="R168" s="75"/>
      <c r="S168" s="75"/>
      <c r="T168" s="77"/>
      <c r="U168" s="75"/>
      <c r="V168" s="78"/>
      <c r="W168" s="78"/>
      <c r="X168" s="81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9"/>
      <c r="AV168" s="79"/>
      <c r="AW168" s="79"/>
      <c r="AX168" s="75"/>
      <c r="AY168" s="75"/>
      <c r="AZ168" s="75"/>
      <c r="BA168" s="75"/>
      <c r="BB168" s="75"/>
      <c r="BC168" s="75"/>
    </row>
    <row r="169" spans="1:55" ht="15" customHeight="1" x14ac:dyDescent="0.3">
      <c r="A169" s="76"/>
      <c r="B169" s="86" t="s">
        <v>492</v>
      </c>
      <c r="C169" s="86" t="s">
        <v>38</v>
      </c>
      <c r="D169" s="86" t="s">
        <v>18</v>
      </c>
      <c r="E169" s="89">
        <v>1</v>
      </c>
      <c r="F169" s="89">
        <v>12</v>
      </c>
      <c r="G169" s="89">
        <f t="shared" si="33"/>
        <v>12</v>
      </c>
      <c r="H169" s="89"/>
      <c r="I169" s="89">
        <v>366</v>
      </c>
      <c r="J169" s="90"/>
      <c r="K169" s="91">
        <v>5331</v>
      </c>
      <c r="L169" s="93">
        <v>0</v>
      </c>
      <c r="M169" s="75"/>
      <c r="N169" s="75"/>
      <c r="O169" s="75"/>
      <c r="P169" s="75"/>
      <c r="Q169" s="75"/>
      <c r="R169" s="75"/>
      <c r="S169" s="75"/>
      <c r="T169" s="77"/>
      <c r="U169" s="75"/>
      <c r="V169" s="78"/>
      <c r="W169" s="78"/>
      <c r="X169" s="81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9"/>
      <c r="AV169" s="79"/>
      <c r="AW169" s="79"/>
      <c r="AX169" s="75"/>
      <c r="AY169" s="75"/>
      <c r="AZ169" s="75"/>
      <c r="BA169" s="75"/>
      <c r="BB169" s="75"/>
      <c r="BC169" s="75"/>
    </row>
    <row r="170" spans="1:55" ht="15" customHeight="1" x14ac:dyDescent="0.3">
      <c r="A170" s="76"/>
      <c r="B170" s="86" t="s">
        <v>76</v>
      </c>
      <c r="C170" s="86" t="s">
        <v>38</v>
      </c>
      <c r="D170" s="86" t="s">
        <v>18</v>
      </c>
      <c r="E170" s="89">
        <v>14</v>
      </c>
      <c r="F170" s="89">
        <v>12</v>
      </c>
      <c r="G170" s="89">
        <f t="shared" si="33"/>
        <v>168</v>
      </c>
      <c r="H170" s="89"/>
      <c r="I170" s="89">
        <v>366</v>
      </c>
      <c r="J170" s="90"/>
      <c r="K170" s="91">
        <v>146037</v>
      </c>
      <c r="L170" s="93">
        <v>41772</v>
      </c>
      <c r="M170" s="75"/>
      <c r="N170" s="75"/>
      <c r="O170" s="75"/>
      <c r="P170" s="75"/>
      <c r="Q170" s="75"/>
      <c r="R170" s="75"/>
      <c r="S170" s="75"/>
      <c r="T170" s="77"/>
      <c r="U170" s="75"/>
      <c r="V170" s="78"/>
      <c r="W170" s="78"/>
      <c r="X170" s="81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9"/>
      <c r="AV170" s="79"/>
      <c r="AW170" s="79"/>
      <c r="AX170" s="75"/>
      <c r="AY170" s="75"/>
      <c r="AZ170" s="75"/>
      <c r="BA170" s="75"/>
      <c r="BB170" s="75"/>
      <c r="BC170" s="75"/>
    </row>
    <row r="171" spans="1:55" ht="15" customHeight="1" x14ac:dyDescent="0.3">
      <c r="A171" s="76"/>
      <c r="B171" s="86" t="s">
        <v>76</v>
      </c>
      <c r="C171" s="86" t="s">
        <v>38</v>
      </c>
      <c r="D171" s="86" t="s">
        <v>600</v>
      </c>
      <c r="E171" s="89">
        <v>4</v>
      </c>
      <c r="F171" s="89">
        <v>12</v>
      </c>
      <c r="G171" s="89">
        <f t="shared" si="33"/>
        <v>48</v>
      </c>
      <c r="H171" s="89"/>
      <c r="I171" s="89">
        <v>366</v>
      </c>
      <c r="J171" s="90"/>
      <c r="K171" s="91">
        <v>91927</v>
      </c>
      <c r="L171" s="93">
        <v>4975</v>
      </c>
      <c r="M171" s="75"/>
      <c r="N171" s="75"/>
      <c r="O171" s="75"/>
      <c r="P171" s="75"/>
      <c r="Q171" s="75"/>
      <c r="R171" s="75"/>
      <c r="S171" s="75"/>
      <c r="T171" s="77"/>
      <c r="U171" s="75"/>
      <c r="V171" s="78"/>
      <c r="W171" s="78"/>
      <c r="X171" s="81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9"/>
      <c r="AV171" s="79"/>
      <c r="AW171" s="79"/>
      <c r="AX171" s="75"/>
      <c r="AY171" s="75"/>
      <c r="AZ171" s="75"/>
      <c r="BA171" s="75"/>
      <c r="BB171" s="75"/>
      <c r="BC171" s="75"/>
    </row>
    <row r="172" spans="1:55" ht="15" customHeight="1" x14ac:dyDescent="0.3">
      <c r="A172" s="76"/>
      <c r="B172" s="86" t="s">
        <v>307</v>
      </c>
      <c r="C172" s="86" t="s">
        <v>38</v>
      </c>
      <c r="D172" s="86" t="s">
        <v>18</v>
      </c>
      <c r="E172" s="89">
        <v>1</v>
      </c>
      <c r="F172" s="89">
        <v>12</v>
      </c>
      <c r="G172" s="89">
        <f t="shared" si="33"/>
        <v>12</v>
      </c>
      <c r="H172" s="89"/>
      <c r="I172" s="89">
        <v>366</v>
      </c>
      <c r="J172" s="90"/>
      <c r="K172" s="91">
        <v>408</v>
      </c>
      <c r="L172" s="93">
        <v>0</v>
      </c>
      <c r="M172" s="75"/>
      <c r="N172" s="75"/>
      <c r="O172" s="75"/>
      <c r="P172" s="75"/>
      <c r="Q172" s="75"/>
      <c r="R172" s="75"/>
      <c r="S172" s="75"/>
      <c r="T172" s="77"/>
      <c r="U172" s="75"/>
      <c r="V172" s="78"/>
      <c r="W172" s="78"/>
      <c r="X172" s="81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9"/>
      <c r="AV172" s="79"/>
      <c r="AW172" s="79"/>
      <c r="AX172" s="75"/>
      <c r="AY172" s="75"/>
      <c r="AZ172" s="75"/>
      <c r="BA172" s="75"/>
      <c r="BB172" s="75"/>
      <c r="BC172" s="75"/>
    </row>
    <row r="173" spans="1:55" ht="15" customHeight="1" x14ac:dyDescent="0.3">
      <c r="A173" s="76"/>
      <c r="B173" s="86" t="s">
        <v>87</v>
      </c>
      <c r="C173" s="86" t="s">
        <v>38</v>
      </c>
      <c r="D173" s="86" t="s">
        <v>18</v>
      </c>
      <c r="E173" s="89">
        <v>17</v>
      </c>
      <c r="F173" s="89">
        <v>12</v>
      </c>
      <c r="G173" s="89">
        <f t="shared" si="33"/>
        <v>204</v>
      </c>
      <c r="H173" s="89"/>
      <c r="I173" s="89">
        <v>366</v>
      </c>
      <c r="J173" s="90"/>
      <c r="K173" s="91">
        <v>48557</v>
      </c>
      <c r="L173" s="93">
        <v>1164</v>
      </c>
      <c r="M173" s="75"/>
      <c r="N173" s="75"/>
      <c r="O173" s="75"/>
      <c r="P173" s="75"/>
      <c r="Q173" s="75"/>
      <c r="R173" s="75"/>
      <c r="S173" s="75"/>
      <c r="T173" s="77"/>
      <c r="U173" s="75"/>
      <c r="V173" s="78"/>
      <c r="W173" s="78"/>
      <c r="X173" s="81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9"/>
      <c r="AV173" s="79"/>
      <c r="AW173" s="79"/>
      <c r="AX173" s="75"/>
      <c r="AY173" s="75"/>
      <c r="AZ173" s="75"/>
      <c r="BA173" s="75"/>
      <c r="BB173" s="75"/>
      <c r="BC173" s="75"/>
    </row>
    <row r="174" spans="1:55" ht="15" customHeight="1" x14ac:dyDescent="0.3">
      <c r="A174" s="76"/>
      <c r="B174" s="86" t="s">
        <v>87</v>
      </c>
      <c r="C174" s="86" t="s">
        <v>38</v>
      </c>
      <c r="D174" s="86" t="s">
        <v>600</v>
      </c>
      <c r="E174" s="89">
        <v>2</v>
      </c>
      <c r="F174" s="89">
        <v>12</v>
      </c>
      <c r="G174" s="89">
        <f t="shared" si="33"/>
        <v>24</v>
      </c>
      <c r="H174" s="89"/>
      <c r="I174" s="89">
        <v>366</v>
      </c>
      <c r="J174" s="90"/>
      <c r="K174" s="91">
        <v>12054</v>
      </c>
      <c r="L174" s="93">
        <v>0</v>
      </c>
      <c r="M174" s="75"/>
      <c r="N174" s="75"/>
      <c r="O174" s="75"/>
      <c r="P174" s="75"/>
      <c r="Q174" s="75"/>
      <c r="R174" s="75"/>
      <c r="S174" s="75"/>
      <c r="T174" s="77"/>
      <c r="U174" s="75"/>
      <c r="V174" s="78"/>
      <c r="W174" s="78"/>
      <c r="X174" s="81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9"/>
      <c r="AV174" s="79"/>
      <c r="AW174" s="79"/>
      <c r="AX174" s="75"/>
      <c r="AY174" s="75"/>
      <c r="AZ174" s="75"/>
      <c r="BA174" s="75"/>
      <c r="BB174" s="75"/>
      <c r="BC174" s="75"/>
    </row>
    <row r="175" spans="1:55" ht="15" customHeight="1" x14ac:dyDescent="0.3">
      <c r="A175" s="75"/>
      <c r="B175" s="82"/>
      <c r="C175" s="83"/>
      <c r="D175" s="83"/>
      <c r="E175" s="90">
        <f t="shared" ref="E175:L175" si="34">SUBTOTAL(9,E161:E174)</f>
        <v>150</v>
      </c>
      <c r="F175" s="90">
        <f t="shared" si="34"/>
        <v>168</v>
      </c>
      <c r="G175" s="90">
        <f t="shared" si="34"/>
        <v>1800</v>
      </c>
      <c r="H175" s="90">
        <f t="shared" si="34"/>
        <v>7415</v>
      </c>
      <c r="I175" s="90">
        <f t="shared" si="34"/>
        <v>5124</v>
      </c>
      <c r="J175" s="108">
        <f t="shared" si="34"/>
        <v>65133360</v>
      </c>
      <c r="K175" s="109">
        <f t="shared" si="34"/>
        <v>15019945</v>
      </c>
      <c r="L175" s="108">
        <f t="shared" si="34"/>
        <v>765812</v>
      </c>
      <c r="M175" s="75"/>
      <c r="N175" s="75"/>
      <c r="O175" s="75"/>
      <c r="P175" s="75"/>
      <c r="Q175" s="75"/>
      <c r="R175" s="75"/>
      <c r="S175" s="75"/>
      <c r="T175" s="77"/>
      <c r="U175" s="75"/>
      <c r="V175" s="78"/>
      <c r="W175" s="78"/>
      <c r="X175" s="81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9"/>
      <c r="AV175" s="79"/>
      <c r="AW175" s="79"/>
      <c r="AX175" s="75"/>
      <c r="AY175" s="75"/>
      <c r="AZ175" s="75"/>
      <c r="BA175" s="75"/>
      <c r="BB175" s="75"/>
      <c r="BC175" s="75"/>
    </row>
    <row r="176" spans="1:55" ht="24.6" customHeight="1" x14ac:dyDescent="0.3"/>
    <row r="177" ht="18" customHeight="1" x14ac:dyDescent="0.3"/>
  </sheetData>
  <autoFilter ref="A3:AQ154" xr:uid="{892E5E2E-48EE-4F7A-8B5F-12D91FB0DE36}"/>
  <mergeCells count="29">
    <mergeCell ref="Z102:Z126"/>
    <mergeCell ref="Z127:Z153"/>
    <mergeCell ref="Z4:Z19"/>
    <mergeCell ref="Z20:Z30"/>
    <mergeCell ref="Z31:Z37"/>
    <mergeCell ref="Z38:Z71"/>
    <mergeCell ref="Z77:Z101"/>
    <mergeCell ref="Z72:Z76"/>
    <mergeCell ref="AA2:AA3"/>
    <mergeCell ref="AN2:AN3"/>
    <mergeCell ref="V2:V3"/>
    <mergeCell ref="W2:Y2"/>
    <mergeCell ref="AO2:AP2"/>
    <mergeCell ref="A1:AN1"/>
    <mergeCell ref="A2:A3"/>
    <mergeCell ref="B2:F2"/>
    <mergeCell ref="G2:G3"/>
    <mergeCell ref="H2:H3"/>
    <mergeCell ref="I2:K2"/>
    <mergeCell ref="L2:M2"/>
    <mergeCell ref="N2:N3"/>
    <mergeCell ref="O2:O3"/>
    <mergeCell ref="P2:P3"/>
    <mergeCell ref="Q2:Q3"/>
    <mergeCell ref="R2:R3"/>
    <mergeCell ref="S2:S3"/>
    <mergeCell ref="T2:T3"/>
    <mergeCell ref="U2:U3"/>
    <mergeCell ref="Z2:Z3"/>
  </mergeCells>
  <phoneticPr fontId="6" type="noConversion"/>
  <conditionalFormatting sqref="T154:T1048576">
    <cfRule type="duplicateValues" dxfId="0" priority="1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tak i tak cześciowo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Enmedia Biuro</cp:lastModifiedBy>
  <cp:lastPrinted>2020-03-18T07:12:24Z</cp:lastPrinted>
  <dcterms:created xsi:type="dcterms:W3CDTF">2015-11-14T08:57:14Z</dcterms:created>
  <dcterms:modified xsi:type="dcterms:W3CDTF">2023-10-04T07:00:33Z</dcterms:modified>
</cp:coreProperties>
</file>