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1.2024_hemodynamika\3. SWZ\"/>
    </mc:Choice>
  </mc:AlternateContent>
  <xr:revisionPtr revIDLastSave="0" documentId="13_ncr:1_{5BEE4A4A-E453-49B7-B81D-E09E7EC37665}" xr6:coauthVersionLast="47" xr6:coauthVersionMax="47" xr10:uidLastSave="{00000000-0000-0000-0000-000000000000}"/>
  <bookViews>
    <workbookView xWindow="-120" yWindow="-120" windowWidth="29040" windowHeight="15720" firstSheet="1" activeTab="6" xr2:uid="{4C22E958-7D73-4DC7-A1DA-6EA8A2685576}"/>
  </bookViews>
  <sheets>
    <sheet name="ZADANIE 1" sheetId="3" r:id="rId1"/>
    <sheet name="ZADANIE 2" sheetId="5" r:id="rId2"/>
    <sheet name="ZADANIE 3" sheetId="8" r:id="rId3"/>
    <sheet name="ZADANIE 4" sheetId="7" r:id="rId4"/>
    <sheet name="ZADANIE 5" sheetId="10" r:id="rId5"/>
    <sheet name="ZADANIE 6" sheetId="11" r:id="rId6"/>
    <sheet name="ZADANIE 7" sheetId="12" r:id="rId7"/>
    <sheet name="ZADANIE 8" sheetId="13" r:id="rId8"/>
  </sheets>
  <definedNames>
    <definedName name="_xlnm.Print_Area" localSheetId="0">'ZADANIE 1'!$A$1:$J$9</definedName>
    <definedName name="_xlnm.Print_Area" localSheetId="1">'ZADANIE 2'!$A$1:$J$13</definedName>
    <definedName name="_xlnm.Print_Area" localSheetId="2">'ZADANIE 3'!$A$1:$J$14</definedName>
    <definedName name="_xlnm.Print_Area" localSheetId="3">'ZADANIE 4'!$A$1:$J$14</definedName>
    <definedName name="_xlnm.Print_Area" localSheetId="4">'ZADANIE 5'!$A$1:$J$12</definedName>
    <definedName name="_xlnm.Print_Area" localSheetId="5">'ZADANIE 6'!$A$1:$K$37</definedName>
    <definedName name="_xlnm.Print_Area" localSheetId="7">'ZADANIE 8'!$A$1:$J$12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1" l="1"/>
  <c r="H25" i="11" s="1"/>
  <c r="I25" i="11" s="1"/>
  <c r="F9" i="13" l="1"/>
  <c r="H9" i="13" s="1"/>
  <c r="I9" i="13" s="1"/>
  <c r="F9" i="12"/>
  <c r="H9" i="12" s="1"/>
  <c r="I9" i="12" s="1"/>
  <c r="F19" i="11"/>
  <c r="H19" i="11" s="1"/>
  <c r="I19" i="11" s="1"/>
  <c r="F18" i="11"/>
  <c r="H18" i="11" s="1"/>
  <c r="I18" i="11" s="1"/>
  <c r="F17" i="11"/>
  <c r="H17" i="11" s="1"/>
  <c r="I17" i="11" s="1"/>
  <c r="F11" i="10"/>
  <c r="H11" i="10" s="1"/>
  <c r="I11" i="10" s="1"/>
  <c r="F12" i="7"/>
  <c r="H12" i="7" s="1"/>
  <c r="I12" i="7" s="1"/>
  <c r="F11" i="7"/>
  <c r="H11" i="7" s="1"/>
  <c r="I11" i="7" s="1"/>
  <c r="F9" i="7"/>
  <c r="H9" i="7" s="1"/>
  <c r="I9" i="7" s="1"/>
  <c r="F10" i="8"/>
  <c r="H10" i="8" s="1"/>
  <c r="I10" i="8" s="1"/>
  <c r="F9" i="8"/>
  <c r="H9" i="8" s="1"/>
  <c r="I9" i="8" s="1"/>
  <c r="F12" i="5"/>
  <c r="H12" i="5" s="1"/>
  <c r="I12" i="5" s="1"/>
  <c r="F11" i="5"/>
  <c r="H11" i="5" s="1"/>
  <c r="F8" i="3"/>
  <c r="H8" i="3" s="1"/>
  <c r="I8" i="3" s="1"/>
  <c r="C32" i="11" l="1"/>
  <c r="I11" i="5"/>
  <c r="H33" i="11"/>
  <c r="C33" i="11" l="1"/>
  <c r="C34" i="11" s="1"/>
  <c r="H32" i="11" l="1"/>
  <c r="H34" i="11" s="1"/>
  <c r="F13" i="7"/>
  <c r="H13" i="7"/>
</calcChain>
</file>

<file path=xl/sharedStrings.xml><?xml version="1.0" encoding="utf-8"?>
<sst xmlns="http://schemas.openxmlformats.org/spreadsheetml/2006/main" count="215" uniqueCount="94">
  <si>
    <t>Lp.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</si>
  <si>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</si>
  <si>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</si>
  <si>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</si>
  <si>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</si>
  <si>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</si>
  <si>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</si>
  <si>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Jednostka miary</t>
  </si>
  <si>
    <t>Ilość</t>
  </si>
  <si>
    <t>2.</t>
  </si>
  <si>
    <t>TABELA NR 1</t>
  </si>
  <si>
    <t>Przedmiot zamówienia</t>
  </si>
  <si>
    <t>szt.</t>
  </si>
  <si>
    <t>Razem Netto:</t>
  </si>
  <si>
    <t>Razem Brutto:</t>
  </si>
  <si>
    <t>Razem netto:</t>
  </si>
  <si>
    <t>Razem brutto:</t>
  </si>
  <si>
    <t>cewniki 40 ml</t>
  </si>
  <si>
    <t>cewniki 50 ml</t>
  </si>
  <si>
    <t>PROSTE</t>
  </si>
  <si>
    <t>ZAGIĘTE</t>
  </si>
  <si>
    <t>TABELA NR 2</t>
  </si>
  <si>
    <t>L.p.</t>
  </si>
  <si>
    <t>3.</t>
  </si>
  <si>
    <t>4.</t>
  </si>
  <si>
    <t xml:space="preserve">TABELA NR 1 WYMAGANIA EKSPLOATACYJNO - TECHNICZNE I JAKOŚCIOWE </t>
  </si>
  <si>
    <t>KONSOLA ELEKTRONICZNA</t>
  </si>
  <si>
    <t>Możliwość uzyskania obrotów w zakresie od 0 do 190 tys. na minutę.</t>
  </si>
  <si>
    <t>Możliwość napędzania systemu sprężonym powietrzem lub azotem o ciśnieniu min. 6atm.</t>
  </si>
  <si>
    <t>Czytelny panel sterowania.</t>
  </si>
  <si>
    <t>Pełne sterowanie pracą urządzenia za pomocą przełączników na łączniku.</t>
  </si>
  <si>
    <t>Przedmiot dzierżawy</t>
  </si>
  <si>
    <t>Okres dzierżawy ( m-ce)</t>
  </si>
  <si>
    <t xml:space="preserve">   Cena 
jednostkowa netto (zł/j.m.)</t>
  </si>
  <si>
    <t>Razem
Netto:</t>
  </si>
  <si>
    <t>Razem
Brutto:</t>
  </si>
  <si>
    <t>TABELA NR 3</t>
  </si>
  <si>
    <t>Wartość z tabeli nr 2 - poz. "Razem"</t>
  </si>
  <si>
    <t>Wartość z tabeli nr 3 - poz. "Razem"</t>
  </si>
  <si>
    <t>TABELA NR 4 - OBLICZENIE CENY OFERTY</t>
  </si>
  <si>
    <t>2.1</t>
  </si>
  <si>
    <t>2.2</t>
  </si>
  <si>
    <t>Cena jednostkowa brutto przedmiotu dzierżawy</t>
  </si>
  <si>
    <t>Konsola elektroniczna (1szt.)</t>
  </si>
  <si>
    <r>
      <rPr>
        <b/>
        <sz val="8"/>
        <color rgb="FF000000"/>
        <rFont val="Calibri"/>
        <family val="2"/>
        <charset val="238"/>
        <scheme val="minor"/>
      </rPr>
      <t xml:space="preserve">CEWNIKI BALONOWE UWALNIAJĄCE LEK DO ŚCIANY NACZYNIA WIEŃCOWEGO (DEB) </t>
    </r>
    <r>
      <rPr>
        <sz val="8"/>
        <color rgb="FF000000"/>
        <rFont val="Calibri"/>
        <family val="2"/>
        <charset val="238"/>
        <scheme val="minor"/>
      </rPr>
      <t xml:space="preserve">
- substancja czynna syrolimus w dawce 4 µg/ mm2
-  wymagane średnice: 2.0/2.25/2.5/2.75/3.0/3.5/ 4.0 mm 
-  minimalny wymagany zakres długości 10-40 mm 
- profil wejścia ≤ 0,016"
- shaft proksymalny ≤ 1,9F dla wszystkich rozmiarów 
- shaft dystalny ≤ 2,5F dla wszystkich rozmiarów 
- długość użytkowa 145 cm 
- ciśnienie nominalne 6 atm, ciśnienie RBP 14 atm
- jednokrotna 30 sek inflacja wystarczająca do efektywnego dostarczenia leku do ściany naczynia 
- potwierdzona w instrukcji użycia długość podwójnej terapii przeciwpłytkowej w zastosowaniu samodzielnym oraz BMS-ISR – 1 miesiąc</t>
    </r>
  </si>
  <si>
    <t>Formularz cenowo-techniczny - ZADANIE NR 1</t>
  </si>
  <si>
    <t>Załącznik nr 1 do umowy nr NZ.261.31.1.2024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</si>
  <si>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charset val="238"/>
        <scheme val="minor"/>
      </rPr>
      <t xml:space="preserve"> Przedmiotem zamówienia są </t>
    </r>
    <r>
      <rPr>
        <b/>
        <sz val="10"/>
        <color theme="1"/>
        <rFont val="Calibri"/>
        <family val="2"/>
        <charset val="238"/>
        <scheme val="minor"/>
      </rPr>
      <t>sukcesywne dostawy  cewników balonowych uwalniających lek do ściany naczynia wieńcowego (DEB)</t>
    </r>
    <r>
      <rPr>
        <sz val="10"/>
        <color theme="1"/>
        <rFont val="Calibri"/>
        <family val="2"/>
        <charset val="238"/>
        <scheme val="minor"/>
      </rPr>
      <t xml:space="preserve">, zwanych dalej wyrobami.			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"/>
        <color theme="1"/>
        <rFont val="Calibri"/>
        <family val="2"/>
        <charset val="238"/>
        <scheme val="minor"/>
      </rPr>
      <t>2.1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utworzyć w Pracowni Radiologii Zabiegowej Zamawiającego bank depozytowy wyrobów  w pełnym  asortymencie i zakresie wymaganych rozmiarów,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2.2 uzupełniać bank depozytowy w terminie do .........* dni roboczych od daty przekazania Wykonawcy raportu  za pośrednictwem poczty elektronicznej na adres .........................................................*.</t>
    </r>
    <r>
      <rPr>
        <sz val="10"/>
        <color theme="1"/>
        <rFont val="Calibri"/>
        <family val="2"/>
        <charset val="238"/>
        <scheme val="minor"/>
      </rPr>
      <t xml:space="preserve">
/* wypełnia Wykonawca/											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>6.</t>
    </r>
    <r>
      <rPr>
        <sz val="10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>7.</t>
    </r>
    <r>
      <rPr>
        <sz val="10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8.</t>
    </r>
    <r>
      <rPr>
        <sz val="10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</si>
  <si>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t xml:space="preserve">Załacznik nr 2 do SWZ </t>
  </si>
  <si>
    <r>
      <rPr>
        <b/>
        <sz val="10.5"/>
        <color theme="1"/>
        <rFont val="Calibri"/>
        <family val="2"/>
        <charset val="238"/>
        <scheme val="minor"/>
      </rPr>
      <t xml:space="preserve">1. </t>
    </r>
    <r>
      <rPr>
        <sz val="10.5"/>
        <color theme="1"/>
        <rFont val="Calibri"/>
        <family val="2"/>
        <charset val="238"/>
        <scheme val="minor"/>
      </rPr>
      <t xml:space="preserve">Przedmiotem zamówienia są </t>
    </r>
    <r>
      <rPr>
        <b/>
        <sz val="10.5"/>
        <color theme="1"/>
        <rFont val="Calibri"/>
        <family val="2"/>
        <charset val="238"/>
        <scheme val="minor"/>
      </rPr>
      <t>sukcesywne dostawy cewników do kontrapulsacji  wewnątrzaortalnej kompatybilnych z posiadanymi przez zamawiającego urządzeniami Datascope/Maquet</t>
    </r>
    <r>
      <rPr>
        <sz val="10.5"/>
        <color theme="1"/>
        <rFont val="Calibri"/>
        <family val="2"/>
        <charset val="238"/>
        <scheme val="minor"/>
      </rPr>
      <t xml:space="preserve">, zwanych dalej wyrobami.
</t>
    </r>
    <r>
      <rPr>
        <b/>
        <sz val="10.5"/>
        <color theme="1"/>
        <rFont val="Calibri"/>
        <family val="2"/>
        <charset val="238"/>
        <scheme val="minor"/>
      </rPr>
      <t xml:space="preserve">2. </t>
    </r>
    <r>
      <rPr>
        <sz val="10.5"/>
        <color theme="1"/>
        <rFont val="Calibri"/>
        <family val="2"/>
        <charset val="238"/>
        <scheme val="minor"/>
      </rPr>
      <t xml:space="preserve">Wykonawca zobowiązuje się w ramach przedmiotu umowy i w jego cenie:
</t>
    </r>
    <r>
      <rPr>
        <b/>
        <sz val="10.5"/>
        <color theme="1"/>
        <rFont val="Calibri"/>
        <family val="2"/>
        <charset val="238"/>
        <scheme val="minor"/>
      </rPr>
      <t>2.1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sz val="10.5"/>
        <color theme="1"/>
        <rFont val="Calibri"/>
        <family val="2"/>
        <charset val="238"/>
        <scheme val="minor"/>
      </rPr>
      <t>utworzyć w Pracowni Radiologii Zabiegowej Zamawiającego bank depozytowy wyrobów  w pełnym  asortymencie i zakresie wymaganych rozmiarów,
2.2 uzupełniać bank depozytowy  w terminie do .........* dni roboczych od daty przekazania Wykonawcy raportu  za pośrednictwem poczty elektronicznej na adres .........................................................*.</t>
    </r>
    <r>
      <rPr>
        <sz val="10.5"/>
        <color theme="1"/>
        <rFont val="Calibri"/>
        <family val="2"/>
        <charset val="238"/>
        <scheme val="minor"/>
      </rPr>
      <t xml:space="preserve">
/* wypełnia Wykonawca/											
</t>
    </r>
    <r>
      <rPr>
        <b/>
        <sz val="10.5"/>
        <color theme="1"/>
        <rFont val="Calibri"/>
        <family val="2"/>
        <charset val="238"/>
        <scheme val="minor"/>
      </rPr>
      <t xml:space="preserve">3. </t>
    </r>
    <r>
      <rPr>
        <sz val="10.5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color theme="1"/>
        <rFont val="Calibri"/>
        <family val="2"/>
        <charset val="238"/>
        <scheme val="minor"/>
      </rPr>
      <t>4.</t>
    </r>
    <r>
      <rPr>
        <sz val="10.5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.5"/>
        <color theme="1"/>
        <rFont val="Calibri"/>
        <family val="2"/>
        <charset val="238"/>
        <scheme val="minor"/>
      </rPr>
      <t xml:space="preserve">
</t>
    </r>
    <r>
      <rPr>
        <b/>
        <sz val="10.5"/>
        <color theme="1"/>
        <rFont val="Calibri"/>
        <family val="2"/>
        <charset val="238"/>
        <scheme val="minor"/>
      </rPr>
      <t>5.</t>
    </r>
    <r>
      <rPr>
        <sz val="10.5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color theme="1"/>
        <rFont val="Calibri"/>
        <family val="2"/>
        <charset val="238"/>
        <scheme val="minor"/>
      </rPr>
      <t>6.</t>
    </r>
    <r>
      <rPr>
        <sz val="10.5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niezwłocznie przekazane zamawiającemu, na jego pisemny wniosek na etapie realizacji zamówienia.
</t>
    </r>
    <r>
      <rPr>
        <b/>
        <sz val="10.5"/>
        <color theme="1"/>
        <rFont val="Calibri"/>
        <family val="2"/>
        <charset val="238"/>
        <scheme val="minor"/>
      </rPr>
      <t xml:space="preserve">7. </t>
    </r>
    <r>
      <rPr>
        <sz val="10.5"/>
        <color theme="1"/>
        <rFont val="Calibri"/>
        <family val="2"/>
        <charset val="238"/>
        <scheme val="minor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color theme="1"/>
        <rFont val="Calibri"/>
        <family val="2"/>
        <charset val="238"/>
        <scheme val="minor"/>
      </rPr>
      <t xml:space="preserve">8. </t>
    </r>
    <r>
      <rPr>
        <sz val="10.5"/>
        <color theme="1"/>
        <rFont val="Calibri"/>
        <family val="2"/>
        <charset val="238"/>
        <scheme val="minor"/>
      </rPr>
      <t xml:space="preserve">Wykonawca oferuje realizację niniejszego zadania zgodnie z następującą kalkulacją:        </t>
    </r>
  </si>
  <si>
    <r>
      <t>CEWNIKI BALONOWE DO KONTRAPULSACJI WEWNĄTRZAORTALNEJ</t>
    </r>
    <r>
      <rPr>
        <sz val="10.5"/>
        <color rgb="FF000000"/>
        <rFont val="Calibri"/>
        <family val="2"/>
        <charset val="238"/>
        <scheme val="minor"/>
      </rPr>
      <t xml:space="preserve">
- kompatybilne z urządzeniami Datascope/Maquet
- rozmiar koszulki  8 Fr dla cewnika 50ml
- rozmiar koszulki 7,5 Fr  dla cewnika 40ml</t>
    </r>
  </si>
  <si>
    <t>PRODUCENT,
Nazwa własna lub inne określenie identyfikujące wyrób w sposób jednoznaczny, np. numer katalogowy</t>
  </si>
  <si>
    <t>Formularz cenowo-techniczny - ZADANIE NR 2</t>
  </si>
  <si>
    <t>Załącznik nr 1 do umowy nr NZ.261.31.2.2024</t>
  </si>
  <si>
    <t xml:space="preserve">Załacznik nr 3 do SWZ </t>
  </si>
  <si>
    <r>
      <rPr>
        <b/>
        <sz val="10.5"/>
        <color theme="1"/>
        <rFont val="Calibri"/>
        <family val="2"/>
        <charset val="238"/>
        <scheme val="minor"/>
      </rPr>
      <t>1.</t>
    </r>
    <r>
      <rPr>
        <sz val="10.5"/>
        <color theme="1"/>
        <rFont val="Calibri"/>
        <family val="2"/>
        <charset val="238"/>
        <scheme val="minor"/>
      </rPr>
      <t xml:space="preserve"> Przedmiotem zamówienia są </t>
    </r>
    <r>
      <rPr>
        <b/>
        <sz val="10.5"/>
        <color theme="1"/>
        <rFont val="Calibri"/>
        <family val="2"/>
        <charset val="238"/>
        <scheme val="minor"/>
      </rPr>
      <t>sukcesywne dostawy  zestawów do PTCA w zabiegach OZW (stenty, cewniki balonowe)</t>
    </r>
    <r>
      <rPr>
        <sz val="10.5"/>
        <color theme="1"/>
        <rFont val="Calibri"/>
        <family val="2"/>
        <charset val="238"/>
        <scheme val="minor"/>
      </rPr>
      <t xml:space="preserve">, zwanych dalej wyrobami.
</t>
    </r>
    <r>
      <rPr>
        <b/>
        <sz val="10.5"/>
        <color theme="1"/>
        <rFont val="Calibri"/>
        <family val="2"/>
        <charset val="238"/>
        <scheme val="minor"/>
      </rPr>
      <t>2.</t>
    </r>
    <r>
      <rPr>
        <sz val="10.5"/>
        <color theme="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.5"/>
        <color theme="1"/>
        <rFont val="Calibri"/>
        <family val="2"/>
        <charset val="238"/>
        <scheme val="minor"/>
      </rPr>
      <t>2.1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sz val="10.5"/>
        <color theme="1"/>
        <rFont val="Calibri"/>
        <family val="2"/>
        <charset val="238"/>
        <scheme val="minor"/>
      </rPr>
      <t>utworzyć  w  Pracowni Radiologii Zabiegowej  Zamawiającego bank depozytowy wyrobów w pełnym asortymencie i zakresie wymaganych rozmiarów,
2.2 uzupełniać bank depozytowy  w terminie do .........* dni roboczych od daty przekazania Wykonawcy raportu  za pośrednictwem poczty elektronicznej na adres .........................................................*.</t>
    </r>
    <r>
      <rPr>
        <sz val="10.5"/>
        <color theme="1"/>
        <rFont val="Calibri"/>
        <family val="2"/>
        <charset val="238"/>
        <scheme val="minor"/>
      </rPr>
      <t xml:space="preserve">
/* wypełnia Wykonawca/											
</t>
    </r>
    <r>
      <rPr>
        <b/>
        <sz val="10.5"/>
        <color theme="1"/>
        <rFont val="Calibri"/>
        <family val="2"/>
        <charset val="238"/>
        <scheme val="minor"/>
      </rPr>
      <t>3.</t>
    </r>
    <r>
      <rPr>
        <sz val="10.5"/>
        <color theme="1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.5"/>
        <color theme="1"/>
        <rFont val="Calibri"/>
        <family val="2"/>
        <charset val="238"/>
        <scheme val="minor"/>
      </rPr>
      <t>4.</t>
    </r>
    <r>
      <rPr>
        <sz val="10.5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.5"/>
        <color theme="1"/>
        <rFont val="Calibri"/>
        <family val="2"/>
        <charset val="238"/>
        <scheme val="minor"/>
      </rPr>
      <t xml:space="preserve">
</t>
    </r>
    <r>
      <rPr>
        <b/>
        <sz val="10.5"/>
        <color theme="1"/>
        <rFont val="Calibri"/>
        <family val="2"/>
        <charset val="238"/>
        <scheme val="minor"/>
      </rPr>
      <t>5.</t>
    </r>
    <r>
      <rPr>
        <sz val="10.5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color theme="1"/>
        <rFont val="Calibri"/>
        <family val="2"/>
        <charset val="238"/>
        <scheme val="minor"/>
      </rPr>
      <t>6.</t>
    </r>
    <r>
      <rPr>
        <sz val="10.5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.5"/>
        <color theme="1"/>
        <rFont val="Calibri"/>
        <family val="2"/>
        <charset val="238"/>
        <scheme val="minor"/>
      </rPr>
      <t>7.</t>
    </r>
    <r>
      <rPr>
        <sz val="10.5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color theme="1"/>
        <rFont val="Calibri"/>
        <family val="2"/>
        <charset val="238"/>
        <scheme val="minor"/>
      </rPr>
      <t>8.</t>
    </r>
    <r>
      <rPr>
        <sz val="10.5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</si>
  <si>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r>
      <t xml:space="preserve">CEWNIKI  BALONOWE  DO PTCA:
</t>
    </r>
    <r>
      <rPr>
        <sz val="10.5"/>
        <color rgb="FF000000"/>
        <rFont val="Calibri"/>
        <family val="2"/>
        <charset val="238"/>
        <scheme val="minor"/>
      </rPr>
      <t xml:space="preserve">- średnice 1.20 - 4.00mm (1.20, 1.50, 2.00, 2.25, 2.50, 2.75, 3.00, 3.25, 3.50, 3.75, 4.00) w średnicy 1.20 oraz 1.50 mm dostępne dwie sztywności szaftu do zmian krętych i CTO (Push);
- długości 8-20mm (8, 12, 15, 20) oraz 30mm dla średnic 2.0 – 4.0mm;
- dostępne dwa typy balonów: Monorail i OTW we wszystkich rozmiarach;
- hydrofilne pokrycie shaft’u;
- ciśnienie nominalne 6 atm;
- ciśnienie RBP 18 atm dla 1.20mm, 14atm dla 1.50-3.25 oraz 12atm dla 3.50-4.00;
- profil końcówki natarcia lesion entry profile - 0.017” dla wszystkich rozmiarów;
- możliwość zwiększenia średnicy balonu ponad nominalną w ramach RBP o ponad 6% dla wszystkich rozmiarów </t>
    </r>
  </si>
  <si>
    <r>
      <t xml:space="preserve">STENTY  PLATYNOWO-CHROMOWE POKRYTE  SUBSTANCJĄ ANTYMITOTYCZNĄ Z GRUPY LIMUS:
</t>
    </r>
    <r>
      <rPr>
        <sz val="10.5"/>
        <color rgb="FF000000"/>
        <rFont val="Calibri"/>
        <family val="2"/>
        <charset val="238"/>
        <scheme val="minor"/>
      </rPr>
      <t xml:space="preserve">- średnice 2.25 -4.00mm (2.25, 2.50, 2.75, 3.00, 3.50, 4.00)
- długości 8-38mm (8, 12, 16, 20, 24, 28, 32, 38mm) z pominięciem rozmiaru 2.25 x 38mm
- stop platynowo-chromowy (PtCr) – zawartość platyny 33% wagi.
- pochodna rapamycyny (everolimus) uwalniana z trwałego polimeru akrylowo-fluorowego
- ciśnienie nominalne 11 atm
- ciśnienie RBP 18atm dla średnic 2.25 -2.75 i 16atm dla 3.0 – 4.0mm
- stosunek powierzchni stentu do naczynia 12,5-15,1 %,
- profil końcówki natarcia lesion entry profile - 0.018” dla wszystkich rozmiarów
- profil stentu z balonem dla średnicy 3.0 mm max. 0.042”,
- długość balonu poza stentem („balloon overhang”) 0.4mm
- recoil max. 3%
- dotakowe łączniki na końcu proksymalnym zabezpieczające przed skróceniem
- duża siła radialna min. 0.26 N/mm
- możliwość zwiększenia średnicy stentu ponad nominalną w ramach RBP (tym samym balonem) o ponad 5% dla wszystkich rozmiarów (dla 3.00 – 3.17mm)
- możliwość przeprężenia stentu (innym balonem) bez uszkodzenia struktury
w rozmiarach:
</t>
    </r>
    <r>
      <rPr>
        <b/>
        <sz val="10.5"/>
        <color rgb="FF000000"/>
        <rFont val="Calibri"/>
        <family val="2"/>
        <charset val="238"/>
        <scheme val="minor"/>
      </rPr>
      <t>2.25mm do 2.75mm;
2.50-2.75mm do 3.50mm;
3.00-3.50mm do 4.25mm;
4.00mm do 5.75mm;</t>
    </r>
  </si>
  <si>
    <t>Formularz cenowo-techniczny - ZADANIE NR 3</t>
  </si>
  <si>
    <t>Załącznik nr 1 do umowy nr NZ.261.31.3.2024</t>
  </si>
  <si>
    <t xml:space="preserve">Załacznik nr 4 do SWZ </t>
  </si>
  <si>
    <r>
      <rPr>
        <b/>
        <sz val="10.5"/>
        <color theme="1"/>
        <rFont val="Calibri"/>
        <family val="2"/>
        <charset val="238"/>
        <scheme val="minor"/>
      </rPr>
      <t>1.</t>
    </r>
    <r>
      <rPr>
        <sz val="10.5"/>
        <color theme="1"/>
        <rFont val="Calibri"/>
        <family val="2"/>
        <charset val="238"/>
        <scheme val="minor"/>
      </rPr>
      <t xml:space="preserve"> Przedmiotem zamówienia są </t>
    </r>
    <r>
      <rPr>
        <b/>
        <sz val="10.5"/>
        <color theme="1"/>
        <rFont val="Calibri"/>
        <family val="2"/>
        <charset val="238"/>
        <scheme val="minor"/>
      </rPr>
      <t>sukcesywne dostawy sprzętu wspomagającego do zabiegów PTCA i OZW (cewniki i mikrocewniki)</t>
    </r>
    <r>
      <rPr>
        <sz val="10.5"/>
        <color theme="1"/>
        <rFont val="Calibri"/>
        <family val="2"/>
        <charset val="238"/>
        <scheme val="minor"/>
      </rPr>
      <t xml:space="preserve"> , zwanych dalej wyrobami.
</t>
    </r>
    <r>
      <rPr>
        <b/>
        <sz val="10.5"/>
        <color theme="1"/>
        <rFont val="Calibri"/>
        <family val="2"/>
        <charset val="238"/>
        <scheme val="minor"/>
      </rPr>
      <t>2</t>
    </r>
    <r>
      <rPr>
        <sz val="10.5"/>
        <color theme="1"/>
        <rFont val="Calibri"/>
        <family val="2"/>
        <charset val="238"/>
        <scheme val="minor"/>
      </rPr>
      <t xml:space="preserve">. Wykonawca zobowiązuje się w ramach przedmiotu umowy i w jego cenie:
</t>
    </r>
    <r>
      <rPr>
        <b/>
        <sz val="10.5"/>
        <color theme="1"/>
        <rFont val="Calibri"/>
        <family val="2"/>
        <charset val="238"/>
        <scheme val="minor"/>
      </rPr>
      <t>2.1</t>
    </r>
    <r>
      <rPr>
        <sz val="10.5"/>
        <color theme="1"/>
        <rFont val="Calibri"/>
        <family val="2"/>
        <charset val="238"/>
        <scheme val="minor"/>
      </rPr>
      <t xml:space="preserve"> </t>
    </r>
    <r>
      <rPr>
        <b/>
        <sz val="10.5"/>
        <color theme="1"/>
        <rFont val="Calibri"/>
        <family val="2"/>
        <charset val="238"/>
        <scheme val="minor"/>
      </rPr>
      <t>utworzyć w Pracowni Radiologii Zabiegowej Zamawiającego bank depozytowy wyrobów  w pełnym  asortymencie i zakresie wymaganych rozmiarów,
2.2 uzupełniać bank depozytowy  w terminie do .........* dni roboczych od daty przekazania Wykonawcy raportu za pośrednictwem poczty elektronicznej na adres .........................................................*.</t>
    </r>
    <r>
      <rPr>
        <sz val="10.5"/>
        <color theme="1"/>
        <rFont val="Calibri"/>
        <family val="2"/>
        <charset val="238"/>
        <scheme val="minor"/>
      </rPr>
      <t xml:space="preserve">
/* wypełnia Wykonawca/											
</t>
    </r>
    <r>
      <rPr>
        <b/>
        <sz val="10.5"/>
        <color theme="1"/>
        <rFont val="Calibri"/>
        <family val="2"/>
        <charset val="238"/>
        <scheme val="minor"/>
      </rPr>
      <t xml:space="preserve">3. </t>
    </r>
    <r>
      <rPr>
        <sz val="10.5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.5"/>
        <color theme="1"/>
        <rFont val="Calibri"/>
        <family val="2"/>
        <charset val="238"/>
        <scheme val="minor"/>
      </rPr>
      <t>4.</t>
    </r>
    <r>
      <rPr>
        <sz val="10.5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.5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.5"/>
        <color theme="1"/>
        <rFont val="Calibri"/>
        <family val="2"/>
        <charset val="238"/>
        <scheme val="minor"/>
      </rPr>
      <t xml:space="preserve">
</t>
    </r>
    <r>
      <rPr>
        <b/>
        <sz val="10.5"/>
        <color theme="1"/>
        <rFont val="Calibri"/>
        <family val="2"/>
        <charset val="238"/>
        <scheme val="minor"/>
      </rPr>
      <t>5.</t>
    </r>
    <r>
      <rPr>
        <sz val="10.5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.5"/>
        <color theme="1"/>
        <rFont val="Calibri"/>
        <family val="2"/>
        <charset val="238"/>
        <scheme val="minor"/>
      </rPr>
      <t>6.</t>
    </r>
    <r>
      <rPr>
        <sz val="10.5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.5"/>
        <color theme="1"/>
        <rFont val="Calibri"/>
        <family val="2"/>
        <charset val="238"/>
        <scheme val="minor"/>
      </rPr>
      <t>7.</t>
    </r>
    <r>
      <rPr>
        <sz val="10.5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.5"/>
        <color theme="1"/>
        <rFont val="Calibri"/>
        <family val="2"/>
        <charset val="238"/>
        <scheme val="minor"/>
      </rPr>
      <t xml:space="preserve">8. </t>
    </r>
    <r>
      <rPr>
        <sz val="10.5"/>
        <color theme="1"/>
        <rFont val="Calibri"/>
        <family val="2"/>
        <charset val="238"/>
        <scheme val="minor"/>
      </rPr>
      <t xml:space="preserve">Wykonawca oferuje realizację niniejszego zadania zgodnie z następującą kalkulacją:        </t>
    </r>
  </si>
  <si>
    <r>
      <t xml:space="preserve">MIKROCEWNIK DO PTCA, CTO I ROTABLACJI:
</t>
    </r>
    <r>
      <rPr>
        <sz val="10.5"/>
        <color rgb="FF000000"/>
        <rFont val="Calibri"/>
        <family val="2"/>
        <charset val="238"/>
        <scheme val="minor"/>
      </rPr>
      <t>- mikrocewnik OTW wspierający dla prowadników wieńcowych 0,014” oraz do iniekcji precyzyjnych ilości kontrastu;
- plecione, wielopłaszczowe zbrojenie dla prostych, lub spiralne dla zagiętych wersji, długości dostępne: 130cm i 150cm;
- dostępne końcówki: prosta, zagięta (kąty: 45°, 90°, 120°, 90° przedłużona), miękka;
- pierścień radiocieniujący platynowo-irydowy na dystalnej końcówce - 0,89mm dla prostej końcówki, lub spiralnie nawinięty drut platynowo - wolframowy dla końcówek zagiętych;
- dystalna część z pokryciem hydrofilnym (40cm proste lub 80cm zagięte);
- średnica dystalna cewnika – 0,024”;
- średnica wewnętrzna – min. 0,018”:</t>
    </r>
  </si>
  <si>
    <r>
      <t xml:space="preserve">CEWNIK DO WSPARCIA I PRZEDŁUŻENIA CEWNIKA PROWADZĄCEGO:
</t>
    </r>
    <r>
      <rPr>
        <sz val="10.5"/>
        <color rgb="FF000000"/>
        <rFont val="Calibri"/>
        <family val="2"/>
        <charset val="238"/>
        <scheme val="minor"/>
      </rPr>
      <t>- długość robocza 150cm, długość części wspierającej – 25cm;
- długość rynny wprowadzającej (typu half pipe) – 17cm plus 2 cm zagięte do kąta 200° przed wejściem do wlotu Rx.;
- znaczniki cieniujące- 2mm od dystalnej części cewnika i 4 mm dystalnie od wlotu Rx;
- znaczniki pozycjonujące 95 – 105 cm od dystalnego końca cewnika;
- średnice dostępne 5F; 5,5F; 6F; 7F;8F;
- średnice wewnętrzne odpowiednio: 0,046” dla 5F, 0,051” dla 5,5F; 0,056” dla 6F; 0,062” dla 7F; 0,071” dla 8F. Odcinek przejściowy do Rx – bez elementów metalowych, płynnie zagięty dla zmniejszenia ryzyka interakcji ze stentem;
- cewnik zbrojony spiralnie nawiniętym drutem, bez powlekania hydrofilnego, silikonowany</t>
    </r>
  </si>
  <si>
    <t xml:space="preserve">Załacznik nr 5 do SWZ </t>
  </si>
  <si>
    <t>Załącznik nr 1 do umowy nr NZ.261.31.4.2024</t>
  </si>
  <si>
    <t>Formularz cenowo-techniczny - ZADANIE NR 4</t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</si>
  <si>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charset val="238"/>
        <scheme val="minor"/>
      </rPr>
      <t xml:space="preserve"> Przedmiotem zamówienia są </t>
    </r>
    <r>
      <rPr>
        <b/>
        <sz val="10"/>
        <color theme="1"/>
        <rFont val="Calibri"/>
        <family val="2"/>
        <charset val="238"/>
        <scheme val="minor"/>
      </rPr>
      <t>sukcesywne dostawy cewników aspiracyjnych do PTCA</t>
    </r>
    <r>
      <rPr>
        <sz val="10"/>
        <color theme="1"/>
        <rFont val="Calibri"/>
        <family val="2"/>
        <charset val="238"/>
        <scheme val="minor"/>
      </rPr>
      <t xml:space="preserve"> , zwanych dalej wyrobami.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"/>
        <color theme="1"/>
        <rFont val="Calibri"/>
        <family val="2"/>
        <charset val="238"/>
        <scheme val="minor"/>
      </rPr>
      <t>2.1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utworzyć w Pracowni Radiologii Zabiegowej Zamawiającego bank depozytowy wyrobów  w pełnym  asortymencie i zakresie wymaganych rozmiarów,
2.2 uzupełniać bank depozytowy  w terminie do .........* dni roboczych od daty przekazania Wykonawcy raportu  za pośrednictwem poczty elektronicznej na adres .........................................................*.</t>
    </r>
    <r>
      <rPr>
        <sz val="10"/>
        <color theme="1"/>
        <rFont val="Calibri"/>
        <family val="2"/>
        <charset val="238"/>
        <scheme val="minor"/>
      </rPr>
      <t xml:space="preserve">
/* wypełnia Wykonawca/											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Wykonawca gwarantuje, że wszystkie wyroby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 xml:space="preserve">4. </t>
    </r>
    <r>
      <rPr>
        <sz val="10"/>
        <color theme="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>6.</t>
    </r>
    <r>
      <rPr>
        <sz val="10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>7.</t>
    </r>
    <r>
      <rPr>
        <sz val="10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8.</t>
    </r>
    <r>
      <rPr>
        <sz val="10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</si>
  <si>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r>
      <t xml:space="preserve">CEWNIK ASPIRACYJNY DO PTCA
</t>
    </r>
    <r>
      <rPr>
        <sz val="10"/>
        <color rgb="FF000000"/>
        <rFont val="Calibri"/>
        <family val="2"/>
        <charset val="238"/>
        <scheme val="minor"/>
      </rPr>
      <t xml:space="preserve">- kompatybilny z cewnikiem prowadzącym 6F/7F i prowadnikiem 0,014”;
- znaczniki cieniujące - 1 w końcówce cewnika, 1 oddalony 15mm od końcówki;
- powierzchnia ekstrakcji proksymalnie: 6F= 0,99mm2, 7F=1,39mm2;
- powierzchnia ekstrakcji dystalnie: 6F= 0,89mm2, 7F=1,20mm2;
- przepustowość aspiracyjna: 6F=1,70 cc/s, 7F=2,34 cc/s;
- długość cewnika - 140 cm;
- średnica zewnętrzna proksymalna: 6F= 1,4mm, 7F=1,6mm;
- średnica zewnętrzna dystalnie: 6F= 1,6mm, 7F=1,8mm;
- długość odcinka RX - 17,5 cm;
- profil wejścia: 6F= 0,021”, 7F= 0,025”;
- profil przejścia: 6F=0,049”, 7F= 0,054”;
- zawartość zestawu - cewnik aspiracyjny z usztywniającym mandrynem, 2 strzykawki z blokadą, kranik jednokierunkowy, przedłużacz, 2 koszyczki filtrujące;
</t>
    </r>
  </si>
  <si>
    <t>Cena jednostkowa brutto  
9=8/4</t>
  </si>
  <si>
    <t>PRODUCENT,
Nazwa własna lub inne określenie identyfikujące 
wyrób w sposób jednoznaczny,
 np. numer katalogowy</t>
  </si>
  <si>
    <t>Formularz cenowo-techniczny - ZADANIE NR 5</t>
  </si>
  <si>
    <t>Załącznik nr 1 do umowy nr NZ.261.31.5.2024</t>
  </si>
  <si>
    <t xml:space="preserve">Załacznik nr 6 do SWZ </t>
  </si>
  <si>
    <t>Załacznik nr 7 do SWZ</t>
  </si>
  <si>
    <t>Załącznik nr 1 do umowy nr NZ.261.31.6.2024</t>
  </si>
  <si>
    <t>Formularz cenowo-techniczny - ZADANIE NR 6</t>
  </si>
  <si>
    <r>
      <t xml:space="preserve">PROWADNIK
</t>
    </r>
    <r>
      <rPr>
        <sz val="10.5"/>
        <color rgb="FF000000"/>
        <rFont val="Calibri"/>
        <family val="2"/>
        <charset val="238"/>
        <scheme val="minor"/>
      </rPr>
      <t>- długość 330 cm
- średnica 0.009”
- dostępne dwie sztywności prowadnika Floppy i Extra Support
- końcówka widoczna w skopii o średnicy 0.014” i długości min. 2cm</t>
    </r>
    <r>
      <rPr>
        <b/>
        <sz val="10.5"/>
        <color rgb="FF000000"/>
        <rFont val="Calibri"/>
        <family val="2"/>
        <charset val="238"/>
        <scheme val="minor"/>
      </rPr>
      <t xml:space="preserve"> </t>
    </r>
  </si>
  <si>
    <r>
      <t xml:space="preserve">CEWNIK DO ATEREKTOMII ROTACYJNEJ Z ŁACZNIKIEM
</t>
    </r>
    <r>
      <rPr>
        <sz val="10.5"/>
        <color rgb="FF000000"/>
        <rFont val="Calibri"/>
        <family val="2"/>
        <charset val="238"/>
        <scheme val="minor"/>
      </rPr>
      <t>- pełne sterowanie pracą urządzenia za pomocą przełączników na łączniku
- zakres dostępnych średnic wierteł 1,25 – 2,50mm
- długość cewnika 135cm</t>
    </r>
  </si>
  <si>
    <r>
      <t xml:space="preserve">WIERTŁO 1,25 - 2,5 MM:
</t>
    </r>
    <r>
      <rPr>
        <sz val="10.5"/>
        <color rgb="FF000000"/>
        <rFont val="Calibri"/>
        <family val="2"/>
        <charset val="238"/>
        <scheme val="minor"/>
      </rPr>
      <t>- zakres dostępnych średnic wierteł 1,25 – 2,50 mm</t>
    </r>
  </si>
  <si>
    <r>
      <rPr>
        <b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.Przedmiotem zamówienia są:
</t>
    </r>
    <r>
      <rPr>
        <b/>
        <sz val="10"/>
        <color theme="1"/>
        <rFont val="Calibri"/>
        <family val="2"/>
        <charset val="238"/>
        <scheme val="minor"/>
      </rPr>
      <t>1.1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sukcesywne dostawy do siedziby zamawiającego zestawów do rotablacji wieńcowej</t>
    </r>
    <r>
      <rPr>
        <sz val="10"/>
        <color theme="1"/>
        <rFont val="Calibri"/>
        <family val="2"/>
        <charset val="238"/>
        <scheme val="minor"/>
      </rPr>
      <t xml:space="preserve">, zwanych dalej wyrobami, 
</t>
    </r>
    <r>
      <rPr>
        <b/>
        <sz val="10"/>
        <color theme="1"/>
        <rFont val="Calibri"/>
        <family val="2"/>
        <charset val="238"/>
        <scheme val="minor"/>
      </rPr>
      <t>1.2 dzierżawa konsoli elektronicznej do wykonywania rotablacji wieńcowej</t>
    </r>
    <r>
      <rPr>
        <sz val="10"/>
        <color theme="1"/>
        <rFont val="Calibri"/>
        <family val="2"/>
        <charset val="238"/>
        <scheme val="minor"/>
      </rPr>
      <t xml:space="preserve">, zwanej dalej urządzeniem, wymagania eksploatacyjno-techniczne i jakościowe określone w tab. nr 1.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"/>
        <color theme="1"/>
        <rFont val="Calibri"/>
        <family val="2"/>
        <charset val="238"/>
        <scheme val="minor"/>
      </rPr>
      <t xml:space="preserve">2.1 </t>
    </r>
    <r>
      <rPr>
        <sz val="10"/>
        <color theme="1"/>
        <rFont val="Calibri"/>
        <family val="2"/>
        <charset val="238"/>
        <scheme val="minor"/>
      </rPr>
      <t xml:space="preserve">utworzyć  w Pracowni Radiologii Zabiegowej Zamawiającego  bank  depozytowy wyrobów  wskazanych w pełnym  asortymencie i zakresie wymaganych rozmiarów,
</t>
    </r>
    <r>
      <rPr>
        <b/>
        <sz val="10"/>
        <color theme="1"/>
        <rFont val="Calibri"/>
        <family val="2"/>
        <charset val="238"/>
        <scheme val="minor"/>
      </rPr>
      <t xml:space="preserve">2.2 </t>
    </r>
    <r>
      <rPr>
        <sz val="10"/>
        <color theme="1"/>
        <rFont val="Calibri"/>
        <family val="2"/>
        <charset val="238"/>
        <scheme val="minor"/>
      </rPr>
      <t xml:space="preserve">uzupełniać bank depozytowy  w terminie do ......... dni roboczych od daty przekazania Wykonawcy raportu implantacji  za pośrednictwem poczty elektronicznej na adres .........................................................,
</t>
    </r>
    <r>
      <rPr>
        <b/>
        <sz val="10"/>
        <color theme="1"/>
        <rFont val="Calibri"/>
        <family val="2"/>
        <charset val="238"/>
        <scheme val="minor"/>
      </rPr>
      <t>2.3.</t>
    </r>
    <r>
      <rPr>
        <sz val="10"/>
        <color theme="1"/>
        <rFont val="Calibri"/>
        <family val="2"/>
        <charset val="238"/>
        <scheme val="minor"/>
      </rPr>
      <t xml:space="preserve"> zagwarantować Zamawiającemu pełen zakres usług serwisowych urządzeń na czas trwania umowy (między innymi praca serwisu, dojazd, transportowanie, części zamienne) poprzez autoryzowany serwis. Serwis w trybie 24 godzinnym, czas reakcji serwisu – 24 godziny od zgłoszenia awarii. Częstotliwość przeglądów serwisowych zgodnie z wymogami producenta urządzeń,
</t>
    </r>
    <r>
      <rPr>
        <b/>
        <sz val="10"/>
        <color theme="1"/>
        <rFont val="Calibri"/>
        <family val="2"/>
        <charset val="238"/>
        <scheme val="minor"/>
      </rPr>
      <t xml:space="preserve">2.4 </t>
    </r>
    <r>
      <rPr>
        <sz val="10"/>
        <color theme="1"/>
        <rFont val="Calibri"/>
        <family val="2"/>
        <charset val="238"/>
        <scheme val="minor"/>
      </rPr>
      <t xml:space="preserve">przeszkolić 4 osoby wskazane przez Zamawiającego w zakresie obsługi i konserwacji codziennej urządzeń. Przeszkolenie osób zostanie udokumentowanie certyfikatem wystawionym przez Wykonawcę.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Wykonawca przyjmie od Zamawiającego zgłoszenie o zauważonych nieprawidłowościach bądź awarii urządzeń za pośrednictwem poczty elektronicznej na adres ………………………
</t>
    </r>
    <r>
      <rPr>
        <b/>
        <sz val="10"/>
        <color theme="1"/>
        <rFont val="Calibri"/>
        <family val="2"/>
        <charset val="238"/>
        <scheme val="minor"/>
      </rPr>
      <t xml:space="preserve">4. </t>
    </r>
    <r>
      <rPr>
        <sz val="10"/>
        <color theme="1"/>
        <rFont val="Calibri"/>
        <family val="2"/>
        <charset val="238"/>
        <scheme val="minor"/>
      </rPr>
      <t xml:space="preserve">Wykonawca gwarantuje, że wszystkie wyroby oraz urządzenia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Wykonawca dostarczy zamawiającemu - wraz z pierwszą dostawą - materiały dotyczące przedmiotu zamówienia ( instrukcje obsługi, broszury, prospekty, dane techniczne, itp. ) w języku polskim. W przypadku pojawienia się nowych istotnych informacji wykonawca zobowiązuje się do niezwłocznego przekazania zamawiającemu zaktualizowanych danych. 
</t>
    </r>
    <r>
      <rPr>
        <b/>
        <sz val="10"/>
        <color theme="1"/>
        <rFont val="Calibri"/>
        <family val="2"/>
        <charset val="238"/>
        <scheme val="minor"/>
      </rPr>
      <t xml:space="preserve">6. </t>
    </r>
    <r>
      <rPr>
        <sz val="10"/>
        <color theme="1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>8.</t>
    </r>
    <r>
      <rPr>
        <sz val="10"/>
        <color theme="1"/>
        <rFont val="Calibri"/>
        <family val="2"/>
        <charset val="238"/>
        <scheme val="minor"/>
      </rPr>
      <t xml:space="preserve"> Wykonawca oświadcza, że na potwierdzenie stanu faktycznego, o którym mowa w pkt. 4 i 7 posiada stosowne dokumenty, które zostaną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>9.</t>
    </r>
    <r>
      <rPr>
        <sz val="10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10.</t>
    </r>
    <r>
      <rPr>
        <sz val="10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                                                                                                                                                               </t>
    </r>
  </si>
  <si>
    <t>PRODUCENT,
Nazwa własna lub inne określenie identyfikujące wyrób w sposób 
jednoznaczny, np. numer katalogowy</t>
  </si>
  <si>
    <t>Cena 
jednostkowa brutto              
 9=8/4</t>
  </si>
  <si>
    <r>
      <rPr>
        <b/>
        <sz val="10"/>
        <color rgb="FF000000"/>
        <rFont val="Calibri"/>
        <family val="2"/>
        <charset val="238"/>
        <scheme val="minor"/>
      </rPr>
      <t>STENTY CHROMOWO - KOBALTOWE</t>
    </r>
    <r>
      <rPr>
        <sz val="10"/>
        <color rgb="FF000000"/>
        <rFont val="Calibri"/>
        <family val="2"/>
        <charset val="238"/>
        <scheme val="minor"/>
      </rPr>
      <t xml:space="preserve"> pokryte pasywną powłoką z węglika krzemu, która nie aktywuje płytek krwi i fibrynogenu (zapobiega wykrzepianiu na powierzchni przęseł stentgraftu), ogranicza dyfuzję jonów metali do otaczającej tkanki (redukuje ryzyko korozji i uczulenia na nikiel) oraz przyspiesza proces endotelializacji i gojenia naczynia
•	Pokrycie (graft) nakładane metodą elektrospun (nie plecione)
•	Grubość pokrycia 90 µm
•	Dostępne długości: 15; 20; 26 mm
•	Dostępne średnice: 2,5; 3,0; 3,5; 4,0; 4,5; 5,0 mm
•	Różne grubości przęseł stentgraftu:
-	60 µm (0,0024”) dla średnic 2,5 - 3,0 mm
-	80 µm (0,0031”) dla średnic 3,5 - 4,0 mm         
-	120 µm (0,0047”) dla średnic 4,5 i 5,0 mm
•	Crossing profile max. 1,25 mm dla średnicy 3,0 mm
•	Ciśnienie nominalne (NP):
-	7 atm (ø 4,0 – 5,0 mm)
-	8 atm (ø 2,5 – 3,5 mm) 
•	Ciśnienie RBP:
-	14 atm (ø 4,5  - 5,0 mm)
-	16 atm (ø 2,5 – 4,0mm)
Konstrukcja „double helix” (double helix – podwójna spirala) pozwala na uzyskanie doskonałej elastyczności, zwiększając dostarczalność stentu do zmiany i możliwość przechodzenia przez kręte naczynia. Łączniki i przejścia w konstrukcji „podwójnej spirali” zapewniają gładkie przemieszczanie stentu bez efektu „rybiej łuski”
•	Shaft proksymalny: 2.0F
•	Shaft dystalny:
-	2.8F (ø 2,5 – 3,5 mm)
-	3F (ø 4,0 – 5,0 mm)
•	Kompatybilny z cewnikiem prowadzącym 5F (ø 2,5 – 4,0 mm,) i 6F (ø 4,5 – 5,0 mm)
•	Długość systemu dostarczania 140 cm
•	Możliwość doprężenia:
-	do 3,5 mm (ø 2,5 – 3,0 mm)
-	do 4,65 mm (ø 3,5 – 4,0 mm)
-	do 5,63 mm (ø 4,5 – 5,0 mm)
 </t>
    </r>
  </si>
  <si>
    <r>
      <rPr>
        <b/>
        <sz val="10"/>
        <color theme="1"/>
        <rFont val="Calibri"/>
        <family val="2"/>
        <charset val="238"/>
        <scheme val="minor"/>
      </rPr>
      <t>1.</t>
    </r>
    <r>
      <rPr>
        <sz val="10"/>
        <color theme="1"/>
        <rFont val="Calibri"/>
        <family val="2"/>
        <charset val="238"/>
        <scheme val="minor"/>
      </rPr>
      <t xml:space="preserve"> Przedmiotem zamówienia są </t>
    </r>
    <r>
      <rPr>
        <b/>
        <sz val="10"/>
        <color theme="1"/>
        <rFont val="Calibri"/>
        <family val="2"/>
        <charset val="238"/>
        <scheme val="minor"/>
      </rPr>
      <t>sukcesywne dostawy  stentgraftów wieńcowych</t>
    </r>
    <r>
      <rPr>
        <sz val="10"/>
        <color theme="1"/>
        <rFont val="Calibri"/>
        <family val="2"/>
        <charset val="238"/>
        <scheme val="minor"/>
      </rPr>
      <t xml:space="preserve">, zwanych dalej wyrobami.								
</t>
    </r>
    <r>
      <rPr>
        <b/>
        <sz val="10"/>
        <color theme="1"/>
        <rFont val="Calibri"/>
        <family val="2"/>
        <charset val="238"/>
        <scheme val="minor"/>
      </rPr>
      <t xml:space="preserve">2. </t>
    </r>
    <r>
      <rPr>
        <sz val="10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>3.</t>
    </r>
    <r>
      <rPr>
        <sz val="10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12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4. </t>
    </r>
    <r>
      <rPr>
        <sz val="10"/>
        <color theme="1"/>
        <rFont val="Calibri"/>
        <family val="2"/>
        <charset val="238"/>
        <scheme val="minor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 xml:space="preserve">5. </t>
    </r>
    <r>
      <rPr>
        <sz val="10"/>
        <color theme="1"/>
        <rFont val="Calibri"/>
        <family val="2"/>
        <charset val="238"/>
        <scheme val="minor"/>
      </rPr>
      <t xml:space="preserve">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>6.</t>
    </r>
    <r>
      <rPr>
        <sz val="10"/>
        <color theme="1"/>
        <rFont val="Calibri"/>
        <family val="2"/>
        <charset val="238"/>
        <scheme val="minor"/>
      </rPr>
      <t xml:space="preserve"> Poszczególne dostawy wyrobów będą realizowane w terminie do .... dni roboczych od daty złożenia zamówienia za pośrednictwem  poczty elektronicznej na adres e-mail: ……………………………. 
</t>
    </r>
    <r>
      <rPr>
        <b/>
        <sz val="10"/>
        <color theme="1"/>
        <rFont val="Calibri"/>
        <family val="2"/>
        <charset val="238"/>
        <scheme val="minor"/>
      </rPr>
      <t>7.</t>
    </r>
    <r>
      <rPr>
        <sz val="10"/>
        <color theme="1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8.</t>
    </r>
    <r>
      <rPr>
        <sz val="10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</si>
  <si>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t>Cena jednostkowa brutto              
 9=8/4</t>
  </si>
  <si>
    <r>
      <t xml:space="preserve">Zamykacz do zamykania miejsc dostępu do tętnicy udowej po użyciu narzędzi o średnicach 10-20F lub koszulek o średnicach 12-25F (wymiar zewnętrzny), używanych w zabiegach  endowaskularnych.
</t>
    </r>
    <r>
      <rPr>
        <sz val="10"/>
        <color rgb="FF000000"/>
        <rFont val="Calibri"/>
        <family val="2"/>
        <charset val="238"/>
        <scheme val="minor"/>
      </rPr>
      <t xml:space="preserve">Urządzenie działajace na zasadzie  mechanicznego osiągania hemostazy za pomocą opatrunku „kanapkowego” kolagenowo-polimerowego oraz dodatkowej symulacji procesu koagulacji dzięki obecności kolagenu
Dostępne dwa rozmiary urządzenia dla mniejszych i większych koszulek 14 i 18 F
Zestaw przystosowany do zamykania naczyń po usunięciu koszulki od 12-25F
Urządzenie składające się z 4 kompatybilnych elementów: blokady zamykającej, koszulki naczyniowej, introduktora oraz rozszerzacza lokalizującego miejsce wkłucia
Blokada zamykająca zawierająca: uchwyt podający,  wchłanialny opatrunek z kolagenu, element zamykający ze stali nierdzewnej i czop z wchłanialnego polimeru. Wszystkie elementy blokady połączone są na trwałe niewchłanialnym szwem
Blokada zamykająca posiadająca na rękojeści wskaźniki siły naprężenia fiksowanych opatrunków oraz prawidłowość ich umieszczenia
Czop z polimeru  fiksowany w świetle naczynia, poza naczyniem opatrunek z kolagenu z elementem zamykającym ze stali nierdzewnej mocujący i znakujący lokalizację części wchłanialnych
Możliwość zastosowania u pacjentów bezpośrednio po zabiegu z terapeutycznie wydłużonym APPT lub ACT po podaniu heparyny.
</t>
    </r>
  </si>
  <si>
    <r>
      <rPr>
        <b/>
        <sz val="10"/>
        <color theme="1"/>
        <rFont val="Calibri"/>
        <family val="2"/>
        <charset val="238"/>
        <scheme val="minor"/>
      </rPr>
      <t xml:space="preserve">1. </t>
    </r>
    <r>
      <rPr>
        <sz val="10"/>
        <color theme="1"/>
        <rFont val="Calibri"/>
        <family val="2"/>
        <charset val="238"/>
        <scheme val="minor"/>
      </rPr>
      <t xml:space="preserve">Przedmiotem zamówienia są </t>
    </r>
    <r>
      <rPr>
        <b/>
        <sz val="10"/>
        <color theme="1"/>
        <rFont val="Calibri"/>
        <family val="2"/>
        <charset val="238"/>
        <scheme val="minor"/>
      </rPr>
      <t>sukcesywne dostawy systemów do zamykania dużych dostępów naczyniowych</t>
    </r>
    <r>
      <rPr>
        <sz val="10"/>
        <color theme="1"/>
        <rFont val="Calibri"/>
        <family val="2"/>
        <charset val="238"/>
        <scheme val="minor"/>
      </rPr>
      <t xml:space="preserve"> , zwanych dalej wyrobami.
</t>
    </r>
    <r>
      <rPr>
        <b/>
        <sz val="10"/>
        <color theme="1"/>
        <rFont val="Calibri"/>
        <family val="2"/>
        <charset val="238"/>
        <scheme val="minor"/>
      </rPr>
      <t>2.</t>
    </r>
    <r>
      <rPr>
        <sz val="10"/>
        <color theme="1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"/>
        <color theme="1"/>
        <rFont val="Calibri"/>
        <family val="2"/>
        <charset val="238"/>
        <scheme val="minor"/>
      </rPr>
      <t>2.1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utworzyć w Pracowni Radiologii Zabiegowej  Zamawiającego  bank  depozytowy wyrobów  w pełnym  asortymencie i zakresie wymaganych rozmiarów</t>
    </r>
    <r>
      <rPr>
        <sz val="10"/>
        <color theme="1"/>
        <rFont val="Calibri"/>
        <family val="2"/>
        <charset val="238"/>
        <scheme val="minor"/>
      </rPr>
      <t xml:space="preserve">,
</t>
    </r>
    <r>
      <rPr>
        <b/>
        <sz val="10"/>
        <color theme="1"/>
        <rFont val="Calibri"/>
        <family val="2"/>
        <charset val="238"/>
        <scheme val="minor"/>
      </rPr>
      <t>2.2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uzupełniać bank depozytowy  w terminie do .........* dni roboczych od daty przekazania Wykonawcy raportu  za pośrednictwem poczty elektronicznej na adres .........................................................*.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 xml:space="preserve">/* wypełnia Wykonawca/	</t>
    </r>
    <r>
      <rPr>
        <sz val="10"/>
        <color theme="1"/>
        <rFont val="Calibri"/>
        <family val="2"/>
        <charset val="238"/>
        <scheme val="minor"/>
      </rPr>
      <t xml:space="preserve">										
</t>
    </r>
    <r>
      <rPr>
        <b/>
        <sz val="10"/>
        <color theme="1"/>
        <rFont val="Calibri"/>
        <family val="2"/>
        <charset val="238"/>
        <scheme val="minor"/>
      </rPr>
      <t xml:space="preserve">3. </t>
    </r>
    <r>
      <rPr>
        <sz val="10"/>
        <color theme="1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color theme="1"/>
        <rFont val="Calibri"/>
        <family val="2"/>
        <charset val="238"/>
        <scheme val="minor"/>
      </rPr>
      <t>4.</t>
    </r>
    <r>
      <rPr>
        <sz val="10"/>
        <color theme="1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theme="1"/>
        <rFont val="Calibri"/>
        <family val="2"/>
        <charset val="238"/>
        <scheme val="minor"/>
      </rPr>
      <t>Uwaga: Okres ważności wyrobów powinien wynosić minimum 18 miesięcy od dnia dostawy do siedziby zamawiającego.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5.</t>
    </r>
    <r>
      <rPr>
        <sz val="10"/>
        <color theme="1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theme="1"/>
        <rFont val="Calibri"/>
        <family val="2"/>
        <charset val="238"/>
        <scheme val="minor"/>
      </rPr>
      <t>6.</t>
    </r>
    <r>
      <rPr>
        <sz val="10"/>
        <color theme="1"/>
        <rFont val="Calibri"/>
        <family val="2"/>
        <charset val="238"/>
        <scheme val="minor"/>
      </rPr>
      <t xml:space="preserve"> Wykonawca oświadcza, że na potwierdzenie stanu faktycznego, o którym mowa w pkt. 3 i 5 posiada stosowne dokumenty, które zostaną  niezwłocznie przekazane zamawiającemu, na jego pisemny wniosek na etapie realizacji zamówienia.
</t>
    </r>
    <r>
      <rPr>
        <b/>
        <sz val="10"/>
        <color theme="1"/>
        <rFont val="Calibri"/>
        <family val="2"/>
        <charset val="238"/>
        <scheme val="minor"/>
      </rPr>
      <t xml:space="preserve">7. </t>
    </r>
    <r>
      <rPr>
        <sz val="10"/>
        <color theme="1"/>
        <rFont val="Calibri"/>
        <family val="2"/>
        <charset val="238"/>
        <scheme val="minor"/>
      </rPr>
      <t xml:space="preserve">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theme="1"/>
        <rFont val="Calibri"/>
        <family val="2"/>
        <charset val="238"/>
        <scheme val="minor"/>
      </rPr>
      <t>8.</t>
    </r>
    <r>
      <rPr>
        <sz val="10"/>
        <color theme="1"/>
        <rFont val="Calibri"/>
        <family val="2"/>
        <charset val="238"/>
        <scheme val="minor"/>
      </rPr>
      <t xml:space="preserve"> Wykonawca oferuje realizację niniejszego zadania zgodnie z następującą kalkulacją:        </t>
    </r>
  </si>
  <si>
    <t>Formularz cenowo-techniczny - ZADANIE NR 7</t>
  </si>
  <si>
    <t>Załacznik nr 8 do SWZ</t>
  </si>
  <si>
    <t>Załacznik nr 9 do SWZ</t>
  </si>
  <si>
    <t>Załącznik nr 1 do umowy nr NZ.261.31.8.2024</t>
  </si>
  <si>
    <t>Formularz cenowo-techniczny - ZADANIE NR 8</t>
  </si>
  <si>
    <t>Załącznik nr 1 do umowy nr NZ.261.31.7.2024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</si>
</sst>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Tahoma"/>
      <family val="2"/>
      <charset val="1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10.5"/>
      <color rgb="FF00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b/>
      <sz val="10.5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.5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" fontId="13" fillId="0" borderId="0" xfId="0" applyNumberFormat="1" applyFont="1" applyAlignment="1">
      <alignment horizontal="center" vertical="top" wrapText="1"/>
    </xf>
    <xf numFmtId="4" fontId="13" fillId="0" borderId="0" xfId="0" applyNumberFormat="1" applyFont="1" applyAlignment="1">
      <alignment horizontal="center" vertical="center" wrapText="1"/>
    </xf>
    <xf numFmtId="4" fontId="13" fillId="0" borderId="0" xfId="0" applyNumberFormat="1" applyFont="1" applyAlignment="1">
      <alignment vertical="center"/>
    </xf>
    <xf numFmtId="0" fontId="14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top" wrapText="1"/>
    </xf>
    <xf numFmtId="4" fontId="14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6" fillId="0" borderId="1" xfId="0" applyFont="1" applyBorder="1" applyAlignment="1">
      <alignment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right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9" fontId="16" fillId="0" borderId="3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top" wrapText="1"/>
    </xf>
    <xf numFmtId="4" fontId="14" fillId="0" borderId="1" xfId="0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1" fillId="0" borderId="0" xfId="0" applyFont="1"/>
    <xf numFmtId="0" fontId="11" fillId="0" borderId="5" xfId="0" applyFont="1" applyBorder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7" fillId="0" borderId="0" xfId="0" applyNumberFormat="1" applyFont="1" applyAlignment="1">
      <alignment horizontal="center" vertical="top" wrapText="1"/>
    </xf>
    <xf numFmtId="4" fontId="17" fillId="0" borderId="0" xfId="0" applyNumberFormat="1" applyFont="1" applyAlignment="1">
      <alignment horizontal="center" vertical="center" wrapText="1"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9" fontId="18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right" vertical="center" wrapText="1"/>
    </xf>
    <xf numFmtId="4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164" fontId="15" fillId="0" borderId="3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/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4" fontId="15" fillId="0" borderId="1" xfId="0" applyNumberFormat="1" applyFont="1" applyBorder="1" applyAlignment="1">
      <alignment horizontal="center" vertical="center"/>
    </xf>
    <xf numFmtId="4" fontId="12" fillId="0" borderId="0" xfId="0" applyNumberFormat="1" applyFont="1"/>
    <xf numFmtId="0" fontId="16" fillId="0" borderId="0" xfId="0" applyFont="1" applyAlignment="1">
      <alignment wrapText="1"/>
    </xf>
    <xf numFmtId="4" fontId="14" fillId="0" borderId="0" xfId="0" applyNumberFormat="1" applyFont="1" applyAlignment="1">
      <alignment vertical="center" wrapText="1"/>
    </xf>
    <xf numFmtId="9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center" wrapText="1"/>
    </xf>
    <xf numFmtId="9" fontId="16" fillId="0" borderId="1" xfId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8" fillId="0" borderId="8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9" fontId="14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9" fontId="18" fillId="0" borderId="2" xfId="0" applyNumberFormat="1" applyFont="1" applyBorder="1" applyAlignment="1">
      <alignment horizontal="center" vertical="center" wrapText="1"/>
    </xf>
    <xf numFmtId="9" fontId="18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" fontId="18" fillId="0" borderId="2" xfId="0" applyNumberFormat="1" applyFont="1" applyBorder="1" applyAlignment="1">
      <alignment horizontal="right" vertical="center" wrapText="1"/>
    </xf>
    <xf numFmtId="4" fontId="18" fillId="0" borderId="3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1939-AF98-4E7C-A740-770E2CAE0010}">
  <sheetPr>
    <pageSetUpPr fitToPage="1"/>
  </sheetPr>
  <dimension ref="A1:J9"/>
  <sheetViews>
    <sheetView view="pageBreakPreview" zoomScaleNormal="100" zoomScaleSheetLayoutView="100" workbookViewId="0">
      <selection sqref="A1:J3"/>
    </sheetView>
  </sheetViews>
  <sheetFormatPr defaultRowHeight="15" x14ac:dyDescent="0.25"/>
  <cols>
    <col min="1" max="1" width="3.5703125" customWidth="1"/>
    <col min="2" max="2" width="57.7109375" customWidth="1"/>
    <col min="3" max="3" width="8.140625" customWidth="1"/>
    <col min="4" max="4" width="7.140625" customWidth="1"/>
    <col min="5" max="5" width="10.28515625" customWidth="1"/>
    <col min="6" max="6" width="13.85546875" customWidth="1"/>
    <col min="7" max="7" width="10.5703125" customWidth="1"/>
    <col min="8" max="8" width="15.28515625" customWidth="1"/>
    <col min="9" max="9" width="10.85546875" customWidth="1"/>
    <col min="10" max="10" width="24.5703125" customWidth="1"/>
  </cols>
  <sheetData>
    <row r="1" spans="1:10" s="5" customFormat="1" ht="18" customHeight="1" x14ac:dyDescent="0.2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5" customFormat="1" ht="17.25" customHeight="1" x14ac:dyDescent="0.2">
      <c r="A2" s="130" t="s">
        <v>46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5" customFormat="1" ht="17.25" customHeight="1" x14ac:dyDescent="0.2">
      <c r="A3" s="131" t="s">
        <v>45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s="5" customFormat="1" ht="296.25" customHeight="1" x14ac:dyDescent="0.2">
      <c r="A4" s="132" t="s">
        <v>47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s="5" customFormat="1" ht="16.5" customHeight="1" x14ac:dyDescent="0.2">
      <c r="A5" s="129" t="s">
        <v>10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s="5" customFormat="1" ht="59.25" customHeight="1" x14ac:dyDescent="0.2">
      <c r="A6" s="6" t="s">
        <v>0</v>
      </c>
      <c r="B6" s="7" t="s">
        <v>11</v>
      </c>
      <c r="C6" s="7" t="s">
        <v>7</v>
      </c>
      <c r="D6" s="8" t="s">
        <v>8</v>
      </c>
      <c r="E6" s="7" t="s">
        <v>33</v>
      </c>
      <c r="F6" s="7" t="s">
        <v>1</v>
      </c>
      <c r="G6" s="7" t="s">
        <v>2</v>
      </c>
      <c r="H6" s="7" t="s">
        <v>3</v>
      </c>
      <c r="I6" s="7" t="s">
        <v>4</v>
      </c>
      <c r="J6" s="7" t="s">
        <v>5</v>
      </c>
    </row>
    <row r="7" spans="1:10" s="5" customFormat="1" ht="11.25" x14ac:dyDescent="0.2">
      <c r="A7" s="9">
        <v>1</v>
      </c>
      <c r="B7" s="7">
        <v>2</v>
      </c>
      <c r="C7" s="7">
        <v>3</v>
      </c>
      <c r="D7" s="10">
        <v>4</v>
      </c>
      <c r="E7" s="11">
        <v>5</v>
      </c>
      <c r="F7" s="7">
        <v>6</v>
      </c>
      <c r="G7" s="11">
        <v>7</v>
      </c>
      <c r="H7" s="7">
        <v>8</v>
      </c>
      <c r="I7" s="7">
        <v>9</v>
      </c>
      <c r="J7" s="7">
        <v>10</v>
      </c>
    </row>
    <row r="8" spans="1:10" s="5" customFormat="1" ht="156.75" customHeight="1" x14ac:dyDescent="0.2">
      <c r="A8" s="9" t="s">
        <v>6</v>
      </c>
      <c r="B8" s="20" t="s">
        <v>44</v>
      </c>
      <c r="C8" s="9" t="s">
        <v>12</v>
      </c>
      <c r="D8" s="8">
        <v>60</v>
      </c>
      <c r="E8" s="12"/>
      <c r="F8" s="12">
        <f>ROUND(D8*E8,2)</f>
        <v>0</v>
      </c>
      <c r="G8" s="13"/>
      <c r="H8" s="12">
        <f>ROUND(F8*(1+G8),2)</f>
        <v>0</v>
      </c>
      <c r="I8" s="12">
        <f>ROUND(H8/D8,2)</f>
        <v>0</v>
      </c>
      <c r="J8" s="14"/>
    </row>
    <row r="9" spans="1:10" s="15" customFormat="1" ht="27.75" customHeight="1" x14ac:dyDescent="0.25">
      <c r="E9" s="16" t="s">
        <v>13</v>
      </c>
      <c r="F9" s="17"/>
      <c r="G9" s="16" t="s">
        <v>14</v>
      </c>
      <c r="H9" s="18"/>
      <c r="I9" s="19"/>
    </row>
  </sheetData>
  <mergeCells count="5">
    <mergeCell ref="A5:J5"/>
    <mergeCell ref="A2:J2"/>
    <mergeCell ref="A3:J3"/>
    <mergeCell ref="A1:J1"/>
    <mergeCell ref="A4:J4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FFC7A-4C81-4A5A-9D4E-46B9C22F384E}">
  <sheetPr>
    <pageSetUpPr fitToPage="1"/>
  </sheetPr>
  <dimension ref="A1:J13"/>
  <sheetViews>
    <sheetView view="pageBreakPreview" zoomScale="85" zoomScaleNormal="100" zoomScaleSheetLayoutView="85" workbookViewId="0">
      <selection activeCell="D20" sqref="D20"/>
    </sheetView>
  </sheetViews>
  <sheetFormatPr defaultRowHeight="14.25" x14ac:dyDescent="0.25"/>
  <cols>
    <col min="1" max="1" width="6.140625" style="21" customWidth="1"/>
    <col min="2" max="2" width="48.85546875" style="21" customWidth="1"/>
    <col min="3" max="3" width="9.140625" style="21"/>
    <col min="4" max="4" width="9.85546875" style="21" bestFit="1" customWidth="1"/>
    <col min="5" max="5" width="15.140625" style="21" customWidth="1"/>
    <col min="6" max="6" width="13.85546875" style="21" bestFit="1" customWidth="1"/>
    <col min="7" max="7" width="13.7109375" style="21" customWidth="1"/>
    <col min="8" max="8" width="13.85546875" style="21" bestFit="1" customWidth="1"/>
    <col min="9" max="9" width="13.140625" style="21" customWidth="1"/>
    <col min="10" max="10" width="29.28515625" style="21" customWidth="1"/>
    <col min="11" max="16384" width="9.140625" style="21"/>
  </cols>
  <sheetData>
    <row r="1" spans="1:10" ht="18.75" customHeight="1" x14ac:dyDescent="0.25">
      <c r="A1" s="130" t="s">
        <v>54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" customHeight="1" x14ac:dyDescent="0.25">
      <c r="A2" s="130" t="s">
        <v>53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7.25" customHeight="1" x14ac:dyDescent="0.25">
      <c r="A3" s="131" t="s">
        <v>52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5.5" customHeight="1" x14ac:dyDescent="0.25">
      <c r="A4" s="137" t="s">
        <v>49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25.2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28.5" customHeight="1" x14ac:dyDescent="0.25">
      <c r="A6" s="23"/>
      <c r="B6" s="24" t="s">
        <v>10</v>
      </c>
      <c r="C6" s="25"/>
      <c r="D6" s="25"/>
      <c r="E6" s="26"/>
      <c r="F6" s="27"/>
      <c r="G6" s="26"/>
      <c r="H6" s="28"/>
      <c r="I6" s="25"/>
      <c r="J6" s="29"/>
    </row>
    <row r="7" spans="1:10" s="52" customFormat="1" ht="71.25" x14ac:dyDescent="0.25">
      <c r="A7" s="30" t="s">
        <v>0</v>
      </c>
      <c r="B7" s="31" t="s">
        <v>11</v>
      </c>
      <c r="C7" s="31" t="s">
        <v>7</v>
      </c>
      <c r="D7" s="32" t="s">
        <v>8</v>
      </c>
      <c r="E7" s="31" t="s">
        <v>33</v>
      </c>
      <c r="F7" s="31" t="s">
        <v>1</v>
      </c>
      <c r="G7" s="31" t="s">
        <v>2</v>
      </c>
      <c r="H7" s="31" t="s">
        <v>3</v>
      </c>
      <c r="I7" s="31" t="s">
        <v>4</v>
      </c>
      <c r="J7" s="31" t="s">
        <v>51</v>
      </c>
    </row>
    <row r="8" spans="1:10" x14ac:dyDescent="0.25">
      <c r="A8" s="34">
        <v>1</v>
      </c>
      <c r="B8" s="31">
        <v>2</v>
      </c>
      <c r="C8" s="31">
        <v>3</v>
      </c>
      <c r="D8" s="35">
        <v>4</v>
      </c>
      <c r="E8" s="36">
        <v>5</v>
      </c>
      <c r="F8" s="31">
        <v>6</v>
      </c>
      <c r="G8" s="36">
        <v>7</v>
      </c>
      <c r="H8" s="31">
        <v>8</v>
      </c>
      <c r="I8" s="31">
        <v>9</v>
      </c>
      <c r="J8" s="31">
        <v>10</v>
      </c>
    </row>
    <row r="9" spans="1:10" ht="75.75" customHeight="1" x14ac:dyDescent="0.25">
      <c r="A9" s="138" t="s">
        <v>6</v>
      </c>
      <c r="B9" s="141" t="s">
        <v>50</v>
      </c>
      <c r="C9" s="143"/>
      <c r="D9" s="144"/>
      <c r="E9" s="133"/>
      <c r="F9" s="133"/>
      <c r="G9" s="140"/>
      <c r="H9" s="133"/>
      <c r="I9" s="133"/>
      <c r="J9" s="135"/>
    </row>
    <row r="10" spans="1:10" ht="12.75" customHeight="1" x14ac:dyDescent="0.25">
      <c r="A10" s="139"/>
      <c r="B10" s="142"/>
      <c r="C10" s="134"/>
      <c r="D10" s="134"/>
      <c r="E10" s="134"/>
      <c r="F10" s="134"/>
      <c r="G10" s="134"/>
      <c r="H10" s="134"/>
      <c r="I10" s="134"/>
      <c r="J10" s="136"/>
    </row>
    <row r="11" spans="1:10" ht="21" customHeight="1" x14ac:dyDescent="0.25">
      <c r="A11" s="139"/>
      <c r="B11" s="37" t="s">
        <v>18</v>
      </c>
      <c r="C11" s="34" t="s">
        <v>12</v>
      </c>
      <c r="D11" s="32">
        <v>60</v>
      </c>
      <c r="E11" s="38"/>
      <c r="F11" s="38">
        <f>ROUND(D11*E11,2)</f>
        <v>0</v>
      </c>
      <c r="G11" s="39"/>
      <c r="H11" s="38">
        <f>ROUND(F11*(1+G11),2)</f>
        <v>0</v>
      </c>
      <c r="I11" s="38">
        <f>ROUND(H11/D11,2)</f>
        <v>0</v>
      </c>
      <c r="J11" s="40"/>
    </row>
    <row r="12" spans="1:10" ht="23.25" customHeight="1" x14ac:dyDescent="0.25">
      <c r="A12" s="139"/>
      <c r="B12" s="37" t="s">
        <v>17</v>
      </c>
      <c r="C12" s="34" t="s">
        <v>12</v>
      </c>
      <c r="D12" s="32">
        <v>20</v>
      </c>
      <c r="E12" s="38"/>
      <c r="F12" s="38">
        <f>ROUND(D12*E12,2)</f>
        <v>0</v>
      </c>
      <c r="G12" s="39"/>
      <c r="H12" s="38">
        <f>ROUND(F12*(1+G12),2)</f>
        <v>0</v>
      </c>
      <c r="I12" s="38">
        <f>ROUND(H12/D12,2)</f>
        <v>0</v>
      </c>
      <c r="J12" s="40"/>
    </row>
    <row r="13" spans="1:10" ht="32.25" customHeight="1" x14ac:dyDescent="0.25">
      <c r="A13" s="41"/>
      <c r="B13" s="42"/>
      <c r="C13" s="43"/>
      <c r="D13" s="44"/>
      <c r="E13" s="45" t="s">
        <v>15</v>
      </c>
      <c r="F13" s="46"/>
      <c r="G13" s="47" t="s">
        <v>16</v>
      </c>
      <c r="H13" s="46"/>
      <c r="I13" s="48"/>
      <c r="J13" s="49"/>
    </row>
  </sheetData>
  <mergeCells count="14">
    <mergeCell ref="E9:E10"/>
    <mergeCell ref="A1:J1"/>
    <mergeCell ref="A3:J3"/>
    <mergeCell ref="H9:H10"/>
    <mergeCell ref="I9:I10"/>
    <mergeCell ref="J9:J10"/>
    <mergeCell ref="A2:J2"/>
    <mergeCell ref="A4:J5"/>
    <mergeCell ref="A9:A12"/>
    <mergeCell ref="F9:F10"/>
    <mergeCell ref="G9:G10"/>
    <mergeCell ref="B9:B10"/>
    <mergeCell ref="C9:C10"/>
    <mergeCell ref="D9:D10"/>
  </mergeCell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62D7A-87EF-4A2F-94F5-15B51684E590}">
  <sheetPr>
    <pageSetUpPr fitToPage="1"/>
  </sheetPr>
  <dimension ref="A1:J12"/>
  <sheetViews>
    <sheetView view="pageBreakPreview" zoomScale="85" zoomScaleNormal="100" zoomScaleSheetLayoutView="85" workbookViewId="0">
      <selection activeCell="A14" sqref="A1:J14"/>
    </sheetView>
  </sheetViews>
  <sheetFormatPr defaultRowHeight="14.25" x14ac:dyDescent="0.25"/>
  <cols>
    <col min="1" max="1" width="6.140625" style="21" customWidth="1"/>
    <col min="2" max="2" width="58.85546875" style="21" customWidth="1"/>
    <col min="3" max="3" width="9.140625" style="21"/>
    <col min="4" max="4" width="9.85546875" style="21" bestFit="1" customWidth="1"/>
    <col min="5" max="5" width="10.140625" style="21" bestFit="1" customWidth="1"/>
    <col min="6" max="6" width="13.28515625" style="21" customWidth="1"/>
    <col min="7" max="7" width="10.28515625" style="21" customWidth="1"/>
    <col min="8" max="8" width="13.140625" style="21" customWidth="1"/>
    <col min="9" max="9" width="9.140625" style="21"/>
    <col min="10" max="10" width="30" style="21" customWidth="1"/>
    <col min="11" max="16384" width="9.140625" style="21"/>
  </cols>
  <sheetData>
    <row r="1" spans="1:10" ht="17.25" customHeight="1" x14ac:dyDescent="0.25">
      <c r="A1" s="130" t="s">
        <v>60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customHeight="1" x14ac:dyDescent="0.25">
      <c r="A2" s="130" t="s">
        <v>59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4.25" customHeight="1" x14ac:dyDescent="0.25">
      <c r="A3" s="131" t="s">
        <v>58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5.5" customHeight="1" x14ac:dyDescent="0.25">
      <c r="A4" s="137" t="s">
        <v>55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35.7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ht="28.5" customHeight="1" x14ac:dyDescent="0.25">
      <c r="A6" s="23"/>
      <c r="B6" s="24" t="s">
        <v>10</v>
      </c>
      <c r="C6" s="25"/>
      <c r="D6" s="25"/>
      <c r="E6" s="26"/>
      <c r="F6" s="27"/>
      <c r="G6" s="26"/>
      <c r="H6" s="28"/>
      <c r="I6" s="25"/>
      <c r="J6" s="29"/>
    </row>
    <row r="7" spans="1:10" s="52" customFormat="1" ht="79.5" customHeight="1" x14ac:dyDescent="0.25">
      <c r="A7" s="30" t="s">
        <v>0</v>
      </c>
      <c r="B7" s="31" t="s">
        <v>11</v>
      </c>
      <c r="C7" s="31" t="s">
        <v>7</v>
      </c>
      <c r="D7" s="32" t="s">
        <v>8</v>
      </c>
      <c r="E7" s="31" t="s">
        <v>33</v>
      </c>
      <c r="F7" s="31" t="s">
        <v>1</v>
      </c>
      <c r="G7" s="31" t="s">
        <v>2</v>
      </c>
      <c r="H7" s="31" t="s">
        <v>3</v>
      </c>
      <c r="I7" s="31" t="s">
        <v>4</v>
      </c>
      <c r="J7" s="31" t="s">
        <v>51</v>
      </c>
    </row>
    <row r="8" spans="1:10" x14ac:dyDescent="0.25">
      <c r="A8" s="34">
        <v>1</v>
      </c>
      <c r="B8" s="31">
        <v>2</v>
      </c>
      <c r="C8" s="31">
        <v>3</v>
      </c>
      <c r="D8" s="35">
        <v>4</v>
      </c>
      <c r="E8" s="36">
        <v>5</v>
      </c>
      <c r="F8" s="31">
        <v>6</v>
      </c>
      <c r="G8" s="36">
        <v>7</v>
      </c>
      <c r="H8" s="31">
        <v>8</v>
      </c>
      <c r="I8" s="31">
        <v>9</v>
      </c>
      <c r="J8" s="31">
        <v>10</v>
      </c>
    </row>
    <row r="9" spans="1:10" ht="246" customHeight="1" x14ac:dyDescent="0.25">
      <c r="A9" s="34" t="s">
        <v>6</v>
      </c>
      <c r="B9" s="53" t="s">
        <v>56</v>
      </c>
      <c r="C9" s="34" t="s">
        <v>12</v>
      </c>
      <c r="D9" s="32">
        <v>600</v>
      </c>
      <c r="E9" s="38"/>
      <c r="F9" s="38">
        <f>ROUND(D9*E9,2)</f>
        <v>0</v>
      </c>
      <c r="G9" s="39"/>
      <c r="H9" s="38">
        <f>ROUND(F9*(1+G9),2)</f>
        <v>0</v>
      </c>
      <c r="I9" s="38">
        <f>ROUND(H9/D9,2)</f>
        <v>0</v>
      </c>
      <c r="J9" s="40"/>
    </row>
    <row r="10" spans="1:10" ht="51" customHeight="1" x14ac:dyDescent="0.25">
      <c r="A10" s="143" t="s">
        <v>9</v>
      </c>
      <c r="B10" s="146" t="s">
        <v>57</v>
      </c>
      <c r="C10" s="143" t="s">
        <v>12</v>
      </c>
      <c r="D10" s="148">
        <v>1200</v>
      </c>
      <c r="E10" s="133"/>
      <c r="F10" s="133">
        <f>ROUND(D10*E11,2)</f>
        <v>0</v>
      </c>
      <c r="G10" s="140"/>
      <c r="H10" s="133">
        <f>ROUND(F10*(1+G11),2)</f>
        <v>0</v>
      </c>
      <c r="I10" s="133">
        <f>ROUND(H10/D10,2)</f>
        <v>0</v>
      </c>
      <c r="J10" s="135"/>
    </row>
    <row r="11" spans="1:10" ht="409.5" customHeight="1" x14ac:dyDescent="0.25">
      <c r="A11" s="145"/>
      <c r="B11" s="147"/>
      <c r="C11" s="145"/>
      <c r="D11" s="149"/>
      <c r="E11" s="150"/>
      <c r="F11" s="150"/>
      <c r="G11" s="151"/>
      <c r="H11" s="150"/>
      <c r="I11" s="150"/>
      <c r="J11" s="152"/>
    </row>
    <row r="12" spans="1:10" ht="32.25" customHeight="1" x14ac:dyDescent="0.25">
      <c r="A12" s="41"/>
      <c r="B12" s="54"/>
      <c r="C12" s="55"/>
      <c r="D12" s="56"/>
      <c r="E12" s="57" t="s">
        <v>15</v>
      </c>
      <c r="F12" s="57"/>
      <c r="G12" s="58" t="s">
        <v>16</v>
      </c>
      <c r="H12" s="57"/>
      <c r="I12" s="59"/>
      <c r="J12" s="60"/>
    </row>
  </sheetData>
  <mergeCells count="14">
    <mergeCell ref="A4:J5"/>
    <mergeCell ref="A3:J3"/>
    <mergeCell ref="A2:J2"/>
    <mergeCell ref="A1:J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honeticPr fontId="3" type="noConversion"/>
  <pageMargins left="0.7" right="0.7" top="0.75" bottom="0.75" header="0.3" footer="0.3"/>
  <pageSetup paperSize="9" scale="77" fitToHeight="0" orientation="landscape" r:id="rId1"/>
  <rowBreaks count="2" manualBreakCount="2">
    <brk id="5" max="16383" man="1"/>
    <brk id="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3981-1A20-4865-A105-503DD0294B39}">
  <sheetPr>
    <pageSetUpPr fitToPage="1"/>
  </sheetPr>
  <dimension ref="A1:J16"/>
  <sheetViews>
    <sheetView view="pageBreakPreview" zoomScale="85" zoomScaleNormal="100" zoomScaleSheetLayoutView="85" workbookViewId="0">
      <selection activeCell="L9" sqref="L9"/>
    </sheetView>
  </sheetViews>
  <sheetFormatPr defaultRowHeight="15" x14ac:dyDescent="0.25"/>
  <cols>
    <col min="1" max="1" width="8.42578125" customWidth="1"/>
    <col min="2" max="2" width="57.7109375" customWidth="1"/>
    <col min="3" max="3" width="10.85546875" customWidth="1"/>
    <col min="5" max="5" width="10" customWidth="1"/>
    <col min="6" max="6" width="16.5703125" bestFit="1" customWidth="1"/>
    <col min="8" max="8" width="16.5703125" bestFit="1" customWidth="1"/>
    <col min="9" max="9" width="9.85546875" customWidth="1"/>
    <col min="10" max="10" width="26.7109375" customWidth="1"/>
  </cols>
  <sheetData>
    <row r="1" spans="1:10" x14ac:dyDescent="0.25">
      <c r="A1" s="130" t="s">
        <v>64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2.5" customHeight="1" x14ac:dyDescent="0.25">
      <c r="A2" s="130" t="s">
        <v>65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4" customHeight="1" x14ac:dyDescent="0.25">
      <c r="A3" s="131" t="s">
        <v>66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5.5" customHeight="1" x14ac:dyDescent="0.25">
      <c r="A4" s="137" t="s">
        <v>61</v>
      </c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15.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s="21" customFormat="1" ht="32.25" customHeight="1" x14ac:dyDescent="0.25">
      <c r="A6" s="23"/>
      <c r="B6" s="156" t="s">
        <v>10</v>
      </c>
      <c r="C6" s="156"/>
      <c r="D6" s="156"/>
      <c r="E6" s="156"/>
      <c r="F6" s="156"/>
      <c r="G6" s="156"/>
      <c r="H6" s="156"/>
      <c r="I6" s="156"/>
      <c r="J6" s="156"/>
    </row>
    <row r="7" spans="1:10" s="66" customFormat="1" ht="85.5" x14ac:dyDescent="0.25">
      <c r="A7" s="30" t="s">
        <v>0</v>
      </c>
      <c r="B7" s="31" t="s">
        <v>11</v>
      </c>
      <c r="C7" s="31" t="s">
        <v>7</v>
      </c>
      <c r="D7" s="32" t="s">
        <v>8</v>
      </c>
      <c r="E7" s="31" t="s">
        <v>33</v>
      </c>
      <c r="F7" s="31" t="s">
        <v>1</v>
      </c>
      <c r="G7" s="31" t="s">
        <v>2</v>
      </c>
      <c r="H7" s="31" t="s">
        <v>3</v>
      </c>
      <c r="I7" s="31" t="s">
        <v>4</v>
      </c>
      <c r="J7" s="31" t="s">
        <v>5</v>
      </c>
    </row>
    <row r="8" spans="1:10" s="21" customFormat="1" ht="28.5" customHeight="1" x14ac:dyDescent="0.25">
      <c r="A8" s="34">
        <v>1</v>
      </c>
      <c r="B8" s="31">
        <v>2</v>
      </c>
      <c r="C8" s="31">
        <v>3</v>
      </c>
      <c r="D8" s="35">
        <v>4</v>
      </c>
      <c r="E8" s="36">
        <v>5</v>
      </c>
      <c r="F8" s="31">
        <v>6</v>
      </c>
      <c r="G8" s="36">
        <v>7</v>
      </c>
      <c r="H8" s="31">
        <v>8</v>
      </c>
      <c r="I8" s="31">
        <v>9</v>
      </c>
      <c r="J8" s="31">
        <v>10</v>
      </c>
    </row>
    <row r="9" spans="1:10" s="21" customFormat="1" ht="243" customHeight="1" x14ac:dyDescent="0.25">
      <c r="A9" s="34">
        <v>1</v>
      </c>
      <c r="B9" s="33" t="s">
        <v>63</v>
      </c>
      <c r="C9" s="34" t="s">
        <v>12</v>
      </c>
      <c r="D9" s="35">
        <v>100</v>
      </c>
      <c r="E9" s="61"/>
      <c r="F9" s="38">
        <f>ROUND(D9*E9,2)</f>
        <v>0</v>
      </c>
      <c r="G9" s="39"/>
      <c r="H9" s="38">
        <f>ROUND(F9*(1+G9),2)</f>
        <v>0</v>
      </c>
      <c r="I9" s="38">
        <f>ROUND(H9/D9,2)</f>
        <v>0</v>
      </c>
      <c r="J9" s="40"/>
    </row>
    <row r="10" spans="1:10" s="21" customFormat="1" ht="127.5" customHeight="1" x14ac:dyDescent="0.25">
      <c r="A10" s="34">
        <v>2</v>
      </c>
      <c r="B10" s="153" t="s">
        <v>62</v>
      </c>
      <c r="C10" s="154"/>
      <c r="D10" s="154"/>
      <c r="E10" s="154"/>
      <c r="F10" s="154"/>
      <c r="G10" s="154"/>
      <c r="H10" s="154"/>
      <c r="I10" s="154"/>
      <c r="J10" s="155"/>
    </row>
    <row r="11" spans="1:10" s="21" customFormat="1" ht="27.75" customHeight="1" x14ac:dyDescent="0.25">
      <c r="A11" s="62" t="s">
        <v>40</v>
      </c>
      <c r="B11" s="33" t="s">
        <v>19</v>
      </c>
      <c r="C11" s="34" t="s">
        <v>12</v>
      </c>
      <c r="D11" s="32">
        <v>60</v>
      </c>
      <c r="E11" s="61"/>
      <c r="F11" s="38">
        <f>ROUND(D11*E11,2)</f>
        <v>0</v>
      </c>
      <c r="G11" s="39"/>
      <c r="H11" s="38">
        <f>ROUND(F11*(1+G11),2)</f>
        <v>0</v>
      </c>
      <c r="I11" s="38">
        <f>ROUND(H11/D11,2)</f>
        <v>0</v>
      </c>
      <c r="J11" s="40"/>
    </row>
    <row r="12" spans="1:10" s="21" customFormat="1" ht="30.75" customHeight="1" x14ac:dyDescent="0.25">
      <c r="A12" s="62" t="s">
        <v>41</v>
      </c>
      <c r="B12" s="33" t="s">
        <v>20</v>
      </c>
      <c r="C12" s="34" t="s">
        <v>12</v>
      </c>
      <c r="D12" s="32">
        <v>20</v>
      </c>
      <c r="E12" s="61"/>
      <c r="F12" s="38">
        <f>ROUND(D12*E12,2)</f>
        <v>0</v>
      </c>
      <c r="G12" s="39"/>
      <c r="H12" s="38">
        <f>ROUND(F12*(1+G12),2)</f>
        <v>0</v>
      </c>
      <c r="I12" s="38">
        <f>ROUND(H12/D12,2)</f>
        <v>0</v>
      </c>
      <c r="J12" s="40"/>
    </row>
    <row r="13" spans="1:10" s="66" customFormat="1" ht="34.5" customHeight="1" x14ac:dyDescent="0.25">
      <c r="A13" s="67"/>
      <c r="E13" s="32" t="s">
        <v>13</v>
      </c>
      <c r="F13" s="63">
        <f>SUM(F9:F12)</f>
        <v>0</v>
      </c>
      <c r="G13" s="32" t="s">
        <v>14</v>
      </c>
      <c r="H13" s="64">
        <f>SUM(H9:H12)</f>
        <v>0</v>
      </c>
      <c r="I13" s="65"/>
    </row>
    <row r="14" spans="1:10" s="21" customFormat="1" ht="14.25" x14ac:dyDescent="0.25">
      <c r="I14" s="50"/>
    </row>
    <row r="16" spans="1:10" x14ac:dyDescent="0.25">
      <c r="F16" s="2"/>
      <c r="G16" s="3"/>
      <c r="H16" s="4"/>
      <c r="I16" s="2"/>
      <c r="J16" s="1"/>
    </row>
  </sheetData>
  <mergeCells count="6">
    <mergeCell ref="B10:J10"/>
    <mergeCell ref="A2:J2"/>
    <mergeCell ref="A1:J1"/>
    <mergeCell ref="A3:J3"/>
    <mergeCell ref="A4:J5"/>
    <mergeCell ref="B6:J6"/>
  </mergeCells>
  <phoneticPr fontId="3" type="noConversion"/>
  <pageMargins left="0.7" right="0.7" top="0.75" bottom="0.75" header="0.3" footer="0.3"/>
  <pageSetup paperSize="9" scale="74" fitToHeight="0" orientation="landscape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8B210-C506-465A-B678-D80EEE339A6B}">
  <sheetPr>
    <pageSetUpPr fitToPage="1"/>
  </sheetPr>
  <dimension ref="A1:J14"/>
  <sheetViews>
    <sheetView zoomScaleNormal="100" zoomScaleSheetLayoutView="85" workbookViewId="0">
      <selection activeCell="A4" sqref="A4:J7"/>
    </sheetView>
  </sheetViews>
  <sheetFormatPr defaultRowHeight="12.75" x14ac:dyDescent="0.2"/>
  <cols>
    <col min="1" max="1" width="6.140625" style="70" customWidth="1"/>
    <col min="2" max="2" width="57.7109375" style="70" customWidth="1"/>
    <col min="3" max="3" width="9.140625" style="70"/>
    <col min="4" max="4" width="7" style="70" customWidth="1"/>
    <col min="5" max="5" width="11.85546875" style="70" customWidth="1"/>
    <col min="6" max="6" width="13.5703125" style="70" customWidth="1"/>
    <col min="7" max="7" width="12.140625" style="70" customWidth="1"/>
    <col min="8" max="8" width="15.28515625" style="70" customWidth="1"/>
    <col min="9" max="9" width="18.7109375" style="70" customWidth="1"/>
    <col min="10" max="10" width="28.85546875" style="70" customWidth="1"/>
    <col min="11" max="16384" width="9.140625" style="70"/>
  </cols>
  <sheetData>
    <row r="1" spans="1:10" ht="15" x14ac:dyDescent="0.2">
      <c r="A1" s="130" t="s">
        <v>73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22.5" customHeight="1" x14ac:dyDescent="0.2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24" customHeight="1" x14ac:dyDescent="0.2">
      <c r="A3" s="131" t="s">
        <v>71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5.5" customHeight="1" x14ac:dyDescent="0.2">
      <c r="A4" s="157" t="s">
        <v>67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90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66" hidden="1" customHeight="1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74.25" hidden="1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32.25" customHeight="1" x14ac:dyDescent="0.2">
      <c r="A8" s="72"/>
      <c r="B8" s="73" t="s">
        <v>10</v>
      </c>
      <c r="C8" s="74"/>
      <c r="D8" s="74"/>
      <c r="E8" s="75"/>
      <c r="F8" s="76"/>
      <c r="G8" s="75"/>
      <c r="H8" s="77"/>
      <c r="I8" s="74"/>
      <c r="J8" s="78"/>
    </row>
    <row r="9" spans="1:10" s="97" customFormat="1" ht="67.5" customHeight="1" x14ac:dyDescent="0.2">
      <c r="A9" s="79" t="s">
        <v>0</v>
      </c>
      <c r="B9" s="80" t="s">
        <v>11</v>
      </c>
      <c r="C9" s="80" t="s">
        <v>7</v>
      </c>
      <c r="D9" s="81" t="s">
        <v>8</v>
      </c>
      <c r="E9" s="80" t="s">
        <v>33</v>
      </c>
      <c r="F9" s="80" t="s">
        <v>1</v>
      </c>
      <c r="G9" s="80" t="s">
        <v>2</v>
      </c>
      <c r="H9" s="80" t="s">
        <v>3</v>
      </c>
      <c r="I9" s="80" t="s">
        <v>69</v>
      </c>
      <c r="J9" s="80" t="s">
        <v>70</v>
      </c>
    </row>
    <row r="10" spans="1:10" ht="20.25" customHeight="1" x14ac:dyDescent="0.2">
      <c r="A10" s="83">
        <v>1</v>
      </c>
      <c r="B10" s="80">
        <v>2</v>
      </c>
      <c r="C10" s="80">
        <v>3</v>
      </c>
      <c r="D10" s="84">
        <v>4</v>
      </c>
      <c r="E10" s="85">
        <v>5</v>
      </c>
      <c r="F10" s="80">
        <v>6</v>
      </c>
      <c r="G10" s="85">
        <v>7</v>
      </c>
      <c r="H10" s="80">
        <v>8</v>
      </c>
      <c r="I10" s="80">
        <v>9</v>
      </c>
      <c r="J10" s="80">
        <v>10</v>
      </c>
    </row>
    <row r="11" spans="1:10" ht="238.5" customHeight="1" x14ac:dyDescent="0.2">
      <c r="A11" s="83">
        <v>1</v>
      </c>
      <c r="B11" s="82" t="s">
        <v>68</v>
      </c>
      <c r="C11" s="83" t="s">
        <v>12</v>
      </c>
      <c r="D11" s="81">
        <v>200</v>
      </c>
      <c r="E11" s="86"/>
      <c r="F11" s="87">
        <f>ROUND(D11*E11,2)</f>
        <v>0</v>
      </c>
      <c r="G11" s="88"/>
      <c r="H11" s="87">
        <f>ROUND(F11*(1+G11),2)</f>
        <v>0</v>
      </c>
      <c r="I11" s="87">
        <f>ROUND(H11/D11,2)</f>
        <v>0</v>
      </c>
      <c r="J11" s="89"/>
    </row>
    <row r="12" spans="1:10" ht="34.5" customHeight="1" x14ac:dyDescent="0.2">
      <c r="A12" s="71"/>
      <c r="E12" s="81" t="s">
        <v>13</v>
      </c>
      <c r="F12" s="90"/>
      <c r="G12" s="81" t="s">
        <v>14</v>
      </c>
      <c r="H12" s="91"/>
      <c r="I12" s="92"/>
    </row>
    <row r="13" spans="1:10" x14ac:dyDescent="0.2">
      <c r="I13" s="93"/>
    </row>
    <row r="14" spans="1:10" x14ac:dyDescent="0.2">
      <c r="F14" s="94"/>
      <c r="G14" s="95"/>
      <c r="H14" s="96"/>
      <c r="I14" s="94"/>
      <c r="J14" s="78"/>
    </row>
  </sheetData>
  <mergeCells count="4">
    <mergeCell ref="A4:J7"/>
    <mergeCell ref="A3:J3"/>
    <mergeCell ref="A2:J2"/>
    <mergeCell ref="A1:J1"/>
  </mergeCells>
  <pageMargins left="0.7" right="0.7" top="0.75" bottom="0.75" header="0.3" footer="0.3"/>
  <pageSetup paperSize="9" scale="72" fitToHeight="0" orientation="landscape" r:id="rId1"/>
  <rowBreaks count="1" manualBreakCount="1">
    <brk id="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01F3A-B1E5-4E92-A046-A575D2BEA9E9}">
  <sheetPr>
    <pageSetUpPr fitToPage="1"/>
  </sheetPr>
  <dimension ref="A1:K37"/>
  <sheetViews>
    <sheetView view="pageBreakPreview" zoomScale="85" zoomScaleNormal="100" zoomScaleSheetLayoutView="85" workbookViewId="0">
      <selection activeCell="F17" sqref="F17"/>
    </sheetView>
  </sheetViews>
  <sheetFormatPr defaultRowHeight="14.25" x14ac:dyDescent="0.25"/>
  <cols>
    <col min="1" max="1" width="6.140625" style="21" customWidth="1"/>
    <col min="2" max="2" width="57.7109375" style="21" customWidth="1"/>
    <col min="3" max="3" width="11.5703125" style="21" customWidth="1"/>
    <col min="4" max="4" width="9.140625" style="21"/>
    <col min="5" max="5" width="12.140625" style="21" customWidth="1"/>
    <col min="6" max="6" width="16.5703125" style="21" bestFit="1" customWidth="1"/>
    <col min="7" max="7" width="10.42578125" style="21" customWidth="1"/>
    <col min="8" max="8" width="16.5703125" style="21" bestFit="1" customWidth="1"/>
    <col min="9" max="9" width="15" style="21" customWidth="1"/>
    <col min="10" max="10" width="20.5703125" style="21" customWidth="1"/>
    <col min="11" max="11" width="29.5703125" style="21" customWidth="1"/>
    <col min="12" max="16384" width="9.140625" style="21"/>
  </cols>
  <sheetData>
    <row r="1" spans="1:11" ht="15" customHeight="1" x14ac:dyDescent="0.25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15" customHeight="1" x14ac:dyDescent="0.25">
      <c r="A2" s="130" t="s">
        <v>75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5" customHeight="1" x14ac:dyDescent="0.25">
      <c r="A3" s="131" t="s">
        <v>76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205.5" customHeight="1" x14ac:dyDescent="0.25">
      <c r="A4" s="157" t="s">
        <v>80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36.5" customHeight="1" x14ac:dyDescent="0.25">
      <c r="A5" s="157"/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1" ht="69" hidden="1" customHeight="1" x14ac:dyDescent="0.25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13.5" hidden="1" customHeight="1" x14ac:dyDescent="0.25">
      <c r="A7" s="22"/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1:11" s="120" customFormat="1" ht="22.5" customHeight="1" x14ac:dyDescent="0.25">
      <c r="A8" s="119"/>
      <c r="B8" s="169" t="s">
        <v>25</v>
      </c>
      <c r="C8" s="169"/>
      <c r="D8" s="169"/>
      <c r="E8" s="169"/>
      <c r="F8" s="169"/>
      <c r="G8" s="169"/>
      <c r="H8" s="169"/>
      <c r="I8" s="169"/>
      <c r="J8" s="169"/>
      <c r="K8" s="169"/>
    </row>
    <row r="9" spans="1:11" s="120" customFormat="1" ht="21" customHeight="1" x14ac:dyDescent="0.25">
      <c r="A9" s="32" t="s">
        <v>22</v>
      </c>
      <c r="B9" s="167" t="s">
        <v>26</v>
      </c>
      <c r="C9" s="168"/>
      <c r="D9" s="168"/>
      <c r="E9" s="168"/>
      <c r="F9" s="168"/>
      <c r="G9" s="168"/>
      <c r="H9" s="168"/>
      <c r="I9" s="168"/>
      <c r="J9" s="168"/>
      <c r="K9" s="168"/>
    </row>
    <row r="10" spans="1:11" s="120" customFormat="1" ht="21" customHeight="1" x14ac:dyDescent="0.25">
      <c r="A10" s="32" t="s">
        <v>6</v>
      </c>
      <c r="B10" s="168" t="s">
        <v>27</v>
      </c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s="120" customFormat="1" ht="21" customHeight="1" x14ac:dyDescent="0.25">
      <c r="A11" s="32" t="s">
        <v>9</v>
      </c>
      <c r="B11" s="163" t="s">
        <v>28</v>
      </c>
      <c r="C11" s="164"/>
      <c r="D11" s="164"/>
      <c r="E11" s="164"/>
      <c r="F11" s="164"/>
      <c r="G11" s="164"/>
      <c r="H11" s="164"/>
      <c r="I11" s="164"/>
      <c r="J11" s="164"/>
      <c r="K11" s="165"/>
    </row>
    <row r="12" spans="1:11" s="120" customFormat="1" ht="21" customHeight="1" x14ac:dyDescent="0.25">
      <c r="A12" s="32" t="s">
        <v>23</v>
      </c>
      <c r="B12" s="163" t="s">
        <v>29</v>
      </c>
      <c r="C12" s="164"/>
      <c r="D12" s="164"/>
      <c r="E12" s="164"/>
      <c r="F12" s="164"/>
      <c r="G12" s="164"/>
      <c r="H12" s="164"/>
      <c r="I12" s="164"/>
      <c r="J12" s="164"/>
      <c r="K12" s="165"/>
    </row>
    <row r="13" spans="1:11" s="120" customFormat="1" ht="21" customHeight="1" x14ac:dyDescent="0.25">
      <c r="A13" s="32" t="s">
        <v>24</v>
      </c>
      <c r="B13" s="163" t="s">
        <v>30</v>
      </c>
      <c r="C13" s="164"/>
      <c r="D13" s="164"/>
      <c r="E13" s="164"/>
      <c r="F13" s="164"/>
      <c r="G13" s="164"/>
      <c r="H13" s="164"/>
      <c r="I13" s="164"/>
      <c r="J13" s="164"/>
      <c r="K13" s="165"/>
    </row>
    <row r="14" spans="1:11" ht="32.25" customHeight="1" x14ac:dyDescent="0.25">
      <c r="A14" s="23"/>
      <c r="B14" s="24" t="s">
        <v>21</v>
      </c>
      <c r="C14" s="25"/>
      <c r="D14" s="25"/>
      <c r="E14" s="26"/>
      <c r="F14" s="27"/>
      <c r="G14" s="26"/>
      <c r="H14" s="28"/>
      <c r="I14" s="25"/>
      <c r="J14" s="25"/>
      <c r="K14" s="29"/>
    </row>
    <row r="15" spans="1:11" s="66" customFormat="1" ht="71.25" customHeight="1" x14ac:dyDescent="0.25">
      <c r="A15" s="30" t="s">
        <v>0</v>
      </c>
      <c r="B15" s="31" t="s">
        <v>11</v>
      </c>
      <c r="C15" s="31" t="s">
        <v>7</v>
      </c>
      <c r="D15" s="32" t="s">
        <v>8</v>
      </c>
      <c r="E15" s="31" t="s">
        <v>33</v>
      </c>
      <c r="F15" s="31" t="s">
        <v>1</v>
      </c>
      <c r="G15" s="31" t="s">
        <v>2</v>
      </c>
      <c r="H15" s="31" t="s">
        <v>3</v>
      </c>
      <c r="I15" s="158" t="s">
        <v>82</v>
      </c>
      <c r="J15" s="159"/>
      <c r="K15" s="31" t="s">
        <v>81</v>
      </c>
    </row>
    <row r="16" spans="1:11" ht="23.25" customHeight="1" x14ac:dyDescent="0.25">
      <c r="A16" s="34">
        <v>1</v>
      </c>
      <c r="B16" s="31">
        <v>2</v>
      </c>
      <c r="C16" s="31">
        <v>3</v>
      </c>
      <c r="D16" s="35">
        <v>4</v>
      </c>
      <c r="E16" s="36">
        <v>5</v>
      </c>
      <c r="F16" s="31">
        <v>6</v>
      </c>
      <c r="G16" s="36">
        <v>7</v>
      </c>
      <c r="H16" s="31">
        <v>8</v>
      </c>
      <c r="I16" s="158">
        <v>9</v>
      </c>
      <c r="J16" s="159"/>
      <c r="K16" s="31">
        <v>10</v>
      </c>
    </row>
    <row r="17" spans="1:11" ht="93" customHeight="1" x14ac:dyDescent="0.25">
      <c r="A17" s="34" t="s">
        <v>6</v>
      </c>
      <c r="B17" s="33" t="s">
        <v>77</v>
      </c>
      <c r="C17" s="34" t="s">
        <v>12</v>
      </c>
      <c r="D17" s="32">
        <v>80</v>
      </c>
      <c r="E17" s="61"/>
      <c r="F17" s="38">
        <f>ROUND(D17*E17,2)</f>
        <v>0</v>
      </c>
      <c r="G17" s="39"/>
      <c r="H17" s="38">
        <f>ROUND(F17*(1+G17),2)</f>
        <v>0</v>
      </c>
      <c r="I17" s="160">
        <f>ROUND(H17/D17,2)</f>
        <v>0</v>
      </c>
      <c r="J17" s="161"/>
      <c r="K17" s="40"/>
    </row>
    <row r="18" spans="1:11" ht="72" customHeight="1" x14ac:dyDescent="0.25">
      <c r="A18" s="34" t="s">
        <v>9</v>
      </c>
      <c r="B18" s="33" t="s">
        <v>78</v>
      </c>
      <c r="C18" s="34" t="s">
        <v>12</v>
      </c>
      <c r="D18" s="32">
        <v>80</v>
      </c>
      <c r="E18" s="61"/>
      <c r="F18" s="38">
        <f>ROUND(D18*E18,2)</f>
        <v>0</v>
      </c>
      <c r="G18" s="39"/>
      <c r="H18" s="38">
        <f>ROUND(F18*(1+G18),2)</f>
        <v>0</v>
      </c>
      <c r="I18" s="160">
        <f>ROUND(H18/D18,2)</f>
        <v>0</v>
      </c>
      <c r="J18" s="161"/>
      <c r="K18" s="40"/>
    </row>
    <row r="19" spans="1:11" ht="39" customHeight="1" x14ac:dyDescent="0.25">
      <c r="A19" s="34" t="s">
        <v>23</v>
      </c>
      <c r="B19" s="33" t="s">
        <v>79</v>
      </c>
      <c r="C19" s="34" t="s">
        <v>12</v>
      </c>
      <c r="D19" s="32">
        <v>5</v>
      </c>
      <c r="E19" s="61"/>
      <c r="F19" s="38">
        <f>ROUND(D19*E19,2)</f>
        <v>0</v>
      </c>
      <c r="G19" s="39"/>
      <c r="H19" s="38">
        <f>ROUND(F19*(1+G19),2)</f>
        <v>0</v>
      </c>
      <c r="I19" s="160">
        <f>ROUND(H19/D19,2)</f>
        <v>0</v>
      </c>
      <c r="J19" s="161"/>
      <c r="K19" s="40"/>
    </row>
    <row r="20" spans="1:11" ht="34.5" customHeight="1" x14ac:dyDescent="0.25">
      <c r="E20" s="69" t="s">
        <v>13</v>
      </c>
      <c r="F20" s="99"/>
      <c r="G20" s="69" t="s">
        <v>14</v>
      </c>
      <c r="H20" s="100"/>
      <c r="I20" s="59"/>
      <c r="J20" s="50"/>
    </row>
    <row r="21" spans="1:11" ht="29.25" customHeight="1" x14ac:dyDescent="0.25">
      <c r="E21" s="22"/>
      <c r="F21" s="101"/>
      <c r="G21" s="22"/>
      <c r="H21" s="102"/>
      <c r="I21" s="50"/>
      <c r="J21" s="50"/>
    </row>
    <row r="22" spans="1:11" ht="33.75" customHeight="1" x14ac:dyDescent="0.25">
      <c r="B22" s="103" t="s">
        <v>36</v>
      </c>
      <c r="I22" s="50"/>
      <c r="J22" s="50"/>
    </row>
    <row r="23" spans="1:11" s="25" customFormat="1" ht="71.25" x14ac:dyDescent="0.25">
      <c r="A23" s="32" t="s">
        <v>0</v>
      </c>
      <c r="B23" s="32" t="s">
        <v>31</v>
      </c>
      <c r="C23" s="32" t="s">
        <v>32</v>
      </c>
      <c r="D23" s="32" t="s">
        <v>8</v>
      </c>
      <c r="E23" s="32" t="s">
        <v>33</v>
      </c>
      <c r="F23" s="32" t="s">
        <v>1</v>
      </c>
      <c r="G23" s="32" t="s">
        <v>2</v>
      </c>
      <c r="H23" s="32" t="s">
        <v>3</v>
      </c>
      <c r="I23" s="32" t="s">
        <v>4</v>
      </c>
      <c r="J23" s="32" t="s">
        <v>42</v>
      </c>
      <c r="K23" s="32" t="s">
        <v>5</v>
      </c>
    </row>
    <row r="24" spans="1:11" s="25" customFormat="1" ht="31.5" customHeight="1" x14ac:dyDescent="0.25">
      <c r="A24" s="105">
        <v>1</v>
      </c>
      <c r="B24" s="121">
        <v>2</v>
      </c>
      <c r="C24" s="105">
        <v>3</v>
      </c>
      <c r="D24" s="105">
        <v>4</v>
      </c>
      <c r="E24" s="105">
        <v>5</v>
      </c>
      <c r="F24" s="31">
        <v>6</v>
      </c>
      <c r="G24" s="31">
        <v>7</v>
      </c>
      <c r="H24" s="31">
        <v>8</v>
      </c>
      <c r="I24" s="31">
        <v>9</v>
      </c>
      <c r="J24" s="31">
        <v>10</v>
      </c>
      <c r="K24" s="31">
        <v>11</v>
      </c>
    </row>
    <row r="25" spans="1:11" ht="27.75" customHeight="1" x14ac:dyDescent="0.25">
      <c r="A25" s="105" t="s">
        <v>6</v>
      </c>
      <c r="B25" s="106" t="s">
        <v>43</v>
      </c>
      <c r="C25" s="105">
        <v>24</v>
      </c>
      <c r="D25" s="105">
        <v>1</v>
      </c>
      <c r="E25" s="107"/>
      <c r="F25" s="38">
        <f>ROUND(C25*E25,2)</f>
        <v>0</v>
      </c>
      <c r="G25" s="108"/>
      <c r="H25" s="38">
        <f>ROUND(F25*(1+G25),2)</f>
        <v>0</v>
      </c>
      <c r="I25" s="38">
        <f>ROUND(H25/C25,2)</f>
        <v>0</v>
      </c>
      <c r="J25" s="107"/>
      <c r="K25" s="109"/>
    </row>
    <row r="26" spans="1:11" s="52" customFormat="1" ht="28.5" x14ac:dyDescent="0.25">
      <c r="A26" s="170"/>
      <c r="B26" s="171"/>
      <c r="C26" s="171"/>
      <c r="D26" s="172"/>
      <c r="E26" s="104" t="s">
        <v>34</v>
      </c>
      <c r="F26" s="110"/>
      <c r="G26" s="104" t="s">
        <v>35</v>
      </c>
      <c r="H26" s="110"/>
      <c r="I26" s="173"/>
      <c r="J26" s="174"/>
      <c r="K26" s="175"/>
    </row>
    <row r="27" spans="1:11" x14ac:dyDescent="0.25">
      <c r="E27" s="22"/>
      <c r="F27" s="111"/>
      <c r="G27" s="22"/>
      <c r="H27" s="111"/>
    </row>
    <row r="28" spans="1:11" x14ac:dyDescent="0.25">
      <c r="E28" s="22"/>
      <c r="F28" s="111"/>
      <c r="G28" s="22"/>
      <c r="H28" s="111"/>
    </row>
    <row r="29" spans="1:11" ht="28.5" customHeight="1" x14ac:dyDescent="0.25">
      <c r="A29" s="23"/>
      <c r="B29" s="112" t="s">
        <v>39</v>
      </c>
      <c r="C29" s="68"/>
      <c r="D29" s="68"/>
      <c r="E29" s="113"/>
      <c r="F29" s="51"/>
      <c r="G29" s="114"/>
      <c r="H29" s="115"/>
      <c r="I29" s="51"/>
      <c r="J29" s="51"/>
      <c r="K29" s="29"/>
    </row>
    <row r="30" spans="1:11" ht="31.5" customHeight="1" x14ac:dyDescent="0.25">
      <c r="A30" s="30" t="s">
        <v>0</v>
      </c>
      <c r="B30" s="31" t="s">
        <v>31</v>
      </c>
      <c r="C30" s="166" t="s">
        <v>1</v>
      </c>
      <c r="D30" s="166"/>
      <c r="E30" s="166"/>
      <c r="F30" s="166"/>
      <c r="G30" s="31" t="s">
        <v>2</v>
      </c>
      <c r="H30" s="166" t="s">
        <v>3</v>
      </c>
      <c r="I30" s="166"/>
      <c r="J30" s="166"/>
      <c r="K30" s="166"/>
    </row>
    <row r="31" spans="1:11" x14ac:dyDescent="0.25">
      <c r="A31" s="34">
        <v>1</v>
      </c>
      <c r="B31" s="31">
        <v>2</v>
      </c>
      <c r="C31" s="166">
        <v>3</v>
      </c>
      <c r="D31" s="166"/>
      <c r="E31" s="166"/>
      <c r="F31" s="166"/>
      <c r="G31" s="36">
        <v>4</v>
      </c>
      <c r="H31" s="166">
        <v>5</v>
      </c>
      <c r="I31" s="166"/>
      <c r="J31" s="166"/>
      <c r="K31" s="166"/>
    </row>
    <row r="32" spans="1:11" ht="29.25" customHeight="1" x14ac:dyDescent="0.25">
      <c r="A32" s="116" t="s">
        <v>6</v>
      </c>
      <c r="B32" s="31" t="s">
        <v>37</v>
      </c>
      <c r="C32" s="176">
        <f>F20</f>
        <v>0</v>
      </c>
      <c r="D32" s="176"/>
      <c r="E32" s="176"/>
      <c r="F32" s="176"/>
      <c r="G32" s="117"/>
      <c r="H32" s="177">
        <f>H20</f>
        <v>0</v>
      </c>
      <c r="I32" s="178"/>
      <c r="J32" s="178"/>
      <c r="K32" s="179"/>
    </row>
    <row r="33" spans="1:11" ht="29.25" customHeight="1" x14ac:dyDescent="0.25">
      <c r="A33" s="116" t="s">
        <v>9</v>
      </c>
      <c r="B33" s="31" t="s">
        <v>38</v>
      </c>
      <c r="C33" s="176">
        <f>F26</f>
        <v>0</v>
      </c>
      <c r="D33" s="176"/>
      <c r="E33" s="176"/>
      <c r="F33" s="176"/>
      <c r="G33" s="117"/>
      <c r="H33" s="180">
        <f>H26</f>
        <v>0</v>
      </c>
      <c r="I33" s="180"/>
      <c r="J33" s="180"/>
      <c r="K33" s="180"/>
    </row>
    <row r="34" spans="1:11" ht="28.5" x14ac:dyDescent="0.25">
      <c r="A34" s="23"/>
      <c r="B34" s="118" t="s">
        <v>34</v>
      </c>
      <c r="C34" s="162">
        <f>SUM(C32:F33)</f>
        <v>0</v>
      </c>
      <c r="D34" s="162"/>
      <c r="E34" s="162"/>
      <c r="F34" s="162"/>
      <c r="G34" s="118" t="s">
        <v>35</v>
      </c>
      <c r="H34" s="162">
        <f>SUM(H32:K33)</f>
        <v>0</v>
      </c>
      <c r="I34" s="162"/>
      <c r="J34" s="162"/>
      <c r="K34" s="162"/>
    </row>
    <row r="35" spans="1:11" x14ac:dyDescent="0.25">
      <c r="A35" s="23"/>
      <c r="B35" s="25"/>
      <c r="C35" s="25"/>
      <c r="D35" s="25"/>
      <c r="E35" s="26"/>
      <c r="F35" s="27"/>
      <c r="G35" s="26"/>
      <c r="H35" s="28"/>
      <c r="I35" s="25"/>
      <c r="J35" s="25"/>
      <c r="K35" s="29"/>
    </row>
    <row r="36" spans="1:11" x14ac:dyDescent="0.25">
      <c r="A36" s="23"/>
      <c r="B36" s="25"/>
      <c r="C36" s="25"/>
      <c r="D36" s="25"/>
      <c r="E36" s="26"/>
      <c r="F36" s="27"/>
      <c r="G36" s="26"/>
      <c r="H36" s="28"/>
      <c r="I36" s="25"/>
      <c r="J36" s="25"/>
      <c r="K36" s="29"/>
    </row>
    <row r="37" spans="1:11" x14ac:dyDescent="0.25">
      <c r="F37" s="51"/>
      <c r="G37" s="114"/>
      <c r="H37" s="115"/>
      <c r="I37" s="51"/>
      <c r="J37" s="51"/>
      <c r="K37" s="29"/>
    </row>
  </sheetData>
  <mergeCells count="27">
    <mergeCell ref="A26:D26"/>
    <mergeCell ref="I26:K26"/>
    <mergeCell ref="C32:F32"/>
    <mergeCell ref="H32:K32"/>
    <mergeCell ref="C33:F33"/>
    <mergeCell ref="H33:K33"/>
    <mergeCell ref="A1:K1"/>
    <mergeCell ref="A2:K2"/>
    <mergeCell ref="A3:K3"/>
    <mergeCell ref="C34:F34"/>
    <mergeCell ref="H34:K34"/>
    <mergeCell ref="B13:K13"/>
    <mergeCell ref="C30:F30"/>
    <mergeCell ref="H30:K30"/>
    <mergeCell ref="C31:F31"/>
    <mergeCell ref="H31:K31"/>
    <mergeCell ref="B9:K9"/>
    <mergeCell ref="B8:K8"/>
    <mergeCell ref="B10:K10"/>
    <mergeCell ref="B11:K11"/>
    <mergeCell ref="B12:K12"/>
    <mergeCell ref="A4:K6"/>
    <mergeCell ref="I15:J15"/>
    <mergeCell ref="I16:J16"/>
    <mergeCell ref="I17:J17"/>
    <mergeCell ref="I18:J18"/>
    <mergeCell ref="I19:J19"/>
  </mergeCells>
  <phoneticPr fontId="3" type="noConversion"/>
  <pageMargins left="0.7" right="0.7" top="0.75" bottom="0.75" header="0.3" footer="0.3"/>
  <pageSetup paperSize="9" scale="63" fitToHeight="0" orientation="landscape" r:id="rId1"/>
  <rowBreaks count="2" manualBreakCount="2">
    <brk id="6" max="16383" man="1"/>
    <brk id="2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3EE9-2008-485B-AE40-0519439BA857}">
  <sheetPr>
    <pageSetUpPr fitToPage="1"/>
  </sheetPr>
  <dimension ref="A1:J13"/>
  <sheetViews>
    <sheetView tabSelected="1" view="pageBreakPreview" zoomScale="85" zoomScaleNormal="100" zoomScaleSheetLayoutView="85" workbookViewId="0">
      <selection activeCell="A2" sqref="A2:J2"/>
    </sheetView>
  </sheetViews>
  <sheetFormatPr defaultRowHeight="12.75" x14ac:dyDescent="0.2"/>
  <cols>
    <col min="1" max="1" width="6.140625" style="70" customWidth="1"/>
    <col min="2" max="2" width="57.7109375" style="70" customWidth="1"/>
    <col min="3" max="5" width="9.140625" style="70"/>
    <col min="6" max="6" width="15.140625" style="70" bestFit="1" customWidth="1"/>
    <col min="7" max="7" width="9.140625" style="70"/>
    <col min="8" max="8" width="15.140625" style="70" bestFit="1" customWidth="1"/>
    <col min="9" max="9" width="16.7109375" style="70" customWidth="1"/>
    <col min="10" max="10" width="31" style="70" customWidth="1"/>
    <col min="11" max="16384" width="9.140625" style="70"/>
  </cols>
  <sheetData>
    <row r="1" spans="1:10" s="124" customFormat="1" ht="15" x14ac:dyDescent="0.25">
      <c r="A1" s="130" t="s">
        <v>89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124" customFormat="1" ht="22.5" customHeight="1" x14ac:dyDescent="0.25">
      <c r="A2" s="130" t="s">
        <v>93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124" customFormat="1" ht="18" customHeight="1" x14ac:dyDescent="0.25">
      <c r="A3" s="131" t="s">
        <v>88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5.5" customHeight="1" x14ac:dyDescent="0.2">
      <c r="A4" s="157" t="s">
        <v>84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66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0.25" customHeight="1" x14ac:dyDescent="0.2">
      <c r="A6" s="72"/>
      <c r="B6" s="73" t="s">
        <v>10</v>
      </c>
      <c r="C6" s="74"/>
      <c r="D6" s="74"/>
      <c r="E6" s="75"/>
      <c r="F6" s="76"/>
      <c r="G6" s="75"/>
      <c r="H6" s="77"/>
      <c r="I6" s="74"/>
      <c r="J6" s="78"/>
    </row>
    <row r="7" spans="1:10" s="124" customFormat="1" ht="55.5" customHeight="1" x14ac:dyDescent="0.25">
      <c r="A7" s="79" t="s">
        <v>0</v>
      </c>
      <c r="B7" s="80" t="s">
        <v>11</v>
      </c>
      <c r="C7" s="80" t="s">
        <v>7</v>
      </c>
      <c r="D7" s="81" t="s">
        <v>8</v>
      </c>
      <c r="E7" s="80" t="s">
        <v>33</v>
      </c>
      <c r="F7" s="80" t="s">
        <v>1</v>
      </c>
      <c r="G7" s="80" t="s">
        <v>2</v>
      </c>
      <c r="H7" s="80" t="s">
        <v>3</v>
      </c>
      <c r="I7" s="80" t="s">
        <v>85</v>
      </c>
      <c r="J7" s="80" t="s">
        <v>51</v>
      </c>
    </row>
    <row r="8" spans="1:10" x14ac:dyDescent="0.2">
      <c r="A8" s="83">
        <v>1</v>
      </c>
      <c r="B8" s="80">
        <v>2</v>
      </c>
      <c r="C8" s="80">
        <v>3</v>
      </c>
      <c r="D8" s="84">
        <v>4</v>
      </c>
      <c r="E8" s="85">
        <v>5</v>
      </c>
      <c r="F8" s="80">
        <v>6</v>
      </c>
      <c r="G8" s="85">
        <v>7</v>
      </c>
      <c r="H8" s="80">
        <v>8</v>
      </c>
      <c r="I8" s="80">
        <v>9</v>
      </c>
      <c r="J8" s="80">
        <v>10</v>
      </c>
    </row>
    <row r="9" spans="1:10" ht="409.5" customHeight="1" x14ac:dyDescent="0.2">
      <c r="A9" s="185" t="s">
        <v>6</v>
      </c>
      <c r="B9" s="181" t="s">
        <v>83</v>
      </c>
      <c r="C9" s="182" t="s">
        <v>12</v>
      </c>
      <c r="D9" s="183">
        <v>12</v>
      </c>
      <c r="E9" s="184"/>
      <c r="F9" s="187">
        <f>ROUND(D9*E9,2)</f>
        <v>0</v>
      </c>
      <c r="G9" s="189"/>
      <c r="H9" s="187">
        <f>ROUND(F9*(1+G9),2)</f>
        <v>0</v>
      </c>
      <c r="I9" s="187">
        <f>ROUND(H9/D9,2)</f>
        <v>0</v>
      </c>
      <c r="J9" s="191"/>
    </row>
    <row r="10" spans="1:10" ht="42" customHeight="1" x14ac:dyDescent="0.2">
      <c r="A10" s="186"/>
      <c r="B10" s="181"/>
      <c r="C10" s="182"/>
      <c r="D10" s="183"/>
      <c r="E10" s="184"/>
      <c r="F10" s="188"/>
      <c r="G10" s="190"/>
      <c r="H10" s="188"/>
      <c r="I10" s="188"/>
      <c r="J10" s="191"/>
    </row>
    <row r="11" spans="1:10" s="124" customFormat="1" ht="27.75" customHeight="1" x14ac:dyDescent="0.25">
      <c r="E11" s="126" t="s">
        <v>13</v>
      </c>
      <c r="F11" s="122"/>
      <c r="G11" s="126" t="s">
        <v>14</v>
      </c>
      <c r="H11" s="123"/>
      <c r="I11" s="125"/>
    </row>
    <row r="12" spans="1:10" ht="84" customHeight="1" x14ac:dyDescent="0.2">
      <c r="I12" s="93"/>
    </row>
    <row r="13" spans="1:10" x14ac:dyDescent="0.2">
      <c r="F13" s="94"/>
      <c r="G13" s="95"/>
      <c r="H13" s="96"/>
      <c r="I13" s="94"/>
      <c r="J13" s="78"/>
    </row>
  </sheetData>
  <mergeCells count="14">
    <mergeCell ref="A2:J2"/>
    <mergeCell ref="A1:J1"/>
    <mergeCell ref="A4:J5"/>
    <mergeCell ref="A3:J3"/>
    <mergeCell ref="B9:B10"/>
    <mergeCell ref="C9:C10"/>
    <mergeCell ref="D9:D10"/>
    <mergeCell ref="E9:E10"/>
    <mergeCell ref="A9:A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scale="73" fitToHeight="0" orientation="landscape" r:id="rId1"/>
  <rowBreaks count="2" manualBreakCount="2">
    <brk id="5" max="16383" man="1"/>
    <brk id="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5BCA-04C5-47F5-B8D7-B1CF6D81B508}">
  <sheetPr>
    <pageSetUpPr fitToPage="1"/>
  </sheetPr>
  <dimension ref="A1:J12"/>
  <sheetViews>
    <sheetView view="pageBreakPreview" zoomScale="85" zoomScaleNormal="100" zoomScaleSheetLayoutView="85" workbookViewId="0">
      <selection activeCell="M5" sqref="M5"/>
    </sheetView>
  </sheetViews>
  <sheetFormatPr defaultRowHeight="12.75" x14ac:dyDescent="0.2"/>
  <cols>
    <col min="1" max="1" width="6.140625" style="70" customWidth="1"/>
    <col min="2" max="2" width="57.7109375" style="70" customWidth="1"/>
    <col min="3" max="5" width="9.140625" style="70"/>
    <col min="6" max="6" width="15.140625" style="70" bestFit="1" customWidth="1"/>
    <col min="7" max="7" width="9.140625" style="70"/>
    <col min="8" max="8" width="15.140625" style="70" bestFit="1" customWidth="1"/>
    <col min="9" max="9" width="11" style="70" customWidth="1"/>
    <col min="10" max="10" width="24.7109375" style="70" customWidth="1"/>
    <col min="11" max="16384" width="9.140625" style="70"/>
  </cols>
  <sheetData>
    <row r="1" spans="1:10" ht="13.5" customHeight="1" x14ac:dyDescent="0.2">
      <c r="A1" s="192" t="s">
        <v>90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" customHeight="1" x14ac:dyDescent="0.2">
      <c r="A2" s="192" t="s">
        <v>91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16.5" customHeight="1" x14ac:dyDescent="0.2">
      <c r="A3" s="193" t="s">
        <v>92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205.5" customHeight="1" x14ac:dyDescent="0.2">
      <c r="A4" s="157" t="s">
        <v>87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89.25" customHeight="1" x14ac:dyDescent="0.2">
      <c r="A5" s="157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23.25" customHeight="1" x14ac:dyDescent="0.2">
      <c r="A6" s="72"/>
      <c r="B6" s="73" t="s">
        <v>10</v>
      </c>
      <c r="C6" s="74"/>
      <c r="D6" s="74"/>
      <c r="E6" s="75"/>
      <c r="F6" s="76"/>
      <c r="G6" s="75"/>
      <c r="H6" s="77"/>
      <c r="I6" s="74"/>
      <c r="J6" s="78"/>
    </row>
    <row r="7" spans="1:10" s="97" customFormat="1" ht="64.5" customHeight="1" x14ac:dyDescent="0.2">
      <c r="A7" s="79" t="s">
        <v>0</v>
      </c>
      <c r="B7" s="80" t="s">
        <v>11</v>
      </c>
      <c r="C7" s="80" t="s">
        <v>7</v>
      </c>
      <c r="D7" s="81" t="s">
        <v>8</v>
      </c>
      <c r="E7" s="80" t="s">
        <v>33</v>
      </c>
      <c r="F7" s="80" t="s">
        <v>1</v>
      </c>
      <c r="G7" s="80" t="s">
        <v>2</v>
      </c>
      <c r="H7" s="80" t="s">
        <v>3</v>
      </c>
      <c r="I7" s="80" t="s">
        <v>4</v>
      </c>
      <c r="J7" s="80" t="s">
        <v>51</v>
      </c>
    </row>
    <row r="8" spans="1:10" ht="16.5" customHeight="1" x14ac:dyDescent="0.2">
      <c r="A8" s="83">
        <v>1</v>
      </c>
      <c r="B8" s="80">
        <v>2</v>
      </c>
      <c r="C8" s="80">
        <v>3</v>
      </c>
      <c r="D8" s="84">
        <v>4</v>
      </c>
      <c r="E8" s="85">
        <v>5</v>
      </c>
      <c r="F8" s="80">
        <v>6</v>
      </c>
      <c r="G8" s="85">
        <v>7</v>
      </c>
      <c r="H8" s="80">
        <v>8</v>
      </c>
      <c r="I8" s="80">
        <v>9</v>
      </c>
      <c r="J8" s="80">
        <v>10</v>
      </c>
    </row>
    <row r="9" spans="1:10" ht="397.5" customHeight="1" x14ac:dyDescent="0.2">
      <c r="A9" s="185">
        <v>1</v>
      </c>
      <c r="B9" s="196" t="s">
        <v>86</v>
      </c>
      <c r="C9" s="182" t="s">
        <v>12</v>
      </c>
      <c r="D9" s="183">
        <v>10</v>
      </c>
      <c r="E9" s="194"/>
      <c r="F9" s="187">
        <f>ROUND(D9*E9,2)</f>
        <v>0</v>
      </c>
      <c r="G9" s="189"/>
      <c r="H9" s="187">
        <f>ROUND(F9*(1+G9),2)</f>
        <v>0</v>
      </c>
      <c r="I9" s="187">
        <f>ROUND(H9/D9,2)</f>
        <v>0</v>
      </c>
      <c r="J9" s="197"/>
    </row>
    <row r="10" spans="1:10" ht="12.75" hidden="1" customHeight="1" x14ac:dyDescent="0.2">
      <c r="A10" s="186"/>
      <c r="B10" s="196"/>
      <c r="C10" s="182"/>
      <c r="D10" s="183"/>
      <c r="E10" s="195"/>
      <c r="F10" s="188"/>
      <c r="G10" s="190"/>
      <c r="H10" s="188"/>
      <c r="I10" s="188"/>
      <c r="J10" s="198"/>
    </row>
    <row r="11" spans="1:10" s="124" customFormat="1" ht="34.5" customHeight="1" x14ac:dyDescent="0.25">
      <c r="A11" s="128"/>
      <c r="E11" s="81" t="s">
        <v>13</v>
      </c>
      <c r="F11" s="90"/>
      <c r="G11" s="81" t="s">
        <v>14</v>
      </c>
      <c r="H11" s="91"/>
      <c r="I11" s="127"/>
    </row>
    <row r="12" spans="1:10" ht="43.5" customHeight="1" x14ac:dyDescent="0.2">
      <c r="I12" s="93"/>
    </row>
  </sheetData>
  <mergeCells count="14">
    <mergeCell ref="A1:J1"/>
    <mergeCell ref="A3:J3"/>
    <mergeCell ref="A2:J2"/>
    <mergeCell ref="A4:J5"/>
    <mergeCell ref="A9:A10"/>
    <mergeCell ref="D9:D10"/>
    <mergeCell ref="E9:E10"/>
    <mergeCell ref="F9:F10"/>
    <mergeCell ref="G9:G10"/>
    <mergeCell ref="B9:B10"/>
    <mergeCell ref="C9:C10"/>
    <mergeCell ref="H9:H10"/>
    <mergeCell ref="I9:I10"/>
    <mergeCell ref="J9:J10"/>
  </mergeCells>
  <pageMargins left="0.7" right="0.7" top="0.75" bottom="0.75" header="0.3" footer="0.3"/>
  <pageSetup paperSize="9" scale="78" fitToHeight="0" orientation="landscape" r:id="rId1"/>
  <rowBreaks count="2" manualBreakCount="2">
    <brk id="5" max="16383" man="1"/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7</vt:i4>
      </vt:variant>
    </vt:vector>
  </HeadingPairs>
  <TitlesOfParts>
    <vt:vector size="15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'ZADANIE 1'!Obszar_wydruku</vt:lpstr>
      <vt:lpstr>'ZADANIE 2'!Obszar_wydruku</vt:lpstr>
      <vt:lpstr>'ZADANIE 3'!Obszar_wydruku</vt:lpstr>
      <vt:lpstr>'ZADANIE 4'!Obszar_wydruku</vt:lpstr>
      <vt:lpstr>'ZADANIE 5'!Obszar_wydruku</vt:lpstr>
      <vt:lpstr>'ZADANIE 6'!Obszar_wydruku</vt:lpstr>
      <vt:lpstr>'ZADANIE 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Zamówienia Publiczne</cp:lastModifiedBy>
  <cp:lastPrinted>2024-05-22T12:31:01Z</cp:lastPrinted>
  <dcterms:created xsi:type="dcterms:W3CDTF">2022-10-21T10:17:58Z</dcterms:created>
  <dcterms:modified xsi:type="dcterms:W3CDTF">2024-05-22T12:32:07Z</dcterms:modified>
</cp:coreProperties>
</file>