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kozlowski\Desktop\"/>
    </mc:Choice>
  </mc:AlternateContent>
  <xr:revisionPtr revIDLastSave="0" documentId="13_ncr:1_{6F6D5448-9C2C-4756-95C1-D2BD281AB0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sztorys ofertowy" sheetId="2" r:id="rId1"/>
  </sheets>
  <definedNames>
    <definedName name="Print_Area" localSheetId="0">'kosztorys ofertowy'!$A$1:$F$66</definedName>
  </definedNames>
  <calcPr calcId="191029" iterateDelta="1E-4"/>
</workbook>
</file>

<file path=xl/calcChain.xml><?xml version="1.0" encoding="utf-8"?>
<calcChain xmlns="http://schemas.openxmlformats.org/spreadsheetml/2006/main">
  <c r="F63" i="2" l="1"/>
  <c r="F65" i="2" s="1"/>
  <c r="F64" i="2"/>
  <c r="F43" i="2"/>
  <c r="F36" i="2"/>
  <c r="F32" i="2"/>
  <c r="F25" i="2"/>
  <c r="F62" i="2" l="1"/>
</calcChain>
</file>

<file path=xl/sharedStrings.xml><?xml version="1.0" encoding="utf-8"?>
<sst xmlns="http://schemas.openxmlformats.org/spreadsheetml/2006/main" count="135" uniqueCount="131">
  <si>
    <t>1.</t>
  </si>
  <si>
    <t>2.</t>
  </si>
  <si>
    <t>KOSZTORYS OFERTOWY</t>
  </si>
  <si>
    <t>L.p.</t>
  </si>
  <si>
    <t>Nr drogi</t>
  </si>
  <si>
    <t xml:space="preserve">Lokalizacja </t>
  </si>
  <si>
    <t>km</t>
  </si>
  <si>
    <t>Symbol znaku</t>
  </si>
  <si>
    <t>Powierzchnia malowania [m2]</t>
  </si>
  <si>
    <t>CENA JEDN.</t>
  </si>
  <si>
    <t>WARTOŚĆ</t>
  </si>
  <si>
    <t>3.</t>
  </si>
  <si>
    <t>4.</t>
  </si>
  <si>
    <t>5.</t>
  </si>
  <si>
    <t>6.</t>
  </si>
  <si>
    <t>7.</t>
  </si>
  <si>
    <t>8.</t>
  </si>
  <si>
    <t>1306G</t>
  </si>
  <si>
    <t>Sasino - Choczewo</t>
  </si>
  <si>
    <t>1318G</t>
  </si>
  <si>
    <t>granica powiatu - Brzeźno Lęborskie</t>
  </si>
  <si>
    <t>Rekowo Lęborskie - Godętowo</t>
  </si>
  <si>
    <t>1322G</t>
  </si>
  <si>
    <t>Kisewo - Żelazno - DW nr 213</t>
  </si>
  <si>
    <t>1330G</t>
  </si>
  <si>
    <t>Rozłaski Bór - Nawcz</t>
  </si>
  <si>
    <t>1336G</t>
  </si>
  <si>
    <t>Zakrzewo - Linia - Strzepcz - Częstkowo - Gowino - Wejherowo</t>
  </si>
  <si>
    <t>Częstkowo - nowe oznakowanie</t>
  </si>
  <si>
    <t>24+620 zgodnie          z załączonym  projektem</t>
  </si>
  <si>
    <t>P-17</t>
  </si>
  <si>
    <t>1400G</t>
  </si>
  <si>
    <t>Reda - Gniewowo</t>
  </si>
  <si>
    <t>1401G</t>
  </si>
  <si>
    <t>Wejherowo - Gniewowo</t>
  </si>
  <si>
    <t>1404G</t>
  </si>
  <si>
    <t> Rumia - Łężyce - Gdynia</t>
  </si>
  <si>
    <t>1405G</t>
  </si>
  <si>
    <t>Szemud - Karczemki</t>
  </si>
  <si>
    <t>1409G</t>
  </si>
  <si>
    <t>Częstkowo - Głazica - Szemud</t>
  </si>
  <si>
    <t>1410G</t>
  </si>
  <si>
    <t>Luzino - Dąbrówka - Sopieszyno</t>
  </si>
  <si>
    <t>1412G</t>
  </si>
  <si>
    <t>Koleczkowo - Gdynia                    (ul. Chylońska)</t>
  </si>
  <si>
    <t>1416G</t>
  </si>
  <si>
    <t>Szemud - Jeleńska Huta - DP nr 1406G</t>
  </si>
  <si>
    <t>1415G</t>
  </si>
  <si>
    <t>Kielno - (Kłosówko)</t>
  </si>
  <si>
    <t>1418G</t>
  </si>
  <si>
    <t>Łebieńska Huta - Będargowo</t>
  </si>
  <si>
    <t>1419G</t>
  </si>
  <si>
    <t>Strzepcz - Miechucino</t>
  </si>
  <si>
    <t>1420G</t>
  </si>
  <si>
    <t>Godętowo - Nawcz - Tłuczewo</t>
  </si>
  <si>
    <t>1422G</t>
  </si>
  <si>
    <t>Jeżewo - Rozłazino - Dzięcielec</t>
  </si>
  <si>
    <t>1429G</t>
  </si>
  <si>
    <t>Lubiatowo - Choczewo</t>
  </si>
  <si>
    <t>1430G</t>
  </si>
  <si>
    <t>Ciekocino - Biebrowo - Jackowo - Przebendowo</t>
  </si>
  <si>
    <t>1431G</t>
  </si>
  <si>
    <t>Linia - Niepoczołowice</t>
  </si>
  <si>
    <t>1436G</t>
  </si>
  <si>
    <t>Gardkowice - Perlino - Gniewino</t>
  </si>
  <si>
    <t>1437G</t>
  </si>
  <si>
    <t>Choczewo - Łętowo</t>
  </si>
  <si>
    <t>1438G</t>
  </si>
  <si>
    <t>Żelazno - Mierzyno - Kostkowo - Bolszewo</t>
  </si>
  <si>
    <t>1439G</t>
  </si>
  <si>
    <t>Mierzyno - Gniewino - Czymanowo</t>
  </si>
  <si>
    <t>1440G</t>
  </si>
  <si>
    <t>Kniewo - Warszkowo - Wielka Piaśnica - Puck</t>
  </si>
  <si>
    <t xml:space="preserve">Warszkowo </t>
  </si>
  <si>
    <t xml:space="preserve"> 4+700 zgodnie          z załączonym  projektem</t>
  </si>
  <si>
    <t>P-17 2 szt.</t>
  </si>
  <si>
    <t>1446G</t>
  </si>
  <si>
    <t>Wierzchucino - Czymanowo - Rybno</t>
  </si>
  <si>
    <t>1447G</t>
  </si>
  <si>
    <t>Perlino - Bychowo</t>
  </si>
  <si>
    <t>1451G</t>
  </si>
  <si>
    <t>Kniewo - DK nr 6 - Luzino - Łebno, odc. 1                                Kniewo - DK nr 6 - Luzino - Łebno, odc. 2</t>
  </si>
  <si>
    <t>1455G</t>
  </si>
  <si>
    <t>Łęczyce - Kostkowo</t>
  </si>
  <si>
    <t>1456G</t>
  </si>
  <si>
    <t>Świetlino - Chmieleniec - Bożepole</t>
  </si>
  <si>
    <t>1457G</t>
  </si>
  <si>
    <t>Chrzanowo - Wysokie - Kaczkowo</t>
  </si>
  <si>
    <t>1458G</t>
  </si>
  <si>
    <t>Pużyce - Mierzyno</t>
  </si>
  <si>
    <t>1460G</t>
  </si>
  <si>
    <t>Borkowo - Zwartówko - DP nr 1322G</t>
  </si>
  <si>
    <t>1489G</t>
  </si>
  <si>
    <t xml:space="preserve">Chwaszczyno - Wejherowo </t>
  </si>
  <si>
    <t>Oznakowanie poziome grubowarstwowe
z masy chemoutwardzalnej o grubości 5 mm
- linie wibracyjne o wymiarach 3,0m x 0,12m</t>
  </si>
  <si>
    <t>Wytarcie istniejącego oznakowania poziomego</t>
  </si>
  <si>
    <t xml:space="preserve">Etap I - Razem </t>
  </si>
  <si>
    <t>Wykonanie drugiego malowania
przejść dla pieszych</t>
  </si>
  <si>
    <t>Wykonanie drugiego malowania
przejazdów dla rowerów</t>
  </si>
  <si>
    <t xml:space="preserve">Etap II - Razem </t>
  </si>
  <si>
    <r>
      <rPr>
        <b/>
        <sz val="11"/>
        <color theme="4" tint="-0.249977111117893"/>
        <rFont val="Czcionka tekstu podstawowego"/>
      </rPr>
      <t>Razem wartość netto:</t>
    </r>
    <r>
      <rPr>
        <b/>
        <sz val="11"/>
        <rFont val="Czcionka tekstu podstawowego"/>
      </rPr>
      <t xml:space="preserve">
</t>
    </r>
    <r>
      <rPr>
        <sz val="11"/>
        <rFont val="Czcionka tekstu podstawowego"/>
      </rPr>
      <t xml:space="preserve">(zsumować wartość podaną w pozycji </t>
    </r>
    <r>
      <rPr>
        <b/>
        <sz val="11"/>
        <rFont val="Czcionka tekstu podstawowego"/>
      </rPr>
      <t>Etap I - Razem</t>
    </r>
    <r>
      <rPr>
        <sz val="11"/>
        <rFont val="Czcionka tekstu podstawowego"/>
      </rPr>
      <t xml:space="preserve"> i wartość podaną w pozycji </t>
    </r>
    <r>
      <rPr>
        <b/>
        <sz val="11"/>
        <rFont val="Czcionka tekstu podstawowego"/>
      </rPr>
      <t>Etap II - Razem</t>
    </r>
    <r>
      <rPr>
        <sz val="11"/>
        <rFont val="Czcionka tekstu podstawowego"/>
      </rPr>
      <t>)</t>
    </r>
  </si>
  <si>
    <r>
      <rPr>
        <b/>
        <sz val="11"/>
        <color theme="4" tint="-0.249977111117893"/>
        <rFont val="Czcionka tekstu podstawowego"/>
      </rPr>
      <t>Podatek VAT:</t>
    </r>
    <r>
      <rPr>
        <b/>
        <sz val="11"/>
        <rFont val="Czcionka tekstu podstawowego"/>
      </rPr>
      <t xml:space="preserve">
</t>
    </r>
    <r>
      <rPr>
        <sz val="11"/>
        <rFont val="Czcionka tekstu podstawowego"/>
      </rPr>
      <t>(ustalić i wpisać wartość podatku VAT)</t>
    </r>
  </si>
  <si>
    <r>
      <rPr>
        <b/>
        <sz val="11"/>
        <color theme="4" tint="-0.249977111117893"/>
        <rFont val="Czcionka tekstu podstawowego"/>
      </rPr>
      <t>Razem wartość brutto:</t>
    </r>
    <r>
      <rPr>
        <b/>
        <sz val="11"/>
        <rFont val="Czcionka tekstu podstawowego"/>
      </rPr>
      <t xml:space="preserve">
</t>
    </r>
    <r>
      <rPr>
        <sz val="11"/>
        <rFont val="Czcionka tekstu podstawowego"/>
      </rPr>
      <t xml:space="preserve">(zsumować wartość podaną w pozycji </t>
    </r>
    <r>
      <rPr>
        <b/>
        <sz val="11"/>
        <rFont val="Czcionka tekstu podstawowego"/>
      </rPr>
      <t xml:space="preserve">Razem wartość netto </t>
    </r>
    <r>
      <rPr>
        <sz val="11"/>
        <rFont val="Czcionka tekstu podstawowego"/>
      </rPr>
      <t>i wartość podaną            w pozycji</t>
    </r>
    <r>
      <rPr>
        <b/>
        <sz val="11"/>
        <rFont val="Czcionka tekstu podstawowego"/>
      </rPr>
      <t xml:space="preserve">  Podatek VAT</t>
    </r>
    <r>
      <rPr>
        <sz val="11"/>
        <rFont val="Czcionka tekstu podstawowego"/>
      </rPr>
      <t>)</t>
    </r>
  </si>
  <si>
    <t>od Jagalskiego
do skrzyżowania do Kąpina</t>
  </si>
  <si>
    <t>Powierzchnia niebieska miejsc dla niepełnosprawnych</t>
  </si>
  <si>
    <t>1442G</t>
  </si>
  <si>
    <t>1478G</t>
  </si>
  <si>
    <t>1479G</t>
  </si>
  <si>
    <t>1480G</t>
  </si>
  <si>
    <t>1481G</t>
  </si>
  <si>
    <t>1485G</t>
  </si>
  <si>
    <t>1486G</t>
  </si>
  <si>
    <t>1487G</t>
  </si>
  <si>
    <t>1488G</t>
  </si>
  <si>
    <t>1482G</t>
  </si>
  <si>
    <t>1484G</t>
  </si>
  <si>
    <t>Wejherowo ul. Strzelecka (1336G)</t>
  </si>
  <si>
    <t>Wejherowo ul. Odrębna - droga do Gniewowa (1401G)</t>
  </si>
  <si>
    <t>Wejherowo ul. Chopina (1442G)</t>
  </si>
  <si>
    <t>Wejherowo ul. Sucharskiego - Sobieskiego (1478G)</t>
  </si>
  <si>
    <t>Wejherowo ul. Tartaczna - Przemysłowa (1479G)</t>
  </si>
  <si>
    <t>Wejherowo ul. Przemysłowa
(od ronda do cegielni)</t>
  </si>
  <si>
    <t>Wejherowo ul. Graniczna (1480G)</t>
  </si>
  <si>
    <t>Wejherowo ul. Dworcowa - 10 Lutego (1481G)</t>
  </si>
  <si>
    <t>Wejherowo ul. Partyzantów - Pomorska - Prusa - Rybacka (1482)</t>
  </si>
  <si>
    <t>Wejherowo ul. Kościuszki - Mickiewicza - Reformatów (1484)</t>
  </si>
  <si>
    <t>Wejherowo ul. Św. Jana - Rzeźnicka (1485G)</t>
  </si>
  <si>
    <t>Wejherowo ul. Judyckiego - Wniebowstąpienia (1486G)</t>
  </si>
  <si>
    <t>Wejherowo ul. 12 Marca (1487G)</t>
  </si>
  <si>
    <t>Wejherowo ul. Sikorskiego (1488G)</t>
  </si>
  <si>
    <t>Zestawienie oznakowania poziomego dróg powiatowych Powiat Wejherowski -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</si>
</sst>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15">
    <font>
      <sz val="11"/>
      <color theme="1"/>
      <name val="Calibri"/>
    </font>
    <font>
      <sz val="10"/>
      <name val="Arial"/>
    </font>
    <font>
      <sz val="10"/>
      <name val="Arial CE"/>
    </font>
    <font>
      <sz val="11"/>
      <name val="Czcionka tekstu podstawowego"/>
    </font>
    <font>
      <b/>
      <sz val="12"/>
      <name val="Arial CE"/>
    </font>
    <font>
      <b/>
      <sz val="10"/>
      <name val="Arial CE"/>
    </font>
    <font>
      <sz val="10"/>
      <name val="Czcionka tekstu podstawowego"/>
    </font>
    <font>
      <b/>
      <i/>
      <sz val="9"/>
      <name val="Tahoma"/>
    </font>
    <font>
      <sz val="9"/>
      <name val="Aril"/>
    </font>
    <font>
      <b/>
      <sz val="11"/>
      <name val="Arial CE"/>
    </font>
    <font>
      <sz val="11"/>
      <name val="Arial CE"/>
    </font>
    <font>
      <b/>
      <sz val="11"/>
      <name val="Czcionka tekstu podstawowego"/>
    </font>
    <font>
      <b/>
      <sz val="11"/>
      <color theme="4" tint="-0.249977111117893"/>
      <name val="Czcionka tekstu podstawowego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theme="2"/>
        <bgColor theme="2"/>
      </patternFill>
    </fill>
    <fill>
      <patternFill patternType="solid">
        <fgColor theme="0" tint="-0.249977111117893"/>
        <bgColor indexed="22"/>
      </patternFill>
    </fill>
  </fills>
  <borders count="1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 applyBorder="0" applyProtection="0"/>
    <xf numFmtId="0" fontId="1" fillId="0" borderId="0"/>
    <xf numFmtId="0" fontId="2" fillId="0" borderId="0"/>
    <xf numFmtId="0" fontId="3" fillId="0" borderId="0"/>
  </cellStyleXfs>
  <cellXfs count="78">
    <xf numFmtId="0" fontId="0" fillId="0" borderId="0" xfId="0"/>
    <xf numFmtId="0" fontId="2" fillId="0" borderId="0" xfId="6"/>
    <xf numFmtId="0" fontId="2" fillId="0" borderId="0" xfId="6" applyAlignment="1">
      <alignment horizontal="center"/>
    </xf>
    <xf numFmtId="164" fontId="2" fillId="0" borderId="0" xfId="6" applyNumberFormat="1"/>
    <xf numFmtId="0" fontId="4" fillId="0" borderId="0" xfId="6" applyFont="1" applyAlignment="1">
      <alignment horizontal="center"/>
    </xf>
    <xf numFmtId="0" fontId="4" fillId="0" borderId="0" xfId="6" applyFont="1"/>
    <xf numFmtId="164" fontId="4" fillId="0" borderId="0" xfId="6" applyNumberFormat="1" applyFont="1" applyAlignment="1">
      <alignment horizontal="center"/>
    </xf>
    <xf numFmtId="0" fontId="5" fillId="2" borderId="1" xfId="6" applyFont="1" applyFill="1" applyBorder="1" applyAlignment="1">
      <alignment horizontal="center" vertical="center" wrapText="1"/>
    </xf>
    <xf numFmtId="164" fontId="5" fillId="2" borderId="1" xfId="6" applyNumberFormat="1" applyFont="1" applyFill="1" applyBorder="1" applyAlignment="1">
      <alignment horizontal="center" vertical="center" wrapText="1"/>
    </xf>
    <xf numFmtId="4" fontId="2" fillId="0" borderId="0" xfId="6" applyNumberFormat="1" applyAlignment="1">
      <alignment horizontal="center" vertical="center"/>
    </xf>
    <xf numFmtId="4" fontId="2" fillId="0" borderId="0" xfId="6" applyNumberFormat="1" applyAlignment="1">
      <alignment horizontal="right" vertical="center"/>
    </xf>
    <xf numFmtId="0" fontId="2" fillId="2" borderId="1" xfId="6" applyFill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 wrapText="1"/>
    </xf>
    <xf numFmtId="0" fontId="1" fillId="0" borderId="1" xfId="6" applyFont="1" applyBorder="1" applyAlignment="1">
      <alignment horizontal="left" vertical="center" wrapText="1"/>
    </xf>
    <xf numFmtId="0" fontId="2" fillId="0" borderId="1" xfId="6" applyBorder="1" applyAlignment="1">
      <alignment horizontal="center" vertical="center" wrapText="1"/>
    </xf>
    <xf numFmtId="164" fontId="2" fillId="0" borderId="1" xfId="6" applyNumberFormat="1" applyBorder="1" applyAlignment="1">
      <alignment horizontal="center" vertical="center"/>
    </xf>
    <xf numFmtId="4" fontId="2" fillId="0" borderId="1" xfId="6" applyNumberFormat="1" applyBorder="1" applyAlignment="1">
      <alignment horizontal="center" vertical="center"/>
    </xf>
    <xf numFmtId="4" fontId="6" fillId="0" borderId="1" xfId="7" applyNumberFormat="1" applyFont="1" applyBorder="1" applyAlignment="1">
      <alignment horizontal="right" vertical="center"/>
    </xf>
    <xf numFmtId="0" fontId="2" fillId="2" borderId="2" xfId="6" applyFill="1" applyBorder="1" applyAlignment="1">
      <alignment horizontal="center" vertical="center" wrapText="1"/>
    </xf>
    <xf numFmtId="0" fontId="5" fillId="0" borderId="2" xfId="6" applyFont="1" applyBorder="1" applyAlignment="1">
      <alignment horizontal="center" vertical="center" wrapText="1"/>
    </xf>
    <xf numFmtId="0" fontId="2" fillId="0" borderId="1" xfId="6" applyBorder="1" applyAlignment="1">
      <alignment vertical="center" wrapText="1"/>
    </xf>
    <xf numFmtId="0" fontId="7" fillId="0" borderId="0" xfId="0" applyFont="1" applyAlignment="1">
      <alignment horizontal="left"/>
    </xf>
    <xf numFmtId="0" fontId="2" fillId="0" borderId="1" xfId="6" applyBorder="1" applyAlignment="1">
      <alignment vertical="top" wrapText="1"/>
    </xf>
    <xf numFmtId="0" fontId="2" fillId="0" borderId="5" xfId="6" applyBorder="1" applyAlignment="1">
      <alignment horizontal="center" vertical="center" wrapText="1"/>
    </xf>
    <xf numFmtId="0" fontId="2" fillId="0" borderId="1" xfId="6" applyBorder="1" applyAlignment="1">
      <alignment horizontal="center"/>
    </xf>
    <xf numFmtId="0" fontId="8" fillId="0" borderId="1" xfId="6" applyFont="1" applyBorder="1" applyAlignment="1">
      <alignment horizontal="left" vertical="center" wrapText="1"/>
    </xf>
    <xf numFmtId="0" fontId="2" fillId="0" borderId="1" xfId="6" applyBorder="1" applyAlignment="1">
      <alignment horizontal="left" vertical="center" wrapText="1"/>
    </xf>
    <xf numFmtId="0" fontId="8" fillId="0" borderId="0" xfId="6" applyFont="1" applyAlignment="1">
      <alignment horizontal="left" vertical="center"/>
    </xf>
    <xf numFmtId="0" fontId="1" fillId="0" borderId="2" xfId="6" applyFont="1" applyBorder="1" applyAlignment="1">
      <alignment horizontal="left" vertical="center" wrapText="1"/>
    </xf>
    <xf numFmtId="0" fontId="2" fillId="0" borderId="1" xfId="6" applyBorder="1" applyAlignment="1">
      <alignment vertical="center"/>
    </xf>
    <xf numFmtId="164" fontId="0" fillId="0" borderId="0" xfId="0" applyNumberFormat="1"/>
    <xf numFmtId="0" fontId="2" fillId="3" borderId="1" xfId="6" applyFill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/>
    </xf>
    <xf numFmtId="164" fontId="9" fillId="4" borderId="1" xfId="6" applyNumberFormat="1" applyFont="1" applyFill="1" applyBorder="1" applyAlignment="1">
      <alignment horizontal="center" vertical="center"/>
    </xf>
    <xf numFmtId="0" fontId="10" fillId="4" borderId="1" xfId="6" applyFont="1" applyFill="1" applyBorder="1"/>
    <xf numFmtId="4" fontId="9" fillId="4" borderId="1" xfId="6" applyNumberFormat="1" applyFont="1" applyFill="1" applyBorder="1" applyAlignment="1">
      <alignment vertical="center"/>
    </xf>
    <xf numFmtId="0" fontId="10" fillId="2" borderId="2" xfId="6" applyFont="1" applyFill="1" applyBorder="1" applyAlignment="1">
      <alignment horizontal="center" vertical="center" wrapText="1"/>
    </xf>
    <xf numFmtId="164" fontId="9" fillId="4" borderId="2" xfId="6" applyNumberFormat="1" applyFont="1" applyFill="1" applyBorder="1" applyAlignment="1">
      <alignment horizontal="center" vertical="center"/>
    </xf>
    <xf numFmtId="0" fontId="10" fillId="4" borderId="2" xfId="6" applyFont="1" applyFill="1" applyBorder="1"/>
    <xf numFmtId="4" fontId="9" fillId="4" borderId="2" xfId="6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4" fontId="2" fillId="0" borderId="0" xfId="6" applyNumberFormat="1"/>
    <xf numFmtId="4" fontId="6" fillId="0" borderId="1" xfId="7" applyNumberFormat="1" applyFont="1" applyBorder="1" applyAlignment="1">
      <alignment horizontal="left" vertical="center" wrapText="1"/>
    </xf>
    <xf numFmtId="0" fontId="4" fillId="0" borderId="0" xfId="6" applyFont="1" applyAlignment="1">
      <alignment horizontal="center"/>
    </xf>
    <xf numFmtId="0" fontId="2" fillId="2" borderId="2" xfId="6" applyFill="1" applyBorder="1" applyAlignment="1">
      <alignment horizontal="center" vertical="center" wrapText="1"/>
    </xf>
    <xf numFmtId="0" fontId="2" fillId="2" borderId="1" xfId="6" applyFill="1" applyBorder="1" applyAlignment="1">
      <alignment horizontal="center" vertical="center" wrapText="1"/>
    </xf>
    <xf numFmtId="0" fontId="5" fillId="0" borderId="2" xfId="6" applyFont="1" applyBorder="1" applyAlignment="1">
      <alignment horizontal="center" vertical="center" wrapText="1"/>
    </xf>
    <xf numFmtId="0" fontId="5" fillId="0" borderId="3" xfId="6" applyFont="1" applyBorder="1" applyAlignment="1">
      <alignment horizontal="center" vertical="center" wrapText="1"/>
    </xf>
    <xf numFmtId="0" fontId="2" fillId="2" borderId="4" xfId="6" applyFill="1" applyBorder="1" applyAlignment="1">
      <alignment horizontal="center" vertical="center" wrapText="1"/>
    </xf>
    <xf numFmtId="0" fontId="2" fillId="2" borderId="3" xfId="6" applyFill="1" applyBorder="1" applyAlignment="1">
      <alignment horizontal="center" vertical="center" wrapText="1"/>
    </xf>
    <xf numFmtId="0" fontId="5" fillId="0" borderId="4" xfId="6" applyFont="1" applyBorder="1" applyAlignment="1">
      <alignment horizontal="center" vertical="center" wrapText="1"/>
    </xf>
    <xf numFmtId="0" fontId="9" fillId="4" borderId="6" xfId="6" applyFont="1" applyFill="1" applyBorder="1" applyAlignment="1">
      <alignment horizontal="center" vertical="center" wrapText="1"/>
    </xf>
    <xf numFmtId="0" fontId="9" fillId="4" borderId="7" xfId="6" applyFont="1" applyFill="1" applyBorder="1" applyAlignment="1">
      <alignment horizontal="center" vertical="center" wrapText="1"/>
    </xf>
    <xf numFmtId="0" fontId="9" fillId="4" borderId="5" xfId="6" applyFont="1" applyFill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 wrapText="1"/>
    </xf>
    <xf numFmtId="0" fontId="11" fillId="5" borderId="8" xfId="7" applyFont="1" applyFill="1" applyBorder="1" applyAlignment="1">
      <alignment horizontal="right" vertical="center" wrapText="1"/>
    </xf>
    <xf numFmtId="0" fontId="11" fillId="5" borderId="9" xfId="7" applyFont="1" applyFill="1" applyBorder="1" applyAlignment="1">
      <alignment horizontal="right" vertical="center" wrapText="1"/>
    </xf>
    <xf numFmtId="0" fontId="11" fillId="5" borderId="10" xfId="7" applyFont="1" applyFill="1" applyBorder="1" applyAlignment="1">
      <alignment horizontal="right" vertical="center" wrapText="1"/>
    </xf>
    <xf numFmtId="4" fontId="11" fillId="5" borderId="8" xfId="7" applyNumberFormat="1" applyFont="1" applyFill="1" applyBorder="1" applyAlignment="1">
      <alignment horizontal="center" vertical="center" wrapText="1"/>
    </xf>
    <xf numFmtId="4" fontId="11" fillId="5" borderId="9" xfId="7" applyNumberFormat="1" applyFont="1" applyFill="1" applyBorder="1" applyAlignment="1">
      <alignment horizontal="center" vertical="center" wrapText="1"/>
    </xf>
    <xf numFmtId="4" fontId="11" fillId="5" borderId="10" xfId="7" applyNumberFormat="1" applyFont="1" applyFill="1" applyBorder="1" applyAlignment="1">
      <alignment horizontal="center" vertical="center" wrapText="1"/>
    </xf>
    <xf numFmtId="4" fontId="11" fillId="5" borderId="8" xfId="7" applyNumberFormat="1" applyFont="1" applyFill="1" applyBorder="1" applyAlignment="1">
      <alignment horizontal="center" vertical="center"/>
    </xf>
    <xf numFmtId="4" fontId="11" fillId="5" borderId="9" xfId="7" applyNumberFormat="1" applyFont="1" applyFill="1" applyBorder="1" applyAlignment="1">
      <alignment horizontal="center" vertical="center"/>
    </xf>
    <xf numFmtId="4" fontId="11" fillId="5" borderId="10" xfId="7" applyNumberFormat="1" applyFont="1" applyFill="1" applyBorder="1" applyAlignment="1">
      <alignment horizontal="center" vertical="center"/>
    </xf>
    <xf numFmtId="4" fontId="6" fillId="0" borderId="2" xfId="7" applyNumberFormat="1" applyFont="1" applyBorder="1" applyAlignment="1">
      <alignment horizontal="left" vertical="center" wrapText="1"/>
    </xf>
    <xf numFmtId="4" fontId="6" fillId="0" borderId="3" xfId="7" applyNumberFormat="1" applyFont="1" applyBorder="1" applyAlignment="1">
      <alignment horizontal="left" vertical="center" wrapText="1"/>
    </xf>
    <xf numFmtId="4" fontId="6" fillId="0" borderId="6" xfId="7" applyNumberFormat="1" applyFont="1" applyBorder="1" applyAlignment="1">
      <alignment horizontal="center" vertical="center" wrapText="1"/>
    </xf>
    <xf numFmtId="0" fontId="2" fillId="0" borderId="2" xfId="6" applyBorder="1" applyAlignment="1">
      <alignment horizontal="center" vertical="center" wrapText="1"/>
    </xf>
    <xf numFmtId="0" fontId="2" fillId="0" borderId="11" xfId="6" applyBorder="1" applyAlignment="1">
      <alignment horizontal="center"/>
    </xf>
    <xf numFmtId="0" fontId="5" fillId="0" borderId="6" xfId="6" applyFont="1" applyBorder="1" applyAlignment="1">
      <alignment horizontal="left" vertical="center" wrapText="1"/>
    </xf>
    <xf numFmtId="0" fontId="5" fillId="0" borderId="7" xfId="6" applyFont="1" applyBorder="1" applyAlignment="1">
      <alignment horizontal="left" vertical="center" wrapText="1"/>
    </xf>
    <xf numFmtId="0" fontId="5" fillId="0" borderId="5" xfId="6" applyFont="1" applyBorder="1" applyAlignment="1">
      <alignment horizontal="left" vertical="center" wrapText="1"/>
    </xf>
    <xf numFmtId="0" fontId="14" fillId="0" borderId="6" xfId="6" applyFont="1" applyBorder="1" applyAlignment="1">
      <alignment horizontal="left" vertical="center" wrapText="1"/>
    </xf>
    <xf numFmtId="0" fontId="14" fillId="0" borderId="7" xfId="6" applyFont="1" applyBorder="1" applyAlignment="1">
      <alignment horizontal="left" vertical="center" wrapText="1"/>
    </xf>
    <xf numFmtId="0" fontId="14" fillId="0" borderId="5" xfId="6" applyFont="1" applyBorder="1" applyAlignment="1">
      <alignment horizontal="left" vertical="center" wrapText="1"/>
    </xf>
    <xf numFmtId="164" fontId="13" fillId="0" borderId="1" xfId="6" applyNumberFormat="1" applyFont="1" applyBorder="1" applyAlignment="1">
      <alignment horizontal="center" vertical="center"/>
    </xf>
    <xf numFmtId="4" fontId="13" fillId="0" borderId="1" xfId="6" applyNumberFormat="1" applyFont="1" applyBorder="1" applyAlignment="1">
      <alignment horizontal="center" vertical="center"/>
    </xf>
    <xf numFmtId="2" fontId="13" fillId="0" borderId="5" xfId="7" applyNumberFormat="1" applyFont="1" applyBorder="1" applyAlignment="1">
      <alignment horizontal="center" vertical="center"/>
    </xf>
  </cellXfs>
  <cellStyles count="8">
    <cellStyle name="Normalny" xfId="0" builtinId="0"/>
    <cellStyle name="Normalny 2" xfId="1" xr:uid="{00000000-0005-0000-0000-000006000000}"/>
    <cellStyle name="Normalny 2 2" xfId="2" xr:uid="{00000000-0005-0000-0000-000007000000}"/>
    <cellStyle name="Normalny 2 3" xfId="3" xr:uid="{00000000-0005-0000-0000-000008000000}"/>
    <cellStyle name="Normalny 3" xfId="4" xr:uid="{00000000-0005-0000-0000-000009000000}"/>
    <cellStyle name="Normalny 3 2" xfId="5" xr:uid="{00000000-0005-0000-0000-00000A000000}"/>
    <cellStyle name="Normalny 4" xfId="6" xr:uid="{00000000-0005-0000-0000-00000B000000}"/>
    <cellStyle name="Normalny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L68"/>
  <sheetViews>
    <sheetView tabSelected="1" workbookViewId="0">
      <selection activeCell="M11" sqref="M11"/>
    </sheetView>
  </sheetViews>
  <sheetFormatPr defaultColWidth="11.5703125" defaultRowHeight="15"/>
  <cols>
    <col min="1" max="1" width="4.42578125" style="1" customWidth="1"/>
    <col min="2" max="2" width="9.140625" style="1"/>
    <col min="3" max="3" width="30" style="1" customWidth="1"/>
    <col min="4" max="4" width="19" style="2" customWidth="1"/>
    <col min="5" max="5" width="15.7109375" style="2" customWidth="1"/>
    <col min="6" max="6" width="15.5703125" style="3" customWidth="1"/>
    <col min="7" max="8" width="11.5703125" style="1" customWidth="1"/>
    <col min="9" max="9" width="9.140625" style="1"/>
    <col min="10" max="10" width="11.5703125" style="1" customWidth="1"/>
    <col min="11" max="11" width="11.5703125" customWidth="1"/>
  </cols>
  <sheetData>
    <row r="1" spans="1:12" ht="15.75">
      <c r="A1" s="43" t="s">
        <v>130</v>
      </c>
      <c r="B1" s="43"/>
      <c r="C1" s="43"/>
      <c r="D1" s="43"/>
      <c r="E1" s="43"/>
      <c r="F1" s="43"/>
      <c r="G1" s="43"/>
      <c r="H1" s="43"/>
      <c r="I1" s="5"/>
      <c r="J1" s="5"/>
    </row>
    <row r="2" spans="1:12" ht="15.75">
      <c r="A2" s="43" t="s">
        <v>2</v>
      </c>
      <c r="B2" s="43"/>
      <c r="C2" s="43"/>
      <c r="D2" s="43"/>
      <c r="E2" s="43"/>
      <c r="F2" s="43"/>
      <c r="G2" s="43"/>
      <c r="H2" s="43"/>
      <c r="I2" s="5"/>
      <c r="J2" s="5"/>
    </row>
    <row r="3" spans="1:12" ht="15.75">
      <c r="A3" s="4"/>
      <c r="B3" s="4"/>
      <c r="C3" s="4"/>
      <c r="D3" s="4"/>
      <c r="E3" s="4"/>
      <c r="F3" s="6"/>
    </row>
    <row r="4" spans="1:12" ht="39.75" customHeight="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8" t="s">
        <v>8</v>
      </c>
      <c r="G4" s="7" t="s">
        <v>9</v>
      </c>
      <c r="H4" s="7" t="s">
        <v>10</v>
      </c>
      <c r="I4" s="9"/>
      <c r="J4" s="10"/>
    </row>
    <row r="5" spans="1:12">
      <c r="A5" s="7" t="s">
        <v>0</v>
      </c>
      <c r="B5" s="7" t="s">
        <v>1</v>
      </c>
      <c r="C5" s="7" t="s">
        <v>11</v>
      </c>
      <c r="D5" s="7" t="s">
        <v>12</v>
      </c>
      <c r="E5" s="7" t="s">
        <v>13</v>
      </c>
      <c r="F5" s="8" t="s">
        <v>14</v>
      </c>
      <c r="G5" s="7" t="s">
        <v>15</v>
      </c>
      <c r="H5" s="7" t="s">
        <v>16</v>
      </c>
      <c r="I5" s="9"/>
      <c r="J5" s="10"/>
    </row>
    <row r="6" spans="1:12" ht="25.5" customHeight="1">
      <c r="A6" s="11">
        <v>1</v>
      </c>
      <c r="B6" s="12" t="s">
        <v>17</v>
      </c>
      <c r="C6" s="13" t="s">
        <v>18</v>
      </c>
      <c r="D6" s="14"/>
      <c r="E6" s="14"/>
      <c r="F6" s="75">
        <v>542</v>
      </c>
      <c r="G6" s="16"/>
      <c r="H6" s="17"/>
      <c r="I6" s="9"/>
      <c r="J6" s="10"/>
    </row>
    <row r="7" spans="1:12" ht="30" customHeight="1">
      <c r="A7" s="44">
        <v>2</v>
      </c>
      <c r="B7" s="46" t="s">
        <v>19</v>
      </c>
      <c r="C7" s="13" t="s">
        <v>20</v>
      </c>
      <c r="D7" s="14"/>
      <c r="E7" s="20"/>
      <c r="F7" s="75">
        <v>220</v>
      </c>
      <c r="G7" s="16"/>
      <c r="H7" s="17"/>
      <c r="I7" s="9"/>
      <c r="J7" s="10"/>
    </row>
    <row r="8" spans="1:12" ht="26.25" customHeight="1">
      <c r="A8" s="45"/>
      <c r="B8" s="47"/>
      <c r="C8" s="13" t="s">
        <v>21</v>
      </c>
      <c r="D8" s="20"/>
      <c r="E8" s="14"/>
      <c r="F8" s="75">
        <v>1095.96</v>
      </c>
      <c r="G8" s="16"/>
      <c r="H8" s="17"/>
      <c r="L8" s="21"/>
    </row>
    <row r="9" spans="1:12" ht="30" customHeight="1">
      <c r="A9" s="18">
        <v>3</v>
      </c>
      <c r="B9" s="12" t="s">
        <v>22</v>
      </c>
      <c r="C9" s="13" t="s">
        <v>23</v>
      </c>
      <c r="D9" s="22"/>
      <c r="E9" s="22"/>
      <c r="F9" s="75">
        <v>2349.1999999999998</v>
      </c>
      <c r="G9" s="16"/>
      <c r="H9" s="17"/>
      <c r="I9" s="10"/>
    </row>
    <row r="10" spans="1:12" ht="29.25" customHeight="1">
      <c r="A10" s="11">
        <v>4</v>
      </c>
      <c r="B10" s="12" t="s">
        <v>24</v>
      </c>
      <c r="C10" s="13" t="s">
        <v>25</v>
      </c>
      <c r="D10" s="14"/>
      <c r="E10" s="14"/>
      <c r="F10" s="75">
        <v>816</v>
      </c>
      <c r="G10" s="16"/>
      <c r="H10" s="17"/>
      <c r="I10" s="10"/>
    </row>
    <row r="11" spans="1:12" ht="42.75" customHeight="1">
      <c r="A11" s="48">
        <v>5</v>
      </c>
      <c r="B11" s="46" t="s">
        <v>26</v>
      </c>
      <c r="C11" s="13" t="s">
        <v>27</v>
      </c>
      <c r="D11" s="14"/>
      <c r="E11" s="14"/>
      <c r="F11" s="75">
        <v>14843.09</v>
      </c>
      <c r="G11" s="16"/>
      <c r="H11" s="17"/>
      <c r="J11" s="3"/>
    </row>
    <row r="12" spans="1:12" ht="40.5" customHeight="1">
      <c r="A12" s="49"/>
      <c r="B12" s="47"/>
      <c r="C12" s="13" t="s">
        <v>28</v>
      </c>
      <c r="D12" s="14" t="s">
        <v>29</v>
      </c>
      <c r="E12" s="23" t="s">
        <v>30</v>
      </c>
      <c r="F12" s="75">
        <v>1.71</v>
      </c>
      <c r="G12" s="16"/>
      <c r="H12" s="17"/>
    </row>
    <row r="13" spans="1:12" ht="25.5" customHeight="1">
      <c r="A13" s="18">
        <v>6</v>
      </c>
      <c r="B13" s="12" t="s">
        <v>31</v>
      </c>
      <c r="C13" s="13" t="s">
        <v>32</v>
      </c>
      <c r="D13" s="14"/>
      <c r="E13" s="14"/>
      <c r="F13" s="75">
        <v>9</v>
      </c>
      <c r="G13" s="16"/>
      <c r="H13" s="17"/>
    </row>
    <row r="14" spans="1:12" ht="24.75" customHeight="1">
      <c r="A14" s="18">
        <v>7</v>
      </c>
      <c r="B14" s="12" t="s">
        <v>33</v>
      </c>
      <c r="C14" s="13" t="s">
        <v>34</v>
      </c>
      <c r="D14" s="14"/>
      <c r="E14" s="14"/>
      <c r="F14" s="75">
        <v>856.8</v>
      </c>
      <c r="G14" s="16"/>
      <c r="H14" s="17"/>
    </row>
    <row r="15" spans="1:12" ht="24.75" customHeight="1">
      <c r="A15" s="18">
        <v>8</v>
      </c>
      <c r="B15" s="12" t="s">
        <v>35</v>
      </c>
      <c r="C15" s="13" t="s">
        <v>36</v>
      </c>
      <c r="D15" s="20"/>
      <c r="E15" s="20"/>
      <c r="F15" s="75">
        <v>867.88</v>
      </c>
      <c r="G15" s="16"/>
      <c r="H15" s="17"/>
      <c r="J15" s="3"/>
    </row>
    <row r="16" spans="1:12" ht="24.75" customHeight="1">
      <c r="A16" s="18">
        <v>9</v>
      </c>
      <c r="B16" s="12" t="s">
        <v>37</v>
      </c>
      <c r="C16" s="13" t="s">
        <v>38</v>
      </c>
      <c r="D16" s="20"/>
      <c r="E16" s="14"/>
      <c r="F16" s="75">
        <v>3449.63</v>
      </c>
      <c r="G16" s="16"/>
      <c r="H16" s="17"/>
    </row>
    <row r="17" spans="1:11" ht="24.75" customHeight="1">
      <c r="A17" s="18">
        <v>10</v>
      </c>
      <c r="B17" s="12" t="s">
        <v>39</v>
      </c>
      <c r="C17" s="13" t="s">
        <v>40</v>
      </c>
      <c r="D17" s="14"/>
      <c r="E17" s="14"/>
      <c r="F17" s="75">
        <v>946</v>
      </c>
      <c r="G17" s="16"/>
      <c r="H17" s="17"/>
      <c r="J17" s="3"/>
    </row>
    <row r="18" spans="1:11" ht="34.5" customHeight="1">
      <c r="A18" s="18">
        <v>11</v>
      </c>
      <c r="B18" s="12" t="s">
        <v>41</v>
      </c>
      <c r="C18" s="13" t="s">
        <v>42</v>
      </c>
      <c r="D18" s="14"/>
      <c r="E18" s="14"/>
      <c r="F18" s="75">
        <v>966.83</v>
      </c>
      <c r="G18" s="16"/>
      <c r="H18" s="17"/>
      <c r="J18" s="3"/>
    </row>
    <row r="19" spans="1:11" ht="34.5" customHeight="1">
      <c r="A19" s="18">
        <v>12</v>
      </c>
      <c r="B19" s="12" t="s">
        <v>43</v>
      </c>
      <c r="C19" s="13" t="s">
        <v>44</v>
      </c>
      <c r="D19" s="20"/>
      <c r="E19" s="24"/>
      <c r="F19" s="75">
        <v>554.39</v>
      </c>
      <c r="G19" s="16"/>
      <c r="H19" s="17"/>
    </row>
    <row r="20" spans="1:11" ht="34.5" customHeight="1">
      <c r="A20" s="18">
        <v>13</v>
      </c>
      <c r="B20" s="12" t="s">
        <v>45</v>
      </c>
      <c r="C20" s="13" t="s">
        <v>46</v>
      </c>
      <c r="D20" s="14"/>
      <c r="E20" s="24"/>
      <c r="F20" s="75">
        <v>359</v>
      </c>
      <c r="G20" s="16"/>
      <c r="H20" s="17"/>
    </row>
    <row r="21" spans="1:11" ht="24.75" customHeight="1">
      <c r="A21" s="18">
        <v>14</v>
      </c>
      <c r="B21" s="12" t="s">
        <v>47</v>
      </c>
      <c r="C21" s="13" t="s">
        <v>48</v>
      </c>
      <c r="D21" s="14"/>
      <c r="E21" s="14"/>
      <c r="F21" s="75">
        <v>16</v>
      </c>
      <c r="G21" s="16"/>
      <c r="H21" s="17"/>
    </row>
    <row r="22" spans="1:11" ht="24.75" customHeight="1">
      <c r="A22" s="18">
        <v>15</v>
      </c>
      <c r="B22" s="12" t="s">
        <v>49</v>
      </c>
      <c r="C22" s="13" t="s">
        <v>50</v>
      </c>
      <c r="D22" s="14"/>
      <c r="E22" s="14"/>
      <c r="F22" s="75">
        <v>744</v>
      </c>
      <c r="G22" s="16"/>
      <c r="H22" s="17"/>
    </row>
    <row r="23" spans="1:11" ht="24.75" customHeight="1">
      <c r="A23" s="11">
        <v>16</v>
      </c>
      <c r="B23" s="12" t="s">
        <v>51</v>
      </c>
      <c r="C23" s="13" t="s">
        <v>52</v>
      </c>
      <c r="D23" s="14"/>
      <c r="E23" s="14"/>
      <c r="F23" s="75">
        <v>12</v>
      </c>
      <c r="G23" s="16"/>
      <c r="H23" s="17"/>
    </row>
    <row r="24" spans="1:11" ht="24.75" customHeight="1">
      <c r="A24" s="11">
        <v>17</v>
      </c>
      <c r="B24" s="12" t="s">
        <v>53</v>
      </c>
      <c r="C24" s="13" t="s">
        <v>54</v>
      </c>
      <c r="D24" s="14"/>
      <c r="E24" s="14"/>
      <c r="F24" s="75">
        <v>796.4</v>
      </c>
      <c r="G24" s="16"/>
      <c r="H24" s="17"/>
      <c r="K24" s="21"/>
    </row>
    <row r="25" spans="1:11" ht="24.75" customHeight="1">
      <c r="A25" s="18">
        <v>18</v>
      </c>
      <c r="B25" s="12" t="s">
        <v>55</v>
      </c>
      <c r="C25" s="13" t="s">
        <v>56</v>
      </c>
      <c r="D25" s="14"/>
      <c r="E25" s="14"/>
      <c r="F25" s="75">
        <f>386.4+10.31</f>
        <v>396.71</v>
      </c>
      <c r="G25" s="16"/>
      <c r="H25" s="17"/>
    </row>
    <row r="26" spans="1:11" ht="26.25" customHeight="1">
      <c r="A26" s="18">
        <v>19</v>
      </c>
      <c r="B26" s="12" t="s">
        <v>57</v>
      </c>
      <c r="C26" s="13" t="s">
        <v>58</v>
      </c>
      <c r="D26" s="14"/>
      <c r="E26" s="14"/>
      <c r="F26" s="75">
        <v>2622.61</v>
      </c>
      <c r="G26" s="16"/>
      <c r="H26" s="17"/>
    </row>
    <row r="27" spans="1:11" ht="28.5" customHeight="1">
      <c r="A27" s="11">
        <v>20</v>
      </c>
      <c r="B27" s="12" t="s">
        <v>59</v>
      </c>
      <c r="C27" s="13" t="s">
        <v>60</v>
      </c>
      <c r="D27" s="14"/>
      <c r="E27" s="14"/>
      <c r="F27" s="76">
        <v>8.5</v>
      </c>
      <c r="G27" s="16"/>
      <c r="H27" s="17"/>
    </row>
    <row r="28" spans="1:11" ht="30" customHeight="1">
      <c r="A28" s="11">
        <v>21</v>
      </c>
      <c r="B28" s="12" t="s">
        <v>61</v>
      </c>
      <c r="C28" s="13" t="s">
        <v>62</v>
      </c>
      <c r="D28" s="14"/>
      <c r="E28" s="14"/>
      <c r="F28" s="75">
        <v>750</v>
      </c>
      <c r="G28" s="16"/>
      <c r="H28" s="17"/>
    </row>
    <row r="29" spans="1:11" ht="28.5" customHeight="1">
      <c r="A29" s="18">
        <v>22</v>
      </c>
      <c r="B29" s="12" t="s">
        <v>63</v>
      </c>
      <c r="C29" s="25" t="s">
        <v>64</v>
      </c>
      <c r="D29" s="26"/>
      <c r="E29" s="14"/>
      <c r="F29" s="75">
        <v>672</v>
      </c>
      <c r="G29" s="16"/>
      <c r="H29" s="17"/>
    </row>
    <row r="30" spans="1:11" ht="28.5" customHeight="1">
      <c r="A30" s="18">
        <v>23</v>
      </c>
      <c r="B30" s="12" t="s">
        <v>65</v>
      </c>
      <c r="C30" s="27" t="s">
        <v>66</v>
      </c>
      <c r="D30" s="14"/>
      <c r="E30" s="14"/>
      <c r="F30" s="75">
        <v>1050</v>
      </c>
      <c r="G30" s="16"/>
      <c r="H30" s="17"/>
      <c r="J30" s="3"/>
    </row>
    <row r="31" spans="1:11" ht="30" customHeight="1">
      <c r="A31" s="18">
        <v>24</v>
      </c>
      <c r="B31" s="12" t="s">
        <v>67</v>
      </c>
      <c r="C31" s="13" t="s">
        <v>68</v>
      </c>
      <c r="D31" s="14"/>
      <c r="E31" s="14"/>
      <c r="F31" s="75">
        <v>4715.8500000000004</v>
      </c>
      <c r="G31" s="16"/>
      <c r="H31" s="17"/>
    </row>
    <row r="32" spans="1:11" ht="32.25" customHeight="1">
      <c r="A32" s="18">
        <v>25</v>
      </c>
      <c r="B32" s="12" t="s">
        <v>69</v>
      </c>
      <c r="C32" s="13" t="s">
        <v>70</v>
      </c>
      <c r="D32" s="20"/>
      <c r="E32" s="20"/>
      <c r="F32" s="75">
        <f>59.28+71.84+125.4+649.68+110.16+17.16+1535.16+100+4.72+37.68+7.2+59.3+100</f>
        <v>2877.58</v>
      </c>
      <c r="G32" s="16"/>
      <c r="H32" s="17"/>
    </row>
    <row r="33" spans="1:11" ht="32.25" customHeight="1">
      <c r="A33" s="44">
        <v>26</v>
      </c>
      <c r="B33" s="46" t="s">
        <v>71</v>
      </c>
      <c r="C33" s="28" t="s">
        <v>72</v>
      </c>
      <c r="D33" s="20"/>
      <c r="E33" s="20"/>
      <c r="F33" s="75">
        <v>2384.2399999999998</v>
      </c>
      <c r="G33" s="16"/>
      <c r="H33" s="17"/>
    </row>
    <row r="34" spans="1:11" ht="45.75" customHeight="1">
      <c r="A34" s="48"/>
      <c r="B34" s="50"/>
      <c r="C34" s="13" t="s">
        <v>73</v>
      </c>
      <c r="D34" s="14" t="s">
        <v>74</v>
      </c>
      <c r="E34" s="14" t="s">
        <v>75</v>
      </c>
      <c r="F34" s="75">
        <v>3.42</v>
      </c>
      <c r="G34" s="16"/>
      <c r="H34" s="17"/>
    </row>
    <row r="35" spans="1:11" ht="32.25" customHeight="1">
      <c r="A35" s="18">
        <v>27</v>
      </c>
      <c r="B35" s="12" t="s">
        <v>76</v>
      </c>
      <c r="C35" s="13" t="s">
        <v>77</v>
      </c>
      <c r="D35" s="20"/>
      <c r="E35" s="20"/>
      <c r="F35" s="75">
        <v>4023.27</v>
      </c>
      <c r="G35" s="16"/>
      <c r="H35" s="17"/>
    </row>
    <row r="36" spans="1:11" ht="30.75" customHeight="1">
      <c r="A36" s="11">
        <v>28</v>
      </c>
      <c r="B36" s="12" t="s">
        <v>78</v>
      </c>
      <c r="C36" s="13" t="s">
        <v>79</v>
      </c>
      <c r="D36" s="20"/>
      <c r="E36" s="14"/>
      <c r="F36" s="75">
        <f>5.76+984.24</f>
        <v>990</v>
      </c>
      <c r="G36" s="16"/>
      <c r="H36" s="17"/>
    </row>
    <row r="37" spans="1:11" ht="60.75" customHeight="1">
      <c r="A37" s="18">
        <v>29</v>
      </c>
      <c r="B37" s="12" t="s">
        <v>80</v>
      </c>
      <c r="C37" s="13" t="s">
        <v>81</v>
      </c>
      <c r="D37" s="29"/>
      <c r="E37" s="29"/>
      <c r="F37" s="75">
        <v>5337.47</v>
      </c>
      <c r="G37" s="16"/>
      <c r="H37" s="17"/>
    </row>
    <row r="38" spans="1:11" ht="28.5" customHeight="1">
      <c r="A38" s="18">
        <v>30</v>
      </c>
      <c r="B38" s="12" t="s">
        <v>82</v>
      </c>
      <c r="C38" s="13" t="s">
        <v>83</v>
      </c>
      <c r="D38" s="14"/>
      <c r="E38" s="14"/>
      <c r="F38" s="75">
        <v>1048</v>
      </c>
      <c r="G38" s="16"/>
      <c r="H38" s="17"/>
      <c r="K38" s="30"/>
    </row>
    <row r="39" spans="1:11" ht="27.75" customHeight="1">
      <c r="A39" s="18">
        <v>31</v>
      </c>
      <c r="B39" s="12" t="s">
        <v>84</v>
      </c>
      <c r="C39" s="13" t="s">
        <v>85</v>
      </c>
      <c r="D39" s="14"/>
      <c r="E39" s="14"/>
      <c r="F39" s="75">
        <v>67.2</v>
      </c>
      <c r="G39" s="16"/>
      <c r="H39" s="17"/>
    </row>
    <row r="40" spans="1:11" ht="30" customHeight="1">
      <c r="A40" s="18">
        <v>32</v>
      </c>
      <c r="B40" s="19" t="s">
        <v>86</v>
      </c>
      <c r="C40" s="13" t="s">
        <v>87</v>
      </c>
      <c r="D40" s="14"/>
      <c r="E40" s="14"/>
      <c r="F40" s="75">
        <v>1774</v>
      </c>
      <c r="G40" s="16"/>
      <c r="H40" s="17"/>
    </row>
    <row r="41" spans="1:11" ht="30" customHeight="1">
      <c r="A41" s="11">
        <v>33</v>
      </c>
      <c r="B41" s="12" t="s">
        <v>88</v>
      </c>
      <c r="C41" s="13" t="s">
        <v>89</v>
      </c>
      <c r="D41" s="14"/>
      <c r="E41" s="14"/>
      <c r="F41" s="75">
        <v>900</v>
      </c>
      <c r="G41" s="16"/>
      <c r="H41" s="17"/>
    </row>
    <row r="42" spans="1:11" ht="30" customHeight="1">
      <c r="A42" s="18">
        <v>34</v>
      </c>
      <c r="B42" s="12" t="s">
        <v>90</v>
      </c>
      <c r="C42" s="13" t="s">
        <v>91</v>
      </c>
      <c r="D42" s="31"/>
      <c r="E42" s="31"/>
      <c r="F42" s="75">
        <v>7.02</v>
      </c>
      <c r="G42" s="16"/>
      <c r="H42" s="17"/>
      <c r="J42" s="3"/>
    </row>
    <row r="43" spans="1:11" ht="24.75" customHeight="1">
      <c r="A43" s="11">
        <v>35</v>
      </c>
      <c r="B43" s="12" t="s">
        <v>92</v>
      </c>
      <c r="C43" s="13" t="s">
        <v>93</v>
      </c>
      <c r="D43" s="14"/>
      <c r="E43" s="67"/>
      <c r="F43" s="75">
        <f>5894+635.75+200</f>
        <v>6729.75</v>
      </c>
      <c r="G43" s="16"/>
      <c r="H43" s="17"/>
    </row>
    <row r="44" spans="1:11" ht="24.75" customHeight="1">
      <c r="A44" s="11">
        <v>36</v>
      </c>
      <c r="B44" s="12" t="s">
        <v>26</v>
      </c>
      <c r="C44" s="42" t="s">
        <v>116</v>
      </c>
      <c r="D44" s="66"/>
      <c r="E44" s="68"/>
      <c r="F44" s="77">
        <v>951.9</v>
      </c>
      <c r="G44" s="16"/>
      <c r="H44" s="17"/>
    </row>
    <row r="45" spans="1:11" ht="24.75" customHeight="1">
      <c r="A45" s="11">
        <v>37</v>
      </c>
      <c r="B45" s="12" t="s">
        <v>33</v>
      </c>
      <c r="C45" s="42" t="s">
        <v>117</v>
      </c>
      <c r="D45" s="66"/>
      <c r="E45" s="68"/>
      <c r="F45" s="77">
        <v>51.05</v>
      </c>
      <c r="G45" s="16"/>
      <c r="H45" s="17"/>
    </row>
    <row r="46" spans="1:11" ht="24.75" customHeight="1">
      <c r="A46" s="44">
        <v>38</v>
      </c>
      <c r="B46" s="46" t="s">
        <v>105</v>
      </c>
      <c r="C46" s="64" t="s">
        <v>118</v>
      </c>
      <c r="D46" s="66"/>
      <c r="E46" s="68"/>
      <c r="F46" s="77">
        <v>1448.21</v>
      </c>
      <c r="G46" s="16"/>
      <c r="H46" s="17"/>
    </row>
    <row r="47" spans="1:11" ht="24.75" customHeight="1">
      <c r="A47" s="49"/>
      <c r="B47" s="47"/>
      <c r="C47" s="65"/>
      <c r="D47" s="66" t="s">
        <v>103</v>
      </c>
      <c r="E47" s="68"/>
      <c r="F47" s="77">
        <v>1188</v>
      </c>
      <c r="G47" s="16"/>
      <c r="H47" s="17"/>
    </row>
    <row r="48" spans="1:11" ht="24.75" customHeight="1">
      <c r="A48" s="11">
        <v>39</v>
      </c>
      <c r="B48" s="12" t="s">
        <v>106</v>
      </c>
      <c r="C48" s="42" t="s">
        <v>119</v>
      </c>
      <c r="D48" s="66"/>
      <c r="E48" s="68"/>
      <c r="F48" s="77">
        <v>1235.3599999999999</v>
      </c>
      <c r="G48" s="16"/>
      <c r="H48" s="17"/>
    </row>
    <row r="49" spans="1:8" ht="24.75" customHeight="1">
      <c r="A49" s="11">
        <v>40</v>
      </c>
      <c r="B49" s="12" t="s">
        <v>107</v>
      </c>
      <c r="C49" s="42" t="s">
        <v>120</v>
      </c>
      <c r="D49" s="66"/>
      <c r="E49" s="68"/>
      <c r="F49" s="77">
        <v>498.57</v>
      </c>
      <c r="G49" s="16"/>
      <c r="H49" s="17"/>
    </row>
    <row r="50" spans="1:8" ht="24.75" customHeight="1">
      <c r="A50" s="11">
        <v>41</v>
      </c>
      <c r="B50" s="12" t="s">
        <v>107</v>
      </c>
      <c r="C50" s="42" t="s">
        <v>121</v>
      </c>
      <c r="D50" s="66"/>
      <c r="E50" s="68"/>
      <c r="F50" s="77">
        <v>420</v>
      </c>
      <c r="G50" s="16"/>
      <c r="H50" s="17"/>
    </row>
    <row r="51" spans="1:8" ht="24.75" customHeight="1">
      <c r="A51" s="11">
        <v>42</v>
      </c>
      <c r="B51" s="12" t="s">
        <v>108</v>
      </c>
      <c r="C51" s="42" t="s">
        <v>122</v>
      </c>
      <c r="D51" s="66"/>
      <c r="E51" s="68"/>
      <c r="F51" s="77">
        <v>162.08000000000001</v>
      </c>
      <c r="G51" s="16"/>
      <c r="H51" s="17"/>
    </row>
    <row r="52" spans="1:8" ht="24.75" customHeight="1">
      <c r="A52" s="11">
        <v>43</v>
      </c>
      <c r="B52" s="12" t="s">
        <v>109</v>
      </c>
      <c r="C52" s="42" t="s">
        <v>123</v>
      </c>
      <c r="D52" s="66"/>
      <c r="E52" s="68"/>
      <c r="F52" s="77">
        <v>238.22</v>
      </c>
      <c r="G52" s="16"/>
      <c r="H52" s="17"/>
    </row>
    <row r="53" spans="1:8" ht="24.75" customHeight="1">
      <c r="A53" s="11">
        <v>44</v>
      </c>
      <c r="B53" s="12" t="s">
        <v>114</v>
      </c>
      <c r="C53" s="42" t="s">
        <v>124</v>
      </c>
      <c r="D53" s="66"/>
      <c r="E53" s="68"/>
      <c r="F53" s="77">
        <v>887.07</v>
      </c>
      <c r="G53" s="16"/>
      <c r="H53" s="17"/>
    </row>
    <row r="54" spans="1:8" ht="24.75" customHeight="1">
      <c r="A54" s="11">
        <v>45</v>
      </c>
      <c r="B54" s="12" t="s">
        <v>115</v>
      </c>
      <c r="C54" s="42" t="s">
        <v>125</v>
      </c>
      <c r="D54" s="66"/>
      <c r="E54" s="68"/>
      <c r="F54" s="77">
        <v>308.06</v>
      </c>
      <c r="G54" s="16"/>
      <c r="H54" s="17"/>
    </row>
    <row r="55" spans="1:8" ht="24.75" customHeight="1">
      <c r="A55" s="11">
        <v>46</v>
      </c>
      <c r="B55" s="12" t="s">
        <v>110</v>
      </c>
      <c r="C55" s="42" t="s">
        <v>126</v>
      </c>
      <c r="D55" s="66"/>
      <c r="E55" s="68"/>
      <c r="F55" s="77">
        <v>283.83</v>
      </c>
      <c r="G55" s="16"/>
      <c r="H55" s="17"/>
    </row>
    <row r="56" spans="1:8" ht="24.75" customHeight="1">
      <c r="A56" s="11">
        <v>47</v>
      </c>
      <c r="B56" s="12" t="s">
        <v>111</v>
      </c>
      <c r="C56" s="42" t="s">
        <v>127</v>
      </c>
      <c r="D56" s="66"/>
      <c r="E56" s="68"/>
      <c r="F56" s="77">
        <v>222.31</v>
      </c>
      <c r="G56" s="16"/>
      <c r="H56" s="17"/>
    </row>
    <row r="57" spans="1:8" ht="24.75" customHeight="1">
      <c r="A57" s="11">
        <v>48</v>
      </c>
      <c r="B57" s="12" t="s">
        <v>112</v>
      </c>
      <c r="C57" s="42" t="s">
        <v>128</v>
      </c>
      <c r="D57" s="66"/>
      <c r="E57" s="68"/>
      <c r="F57" s="77">
        <v>548.96</v>
      </c>
      <c r="G57" s="16"/>
      <c r="H57" s="17"/>
    </row>
    <row r="58" spans="1:8" ht="24.75" customHeight="1">
      <c r="A58" s="11">
        <v>49</v>
      </c>
      <c r="B58" s="12" t="s">
        <v>113</v>
      </c>
      <c r="C58" s="42" t="s">
        <v>129</v>
      </c>
      <c r="D58" s="66"/>
      <c r="E58" s="68"/>
      <c r="F58" s="77">
        <v>826.87</v>
      </c>
      <c r="G58" s="16"/>
      <c r="H58" s="17"/>
    </row>
    <row r="59" spans="1:8" ht="24.75" customHeight="1">
      <c r="A59" s="11">
        <v>50</v>
      </c>
      <c r="B59" s="32" t="s">
        <v>19</v>
      </c>
      <c r="C59" s="69" t="s">
        <v>94</v>
      </c>
      <c r="D59" s="70"/>
      <c r="E59" s="71"/>
      <c r="F59" s="15">
        <v>60</v>
      </c>
      <c r="G59" s="16"/>
      <c r="H59" s="17"/>
    </row>
    <row r="60" spans="1:8" ht="24.75" customHeight="1">
      <c r="A60" s="11">
        <v>51</v>
      </c>
      <c r="B60" s="72" t="s">
        <v>104</v>
      </c>
      <c r="C60" s="73"/>
      <c r="D60" s="73"/>
      <c r="E60" s="74"/>
      <c r="F60" s="15">
        <v>100</v>
      </c>
      <c r="G60" s="16"/>
      <c r="H60" s="17"/>
    </row>
    <row r="61" spans="1:8" ht="24.75" customHeight="1">
      <c r="A61" s="11">
        <v>52</v>
      </c>
      <c r="B61" s="72" t="s">
        <v>95</v>
      </c>
      <c r="C61" s="73"/>
      <c r="D61" s="73"/>
      <c r="E61" s="74"/>
      <c r="F61" s="15">
        <v>300</v>
      </c>
      <c r="G61" s="16"/>
      <c r="H61" s="17"/>
    </row>
    <row r="62" spans="1:8" ht="24.75" customHeight="1">
      <c r="A62" s="11"/>
      <c r="B62" s="51" t="s">
        <v>96</v>
      </c>
      <c r="C62" s="52"/>
      <c r="D62" s="52"/>
      <c r="E62" s="53"/>
      <c r="F62" s="33">
        <f>SUM(F6:F61)</f>
        <v>75534.000000000015</v>
      </c>
      <c r="G62" s="34"/>
      <c r="H62" s="35"/>
    </row>
    <row r="63" spans="1:8" ht="30" customHeight="1">
      <c r="A63" s="11"/>
      <c r="B63" s="54" t="s">
        <v>97</v>
      </c>
      <c r="C63" s="54"/>
      <c r="D63" s="54"/>
      <c r="E63" s="54"/>
      <c r="F63" s="15">
        <f>2063+635.75+2186</f>
        <v>4884.75</v>
      </c>
      <c r="G63" s="16"/>
      <c r="H63" s="17"/>
    </row>
    <row r="64" spans="1:8" ht="27" customHeight="1">
      <c r="A64" s="11"/>
      <c r="B64" s="54" t="s">
        <v>98</v>
      </c>
      <c r="C64" s="54"/>
      <c r="D64" s="54"/>
      <c r="E64" s="54"/>
      <c r="F64" s="15">
        <f>149+174</f>
        <v>323</v>
      </c>
      <c r="G64" s="16"/>
      <c r="H64" s="17"/>
    </row>
    <row r="65" spans="1:11" ht="27" customHeight="1">
      <c r="A65" s="36"/>
      <c r="B65" s="51" t="s">
        <v>99</v>
      </c>
      <c r="C65" s="52"/>
      <c r="D65" s="52"/>
      <c r="E65" s="53"/>
      <c r="F65" s="37">
        <f>F63+F64</f>
        <v>5207.75</v>
      </c>
      <c r="G65" s="38"/>
      <c r="H65" s="39"/>
      <c r="J65" s="2"/>
      <c r="K65" s="40"/>
    </row>
    <row r="66" spans="1:11" ht="48.75" customHeight="1">
      <c r="A66" s="55" t="s">
        <v>100</v>
      </c>
      <c r="B66" s="56"/>
      <c r="C66" s="56"/>
      <c r="D66" s="56"/>
      <c r="E66" s="57"/>
      <c r="F66" s="58"/>
      <c r="G66" s="59"/>
      <c r="H66" s="60"/>
      <c r="J66" s="41"/>
      <c r="K66" s="41"/>
    </row>
    <row r="67" spans="1:11" ht="48.75" customHeight="1">
      <c r="A67" s="55" t="s">
        <v>101</v>
      </c>
      <c r="B67" s="56"/>
      <c r="C67" s="56"/>
      <c r="D67" s="56"/>
      <c r="E67" s="57"/>
      <c r="F67" s="61"/>
      <c r="G67" s="62"/>
      <c r="H67" s="63"/>
    </row>
    <row r="68" spans="1:11" ht="48.75" customHeight="1">
      <c r="A68" s="55" t="s">
        <v>102</v>
      </c>
      <c r="B68" s="56"/>
      <c r="C68" s="56"/>
      <c r="D68" s="56"/>
      <c r="E68" s="57"/>
      <c r="F68" s="61"/>
      <c r="G68" s="62"/>
      <c r="H68" s="63"/>
    </row>
  </sheetData>
  <mergeCells count="24">
    <mergeCell ref="A66:E66"/>
    <mergeCell ref="F66:H66"/>
    <mergeCell ref="A67:E67"/>
    <mergeCell ref="F67:H67"/>
    <mergeCell ref="A68:E68"/>
    <mergeCell ref="F68:H68"/>
    <mergeCell ref="B63:E63"/>
    <mergeCell ref="B64:E64"/>
    <mergeCell ref="B65:E65"/>
    <mergeCell ref="A33:A34"/>
    <mergeCell ref="B33:B34"/>
    <mergeCell ref="C59:E59"/>
    <mergeCell ref="B62:E62"/>
    <mergeCell ref="C46:C47"/>
    <mergeCell ref="B46:B47"/>
    <mergeCell ref="A46:A47"/>
    <mergeCell ref="B60:E60"/>
    <mergeCell ref="B61:E61"/>
    <mergeCell ref="A1:H1"/>
    <mergeCell ref="A2:H2"/>
    <mergeCell ref="A7:A8"/>
    <mergeCell ref="B7:B8"/>
    <mergeCell ref="A11:A12"/>
    <mergeCell ref="B11:B12"/>
  </mergeCells>
  <pageMargins left="0.39375000000000004" right="0.39375000000000004" top="0.39375000000000004" bottom="0.39375000000000004" header="0.51181102362204689" footer="0.51181102362204689"/>
  <pageSetup paperSize="9" scale="81" fitToHeight="0" orientation="portrait" r:id="rId1"/>
  <rowBreaks count="2" manualBreakCount="2">
    <brk id="119" max="16383" man="1"/>
    <brk id="1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kosztorys ofertowy</vt:lpstr>
      <vt:lpstr>'kosztorys ofertowy'!Print_Area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mceynowa</dc:creator>
  <dc:description/>
  <cp:lastModifiedBy>mkozlowski</cp:lastModifiedBy>
  <cp:revision>24</cp:revision>
  <cp:lastPrinted>2025-02-26T07:33:21Z</cp:lastPrinted>
  <dcterms:created xsi:type="dcterms:W3CDTF">2017-04-12T11:39:32Z</dcterms:created>
  <dcterms:modified xsi:type="dcterms:W3CDTF">2025-02-26T07:35:30Z</dcterms:modified>
  <dc:language>pl-PL</dc:language>
</cp:coreProperties>
</file>