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 2023\ZG.270.10.2023 Wykonywanie usług z zakresu gospodarki leśnej w roku 2024\Dokumentacja - przygtowanie\"/>
    </mc:Choice>
  </mc:AlternateContent>
  <xr:revisionPtr revIDLastSave="0" documentId="8_{87422434-FA7B-4AF5-8477-560058DFCC3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02" i="1" l="1"/>
  <c r="I101" i="1"/>
  <c r="I100" i="1"/>
  <c r="I99" i="1"/>
  <c r="I98" i="1"/>
  <c r="I97" i="1"/>
  <c r="I96" i="1"/>
  <c r="K95" i="1"/>
  <c r="I95" i="1"/>
  <c r="L95" i="1" s="1"/>
  <c r="I94" i="1"/>
  <c r="I93" i="1"/>
  <c r="K92" i="1"/>
  <c r="I92" i="1"/>
  <c r="L92" i="1" s="1"/>
  <c r="I91" i="1"/>
  <c r="I90" i="1"/>
  <c r="K89" i="1"/>
  <c r="I89" i="1"/>
  <c r="L89" i="1" s="1"/>
  <c r="I88" i="1"/>
  <c r="K88" i="1" s="1"/>
  <c r="L88" i="1" s="1"/>
  <c r="K87" i="1"/>
  <c r="L87" i="1" s="1"/>
  <c r="I87" i="1"/>
  <c r="I86" i="1"/>
  <c r="L85" i="1"/>
  <c r="K85" i="1"/>
  <c r="I85" i="1"/>
  <c r="K84" i="1"/>
  <c r="L84" i="1" s="1"/>
  <c r="I84" i="1"/>
  <c r="K83" i="1"/>
  <c r="L83" i="1" s="1"/>
  <c r="I83" i="1"/>
  <c r="I82" i="1"/>
  <c r="K82" i="1" s="1"/>
  <c r="L82" i="1" s="1"/>
  <c r="I81" i="1"/>
  <c r="I80" i="1"/>
  <c r="K80" i="1" s="1"/>
  <c r="L80" i="1" s="1"/>
  <c r="K79" i="1"/>
  <c r="L79" i="1" s="1"/>
  <c r="I79" i="1"/>
  <c r="I78" i="1"/>
  <c r="I77" i="1"/>
  <c r="I76" i="1"/>
  <c r="K76" i="1" s="1"/>
  <c r="L76" i="1" s="1"/>
  <c r="K75" i="1"/>
  <c r="L75" i="1" s="1"/>
  <c r="I75" i="1"/>
  <c r="I74" i="1"/>
  <c r="K74" i="1" s="1"/>
  <c r="I73" i="1"/>
  <c r="L72" i="1"/>
  <c r="K72" i="1"/>
  <c r="I72" i="1"/>
  <c r="I71" i="1"/>
  <c r="I70" i="1"/>
  <c r="K69" i="1"/>
  <c r="L69" i="1" s="1"/>
  <c r="I69" i="1"/>
  <c r="I68" i="1"/>
  <c r="K68" i="1" s="1"/>
  <c r="L68" i="1" s="1"/>
  <c r="K67" i="1"/>
  <c r="L67" i="1" s="1"/>
  <c r="I67" i="1"/>
  <c r="I66" i="1"/>
  <c r="K66" i="1" s="1"/>
  <c r="I65" i="1"/>
  <c r="K65" i="1" s="1"/>
  <c r="L65" i="1" s="1"/>
  <c r="K64" i="1"/>
  <c r="L64" i="1" s="1"/>
  <c r="I64" i="1"/>
  <c r="K63" i="1"/>
  <c r="L63" i="1" s="1"/>
  <c r="I63" i="1"/>
  <c r="I62" i="1"/>
  <c r="K62" i="1" s="1"/>
  <c r="L62" i="1" s="1"/>
  <c r="I61" i="1"/>
  <c r="I60" i="1"/>
  <c r="K60" i="1" s="1"/>
  <c r="L60" i="1" s="1"/>
  <c r="K59" i="1"/>
  <c r="L59" i="1" s="1"/>
  <c r="I59" i="1"/>
  <c r="I58" i="1"/>
  <c r="I57" i="1"/>
  <c r="I56" i="1"/>
  <c r="K56" i="1" s="1"/>
  <c r="L56" i="1" s="1"/>
  <c r="K55" i="1"/>
  <c r="L55" i="1" s="1"/>
  <c r="I55" i="1"/>
  <c r="I52" i="1"/>
  <c r="K52" i="1" s="1"/>
  <c r="I47" i="1"/>
  <c r="L42" i="1"/>
  <c r="K42" i="1"/>
  <c r="I42" i="1"/>
  <c r="I37" i="1"/>
  <c r="I32" i="1"/>
  <c r="F104" i="1" s="1"/>
  <c r="L90" i="1" l="1"/>
  <c r="L93" i="1"/>
  <c r="L100" i="1"/>
  <c r="L102" i="1"/>
  <c r="L81" i="1"/>
  <c r="L94" i="1"/>
  <c r="L96" i="1"/>
  <c r="L101" i="1"/>
  <c r="L73" i="1"/>
  <c r="L97" i="1"/>
  <c r="K70" i="1"/>
  <c r="L70" i="1" s="1"/>
  <c r="K90" i="1"/>
  <c r="K57" i="1"/>
  <c r="L57" i="1" s="1"/>
  <c r="K77" i="1"/>
  <c r="L77" i="1" s="1"/>
  <c r="K97" i="1"/>
  <c r="K37" i="1"/>
  <c r="L37" i="1" s="1"/>
  <c r="K71" i="1"/>
  <c r="L71" i="1" s="1"/>
  <c r="K91" i="1"/>
  <c r="L91" i="1" s="1"/>
  <c r="K58" i="1"/>
  <c r="L58" i="1" s="1"/>
  <c r="K78" i="1"/>
  <c r="L78" i="1" s="1"/>
  <c r="K98" i="1"/>
  <c r="L98" i="1" s="1"/>
  <c r="K32" i="1"/>
  <c r="L32" i="1" s="1"/>
  <c r="K99" i="1"/>
  <c r="L99" i="1" s="1"/>
  <c r="K86" i="1"/>
  <c r="L86" i="1" s="1"/>
  <c r="K47" i="1"/>
  <c r="L47" i="1" s="1"/>
  <c r="L66" i="1"/>
  <c r="K73" i="1"/>
  <c r="K93" i="1"/>
  <c r="K100" i="1"/>
  <c r="K94" i="1"/>
  <c r="L52" i="1"/>
  <c r="K61" i="1"/>
  <c r="L61" i="1" s="1"/>
  <c r="L74" i="1"/>
  <c r="K81" i="1"/>
  <c r="K101" i="1"/>
  <c r="K102" i="1"/>
  <c r="K96" i="1"/>
  <c r="F105" i="1" l="1"/>
  <c r="B26" i="1" s="1"/>
</calcChain>
</file>

<file path=xl/sharedStrings.xml><?xml version="1.0" encoding="utf-8"?>
<sst xmlns="http://schemas.openxmlformats.org/spreadsheetml/2006/main" count="311" uniqueCount="198">
  <si>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</si>
  <si>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</si>
  <si>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</si>
  <si>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</si>
  <si>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</si>
  <si>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</si>
  <si>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</si>
  <si>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</si>
  <si>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</si>
  <si>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</si>
  <si>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</si>
  <si>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</si>
  <si>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</si>
  <si>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</si>
  <si>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</si>
  <si>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</si>
  <si>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</si>
  <si>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</si>
  <si>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</si>
  <si>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PORZ-GRAB</t>
  </si>
  <si>
    <t>Oczyszczanie powierzchni leśnych z gałęzi i innych pozostałości drzewnych przy użyciu zgrabiarki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</si>
  <si>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</si>
  <si>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</si>
  <si>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</si>
  <si>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</si>
  <si>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</si>
  <si>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</si>
  <si>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</si>
  <si>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</si>
  <si>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</si>
  <si>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</si>
  <si>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</si>
  <si>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</si>
  <si>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</si>
  <si>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</si>
  <si>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</si>
  <si>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</si>
  <si>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</si>
  <si>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</si>
  <si>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</si>
  <si>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</si>
  <si>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92</t>
  </si>
  <si>
    <t>PIEL-CKR</t>
  </si>
  <si>
    <t>Pielęgnowanie międzyrzędów (przejazdy każdym rzędem)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</si>
  <si>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</si>
  <si>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</si>
  <si>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</si>
  <si>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</si>
  <si>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</si>
  <si>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</si>
  <si>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</si>
  <si>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</si>
  <si>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</si>
  <si>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</si>
  <si>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</si>
  <si>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</si>
  <si>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</si>
  <si>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</si>
  <si>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</si>
  <si>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</si>
  <si>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</si>
  <si>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</si>
  <si>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</si>
  <si>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</si>
  <si>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</si>
  <si>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</si>
  <si>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</si>
  <si>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</si>
  <si>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</si>
  <si>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</si>
  <si>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</si>
  <si>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</si>
  <si>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</si>
  <si>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</si>
  <si>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</si>
  <si>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</si>
  <si>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</si>
  <si>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</si>
  <si>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</si>
  <si>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</si>
  <si>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127</t>
  </si>
  <si>
    <t>ZAB-UPAK</t>
  </si>
  <si>
    <t>Zabezpieczenie upraw przed zwierzyną przez pakułowanie drzewek</t>
  </si>
  <si>
    <t>128</t>
  </si>
  <si>
    <t>ZAB-MCHRN</t>
  </si>
  <si>
    <t>Zabezpieczenie młodników przed spałowaniem przy użyciu repelentów</t>
  </si>
  <si>
    <t>130</t>
  </si>
  <si>
    <t>ZAB-RYS</t>
  </si>
  <si>
    <t>Zabezpieczenie młodników przed spałowaniem przez rysakowanie</t>
  </si>
  <si>
    <t>131</t>
  </si>
  <si>
    <t>ZAB-OSŁON</t>
  </si>
  <si>
    <t>Zabezpieczanie drzewek przed spałowaniem osłonkami</t>
  </si>
  <si>
    <t>132</t>
  </si>
  <si>
    <t>ZAB-OSŁZD</t>
  </si>
  <si>
    <t>Zdejmowanie osłonek z drzewek zabezpieczonych przed spałowaniem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</si>
  <si>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</si>
  <si>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</si>
  <si>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</si>
  <si>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</si>
  <si>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</si>
  <si>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</si>
  <si>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</si>
  <si>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</si>
  <si>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</si>
  <si>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</si>
  <si>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</si>
  <si>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</si>
  <si>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</si>
  <si>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</si>
  <si>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</si>
  <si>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</si>
  <si>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</si>
  <si>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</si>
  <si>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</si>
  <si>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</si>
  <si>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</si>
  <si>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</si>
  <si>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</si>
  <si>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</si>
  <si>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</si>
  <si>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</si>
  <si>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</si>
  <si>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159</t>
  </si>
  <si>
    <t>ZW-ZRĘB</t>
  </si>
  <si>
    <t>Zwalczanie mechaniczne szkodników wtórnych poprzez zrębkowanie</t>
  </si>
  <si>
    <t>160</t>
  </si>
  <si>
    <t>KOR-DRWI</t>
  </si>
  <si>
    <t>Ręczne korowanie drewna wielkowymiarowego iglastego i niszczenie kory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</si>
  <si>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</si>
  <si>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</si>
  <si>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</si>
  <si>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</si>
  <si>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</si>
  <si>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</si>
  <si>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</si>
  <si>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</si>
  <si>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</si>
  <si>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</si>
  <si>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</si>
  <si>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</si>
  <si>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</si>
  <si>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</si>
  <si>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</si>
  <si>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</si>
  <si>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</si>
  <si>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</si>
  <si>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</si>
  <si>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</si>
  <si>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</si>
  <si>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</si>
  <si>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</si>
  <si>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</si>
  <si>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</si>
  <si>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</si>
  <si>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</si>
  <si>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</si>
  <si>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</si>
  <si>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</si>
  <si>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</si>
  <si>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</si>
  <si>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</si>
  <si>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</si>
  <si>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</si>
  <si>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</si>
  <si>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</si>
  <si>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</si>
  <si>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</si>
  <si>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</si>
  <si>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</si>
  <si>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</si>
  <si>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</si>
  <si>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</si>
  <si>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</si>
  <si>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</si>
  <si>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</si>
  <si>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</si>
  <si>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Jedwabno</t>
  </si>
  <si>
    <t xml:space="preserve">12-122 Jedwabno; 1 Maja 3                      </t>
  </si>
  <si>
    <t>Odpowiadając na ogłoszenie o przetargu nieograniczonym na „Wykonywanie usług z zakresu gospodarki leśnej na terenie Nadleśnictwa Jedwabno w roku 2024''  składamy niniejszym ofertę na pakiet 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</si>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</sst>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;[Red]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4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170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3" t="s">
        <v>171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5" t="s">
        <v>172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7" t="s">
        <v>173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1" t="s">
        <v>174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175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176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177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3" t="s">
        <v>178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179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197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39">
        <v>18234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1" t="s">
        <v>180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197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3261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1" t="s">
        <v>181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197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22239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1" t="s">
        <v>182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197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3417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1" t="s">
        <v>183</v>
      </c>
      <c r="C49" s="11"/>
      <c r="D49" s="11"/>
      <c r="E49" s="11"/>
      <c r="F49" s="11"/>
      <c r="G49" s="11"/>
      <c r="H49" s="11"/>
      <c r="I49" s="11"/>
      <c r="J49" s="11"/>
      <c r="K49" s="1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8" t="s">
        <v>197</v>
      </c>
      <c r="M51" s="38"/>
    </row>
    <row r="52" spans="2:13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8">
        <v>6284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8" t="s">
        <v>197</v>
      </c>
      <c r="M54" s="38"/>
    </row>
    <row r="55" spans="2:13" s="1" customFormat="1" ht="38.8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8">
        <v>42.85</v>
      </c>
      <c r="H55" s="10">
        <v>0</v>
      </c>
      <c r="I55" s="9">
        <f t="shared" ref="I55:I102" si="0">ROUND(G55* H55,2)</f>
        <v>0</v>
      </c>
      <c r="J55" s="5">
        <v>8</v>
      </c>
      <c r="K55" s="9">
        <f t="shared" ref="K55:K102" si="1">ROUND(I55* J55/100,2)</f>
        <v>0</v>
      </c>
      <c r="L55" s="19">
        <f t="shared" ref="L55:L102" si="2">ROUND(I55+ K55,2)</f>
        <v>0</v>
      </c>
      <c r="M55" s="20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17</v>
      </c>
      <c r="G56" s="8">
        <v>6.13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0.6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0.6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13</v>
      </c>
      <c r="G59" s="8">
        <v>122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81.44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264.55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30.46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17</v>
      </c>
      <c r="G63" s="8">
        <v>6.83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24</v>
      </c>
      <c r="G64" s="8">
        <v>187.02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24</v>
      </c>
      <c r="G65" s="8">
        <v>103.17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24</v>
      </c>
      <c r="G66" s="8">
        <v>34.07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24</v>
      </c>
      <c r="G67" s="8">
        <v>83.94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24</v>
      </c>
      <c r="G68" s="8">
        <v>18.399999999999999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24</v>
      </c>
      <c r="G69" s="8">
        <v>422.9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17</v>
      </c>
      <c r="G70" s="8">
        <v>21.04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17</v>
      </c>
      <c r="G71" s="8">
        <v>15.85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17</v>
      </c>
      <c r="G72" s="8">
        <v>7.48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17</v>
      </c>
      <c r="G73" s="8">
        <v>89.49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17</v>
      </c>
      <c r="G74" s="8">
        <v>72.08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28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17</v>
      </c>
      <c r="G75" s="8">
        <v>88.42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24</v>
      </c>
      <c r="G76" s="8">
        <v>20.66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24</v>
      </c>
      <c r="G77" s="8">
        <v>49.5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28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24</v>
      </c>
      <c r="G78" s="8">
        <v>185.9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24</v>
      </c>
      <c r="G79" s="8">
        <v>11.6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28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24</v>
      </c>
      <c r="G80" s="8">
        <v>22.2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98</v>
      </c>
      <c r="G81" s="8">
        <v>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13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98</v>
      </c>
      <c r="G83" s="8">
        <v>36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98</v>
      </c>
      <c r="G84" s="8">
        <v>116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111</v>
      </c>
      <c r="G85" s="8">
        <v>51.8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111</v>
      </c>
      <c r="G86" s="8">
        <v>38.799999999999997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115</v>
      </c>
      <c r="D87" s="6" t="s">
        <v>116</v>
      </c>
      <c r="E87" s="7" t="s">
        <v>117</v>
      </c>
      <c r="F87" s="6" t="s">
        <v>111</v>
      </c>
      <c r="G87" s="8">
        <v>114.53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118</v>
      </c>
      <c r="D88" s="6" t="s">
        <v>119</v>
      </c>
      <c r="E88" s="7" t="s">
        <v>120</v>
      </c>
      <c r="F88" s="6" t="s">
        <v>121</v>
      </c>
      <c r="G88" s="8">
        <v>510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9">
        <f t="shared" si="2"/>
        <v>0</v>
      </c>
      <c r="M88" s="20"/>
    </row>
    <row r="89" spans="2:13" s="1" customFormat="1" ht="28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13</v>
      </c>
      <c r="G89" s="8">
        <v>195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9">
        <f t="shared" si="2"/>
        <v>0</v>
      </c>
      <c r="M89" s="20"/>
    </row>
    <row r="90" spans="2:13" s="1" customFormat="1" ht="28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13</v>
      </c>
      <c r="G90" s="8">
        <v>240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28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98</v>
      </c>
      <c r="G91" s="8">
        <v>221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98</v>
      </c>
      <c r="G92" s="8">
        <v>1767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28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98</v>
      </c>
      <c r="G93" s="8">
        <v>108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17</v>
      </c>
      <c r="G94" s="8">
        <v>1.55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34</v>
      </c>
      <c r="G95" s="8">
        <v>8.5399999999999991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28.7" customHeight="1" x14ac:dyDescent="0.2">
      <c r="B96" s="5">
        <v>47</v>
      </c>
      <c r="C96" s="6" t="s">
        <v>143</v>
      </c>
      <c r="D96" s="6" t="s">
        <v>144</v>
      </c>
      <c r="E96" s="7" t="s">
        <v>145</v>
      </c>
      <c r="F96" s="6" t="s">
        <v>121</v>
      </c>
      <c r="G96" s="8">
        <v>100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28.7" customHeight="1" x14ac:dyDescent="0.2">
      <c r="B97" s="5">
        <v>48</v>
      </c>
      <c r="C97" s="6" t="s">
        <v>146</v>
      </c>
      <c r="D97" s="6" t="s">
        <v>147</v>
      </c>
      <c r="E97" s="7" t="s">
        <v>148</v>
      </c>
      <c r="F97" s="6" t="s">
        <v>149</v>
      </c>
      <c r="G97" s="8">
        <v>600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9">
        <f t="shared" si="2"/>
        <v>0</v>
      </c>
      <c r="M97" s="20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121</v>
      </c>
      <c r="G98" s="8">
        <v>1968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9">
        <f t="shared" si="2"/>
        <v>0</v>
      </c>
      <c r="M98" s="20"/>
    </row>
    <row r="99" spans="2:14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155</v>
      </c>
      <c r="F99" s="6" t="s">
        <v>121</v>
      </c>
      <c r="G99" s="8">
        <v>202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9">
        <f t="shared" si="2"/>
        <v>0</v>
      </c>
      <c r="M99" s="20"/>
    </row>
    <row r="100" spans="2:14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158</v>
      </c>
      <c r="F100" s="6" t="s">
        <v>121</v>
      </c>
      <c r="G100" s="8">
        <v>142.1</v>
      </c>
      <c r="H100" s="10">
        <v>0</v>
      </c>
      <c r="I100" s="9">
        <f t="shared" si="0"/>
        <v>0</v>
      </c>
      <c r="J100" s="5">
        <v>23</v>
      </c>
      <c r="K100" s="9">
        <f t="shared" si="1"/>
        <v>0</v>
      </c>
      <c r="L100" s="19">
        <f t="shared" si="2"/>
        <v>0</v>
      </c>
      <c r="M100" s="20"/>
    </row>
    <row r="101" spans="2:14" s="1" customFormat="1" ht="19.7" customHeight="1" x14ac:dyDescent="0.2">
      <c r="B101" s="5">
        <v>52</v>
      </c>
      <c r="C101" s="6" t="s">
        <v>159</v>
      </c>
      <c r="D101" s="6" t="s">
        <v>160</v>
      </c>
      <c r="E101" s="7" t="s">
        <v>161</v>
      </c>
      <c r="F101" s="6" t="s">
        <v>121</v>
      </c>
      <c r="G101" s="8">
        <v>553</v>
      </c>
      <c r="H101" s="10">
        <v>0</v>
      </c>
      <c r="I101" s="9">
        <f t="shared" si="0"/>
        <v>0</v>
      </c>
      <c r="J101" s="5">
        <v>8</v>
      </c>
      <c r="K101" s="9">
        <f t="shared" si="1"/>
        <v>0</v>
      </c>
      <c r="L101" s="19">
        <f t="shared" si="2"/>
        <v>0</v>
      </c>
      <c r="M101" s="20"/>
    </row>
    <row r="102" spans="2:14" s="1" customFormat="1" ht="19.7" customHeight="1" x14ac:dyDescent="0.2">
      <c r="B102" s="5">
        <v>53</v>
      </c>
      <c r="C102" s="6" t="s">
        <v>162</v>
      </c>
      <c r="D102" s="6" t="s">
        <v>163</v>
      </c>
      <c r="E102" s="7" t="s">
        <v>161</v>
      </c>
      <c r="F102" s="6" t="s">
        <v>121</v>
      </c>
      <c r="G102" s="8">
        <v>28</v>
      </c>
      <c r="H102" s="10">
        <v>0</v>
      </c>
      <c r="I102" s="9">
        <f t="shared" si="0"/>
        <v>0</v>
      </c>
      <c r="J102" s="5">
        <v>23</v>
      </c>
      <c r="K102" s="9">
        <f t="shared" si="1"/>
        <v>0</v>
      </c>
      <c r="L102" s="19">
        <f t="shared" si="2"/>
        <v>0</v>
      </c>
      <c r="M102" s="20"/>
    </row>
    <row r="103" spans="2:14" s="1" customFormat="1" ht="55.9" customHeight="1" x14ac:dyDescent="0.2"/>
    <row r="104" spans="2:14" s="1" customFormat="1" ht="21.4" customHeight="1" x14ac:dyDescent="0.2">
      <c r="B104" s="14" t="s">
        <v>164</v>
      </c>
      <c r="C104" s="14"/>
      <c r="D104" s="14"/>
      <c r="E104" s="14"/>
      <c r="F104" s="28">
        <f>ROUND(I32+I37+I42+I47+I52+I55+I56+I57+I58+I59+I60+I61+I62+I63+I64+I65+I66+I67+I68+I69+I70+I71+I72+I73+I74+I75+I76+I77+I78+I79+I80+I81+I82+I83+I84+I85+I86+I87+I88+I89+I90+I91+I92+I93+I94+I95+I96+I97+I98+I99+I100+I101+I102,2)</f>
        <v>0</v>
      </c>
      <c r="G104" s="29"/>
      <c r="H104" s="29"/>
      <c r="I104" s="29"/>
      <c r="J104" s="29"/>
      <c r="K104" s="29"/>
      <c r="L104" s="29"/>
      <c r="M104" s="30"/>
    </row>
    <row r="105" spans="2:14" s="1" customFormat="1" ht="21.4" customHeight="1" x14ac:dyDescent="0.2">
      <c r="B105" s="14" t="s">
        <v>165</v>
      </c>
      <c r="C105" s="14"/>
      <c r="D105" s="14"/>
      <c r="E105" s="14"/>
      <c r="F105" s="31">
        <f>ROUND(L32+L37+L42+L47+L52+L55+L56+L57+L58+L59+L60+L61+L62+L63+L64+L65+L66+L67+L68+L69+L70+L71+L72+L73+L74+L75+L76+L77+L78+L79+L80+L81+L82+L83+L84+L85+L86+L87+L88+L89+L90+L91+L92+L93+L94+L95+L96+L97+L98+L99+L100+L101+L102,2)</f>
        <v>0</v>
      </c>
      <c r="G105" s="32"/>
      <c r="H105" s="32"/>
      <c r="I105" s="32"/>
      <c r="J105" s="32"/>
      <c r="K105" s="32"/>
      <c r="L105" s="32"/>
      <c r="M105" s="33"/>
    </row>
    <row r="106" spans="2:14" s="1" customFormat="1" ht="11.1" customHeight="1" x14ac:dyDescent="0.2"/>
    <row r="107" spans="2:14" s="1" customFormat="1" ht="80.099999999999994" customHeight="1" x14ac:dyDescent="0.2">
      <c r="B107" s="15" t="s">
        <v>184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110.1" customHeight="1" x14ac:dyDescent="0.2">
      <c r="B109" s="15" t="s">
        <v>185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5.25" customHeight="1" x14ac:dyDescent="0.2"/>
    <row r="111" spans="2:14" s="1" customFormat="1" ht="110.1" customHeight="1" x14ac:dyDescent="0.2">
      <c r="B111" s="16" t="s">
        <v>186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5.25" customHeight="1" x14ac:dyDescent="0.2"/>
    <row r="113" spans="2:14" s="1" customFormat="1" ht="37.9" customHeight="1" x14ac:dyDescent="0.2">
      <c r="B113" s="17" t="s">
        <v>166</v>
      </c>
      <c r="C113" s="17"/>
      <c r="D113" s="17"/>
      <c r="E113" s="17"/>
      <c r="F113" s="34" t="s">
        <v>167</v>
      </c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.65" customHeight="1" x14ac:dyDescent="0.2"/>
    <row r="119" spans="2:14" s="1" customFormat="1" ht="203.1" customHeight="1" x14ac:dyDescent="0.2">
      <c r="B119" s="15" t="s">
        <v>187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2:14" s="1" customFormat="1" ht="2.65" customHeight="1" x14ac:dyDescent="0.2"/>
    <row r="121" spans="2:14" s="1" customFormat="1" ht="36.950000000000003" customHeight="1" x14ac:dyDescent="0.2">
      <c r="B121" s="21" t="s">
        <v>188</v>
      </c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</row>
    <row r="122" spans="2:14" s="1" customFormat="1" ht="2.65" customHeight="1" x14ac:dyDescent="0.2"/>
    <row r="123" spans="2:14" s="1" customFormat="1" ht="37.9" customHeight="1" x14ac:dyDescent="0.2">
      <c r="B123" s="17" t="s">
        <v>168</v>
      </c>
      <c r="C123" s="17"/>
      <c r="D123" s="17"/>
      <c r="E123" s="17"/>
      <c r="F123" s="25" t="s">
        <v>169</v>
      </c>
      <c r="G123" s="25"/>
      <c r="H123" s="25"/>
      <c r="I123" s="25"/>
      <c r="J123" s="25"/>
      <c r="K123" s="25"/>
      <c r="L123" s="25"/>
    </row>
    <row r="124" spans="2:14" s="1" customFormat="1" ht="28.7" customHeight="1" x14ac:dyDescent="0.2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</row>
    <row r="125" spans="2:14" s="1" customFormat="1" ht="28.7" customHeight="1" x14ac:dyDescent="0.2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4" s="1" customFormat="1" ht="28.7" customHeight="1" x14ac:dyDescent="0.2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4" s="1" customFormat="1" ht="28.7" customHeight="1" x14ac:dyDescent="0.2"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2:14" s="1" customFormat="1" ht="2.65" customHeight="1" x14ac:dyDescent="0.2"/>
    <row r="129" spans="2:14" s="1" customFormat="1" ht="159.94999999999999" customHeight="1" x14ac:dyDescent="0.2">
      <c r="B129" s="15" t="s">
        <v>189</v>
      </c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2:14" s="1" customFormat="1" ht="2.65" customHeight="1" x14ac:dyDescent="0.2"/>
    <row r="131" spans="2:14" s="1" customFormat="1" ht="54.95" customHeight="1" x14ac:dyDescent="0.2">
      <c r="B131" s="15" t="s">
        <v>190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2:14" s="1" customFormat="1" ht="2.65" customHeight="1" x14ac:dyDescent="0.2"/>
    <row r="133" spans="2:14" s="1" customFormat="1" ht="60" customHeight="1" x14ac:dyDescent="0.2">
      <c r="B133" s="16" t="s">
        <v>191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s="1" customFormat="1" ht="2.65" customHeight="1" x14ac:dyDescent="0.2"/>
    <row r="135" spans="2:14" s="1" customFormat="1" ht="48" customHeight="1" x14ac:dyDescent="0.2">
      <c r="B135" s="16" t="s">
        <v>192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125.1" customHeight="1" x14ac:dyDescent="0.2">
      <c r="B137" s="15" t="s">
        <v>193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2:14" s="1" customFormat="1" ht="2.65" customHeight="1" x14ac:dyDescent="0.2"/>
    <row r="139" spans="2:14" s="1" customFormat="1" ht="84.95" customHeight="1" x14ac:dyDescent="0.2">
      <c r="B139" s="15" t="s">
        <v>194</v>
      </c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2:14" s="1" customFormat="1" ht="86.85" customHeight="1" x14ac:dyDescent="0.2"/>
    <row r="141" spans="2:14" s="1" customFormat="1" ht="17.649999999999999" customHeight="1" x14ac:dyDescent="0.2">
      <c r="I141" s="36" t="s">
        <v>195</v>
      </c>
      <c r="J141" s="36"/>
    </row>
    <row r="142" spans="2:14" s="1" customFormat="1" ht="145.15" customHeight="1" x14ac:dyDescent="0.2"/>
    <row r="143" spans="2:14" s="1" customFormat="1" ht="81.599999999999994" customHeight="1" x14ac:dyDescent="0.2">
      <c r="B143" s="22" t="s">
        <v>196</v>
      </c>
      <c r="C143" s="22"/>
      <c r="D143" s="22"/>
      <c r="E143" s="22"/>
      <c r="F143" s="22"/>
      <c r="G143" s="22"/>
      <c r="H143" s="22"/>
      <c r="I143" s="22"/>
      <c r="J143" s="22"/>
    </row>
    <row r="144" spans="2:14" s="1" customFormat="1" ht="28.7" customHeight="1" x14ac:dyDescent="0.2"/>
  </sheetData>
  <mergeCells count="117">
    <mergeCell ref="L97:M97"/>
    <mergeCell ref="L98:M98"/>
    <mergeCell ref="L57:M57"/>
    <mergeCell ref="L58:M58"/>
    <mergeCell ref="L59:M59"/>
    <mergeCell ref="L60:M60"/>
    <mergeCell ref="L61:M61"/>
    <mergeCell ref="L90:M90"/>
    <mergeCell ref="L91:M91"/>
    <mergeCell ref="L92:M92"/>
    <mergeCell ref="L93:M93"/>
    <mergeCell ref="L71:M71"/>
    <mergeCell ref="L72:M72"/>
    <mergeCell ref="L73:M73"/>
    <mergeCell ref="L74:M74"/>
    <mergeCell ref="L75:M75"/>
    <mergeCell ref="I141:J141"/>
    <mergeCell ref="I2:O2"/>
    <mergeCell ref="L99:M99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B129:N129"/>
    <mergeCell ref="B131:N131"/>
    <mergeCell ref="B133:N133"/>
    <mergeCell ref="B135:N135"/>
    <mergeCell ref="B137:N137"/>
    <mergeCell ref="B139:N139"/>
    <mergeCell ref="B143:J143"/>
    <mergeCell ref="B24:L24"/>
    <mergeCell ref="B26:L26"/>
    <mergeCell ref="B29:K29"/>
    <mergeCell ref="B34:K34"/>
    <mergeCell ref="B39:K39"/>
    <mergeCell ref="F114:L114"/>
    <mergeCell ref="F115:L115"/>
    <mergeCell ref="F116:L116"/>
    <mergeCell ref="F117:L117"/>
    <mergeCell ref="F123:L123"/>
    <mergeCell ref="F124:L124"/>
    <mergeCell ref="F125:L125"/>
    <mergeCell ref="F126:L126"/>
    <mergeCell ref="B44:K44"/>
    <mergeCell ref="B49:K49"/>
    <mergeCell ref="F104:M104"/>
    <mergeCell ref="F105:M105"/>
    <mergeCell ref="B116:E116"/>
    <mergeCell ref="B117:E117"/>
    <mergeCell ref="B119:N119"/>
    <mergeCell ref="B121:N121"/>
    <mergeCell ref="B123:E123"/>
    <mergeCell ref="B124:E124"/>
    <mergeCell ref="B125:E125"/>
    <mergeCell ref="B126:E126"/>
    <mergeCell ref="B127:E127"/>
    <mergeCell ref="F127:L127"/>
    <mergeCell ref="B107:N107"/>
    <mergeCell ref="B109:N109"/>
    <mergeCell ref="B111:N111"/>
    <mergeCell ref="B113:E113"/>
    <mergeCell ref="B114:E114"/>
    <mergeCell ref="B115:E11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F113:L113"/>
    <mergeCell ref="L94:M94"/>
    <mergeCell ref="L95:M95"/>
    <mergeCell ref="L96:M96"/>
    <mergeCell ref="B18:I18"/>
    <mergeCell ref="B20:I20"/>
    <mergeCell ref="B22:I22"/>
    <mergeCell ref="B3:E3"/>
    <mergeCell ref="B5:E5"/>
    <mergeCell ref="B7:E7"/>
    <mergeCell ref="B10:D11"/>
    <mergeCell ref="B104:E104"/>
    <mergeCell ref="B105:E105"/>
    <mergeCell ref="B16:I16"/>
    <mergeCell ref="B4:D4"/>
    <mergeCell ref="B6:D6"/>
    <mergeCell ref="B8:D8"/>
    <mergeCell ref="E14:G14"/>
    <mergeCell ref="G11:N1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N.Jedwabno Łukasz Ruść</cp:lastModifiedBy>
  <dcterms:created xsi:type="dcterms:W3CDTF">2023-11-10T11:20:16Z</dcterms:created>
  <dcterms:modified xsi:type="dcterms:W3CDTF">2023-11-10T11:53:55Z</dcterms:modified>
</cp:coreProperties>
</file>