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45" windowWidth="15960" windowHeight="15990"/>
  </bookViews>
  <sheets>
    <sheet name="załącznik nr 2" sheetId="1" r:id="rId1"/>
    <sheet name="Arkusz1" sheetId="2" r:id="rId2"/>
  </sheets>
  <calcPr calcId="124519"/>
</workbook>
</file>

<file path=xl/calcChain.xml><?xml version="1.0" encoding="utf-8"?>
<calcChain xmlns="http://schemas.openxmlformats.org/spreadsheetml/2006/main">
  <c r="I20" i="1"/>
  <c r="K20" s="1"/>
  <c r="K21" s="1"/>
  <c r="I9"/>
  <c r="K9" s="1"/>
  <c r="I11"/>
  <c r="K11" s="1"/>
  <c r="I15" i="2"/>
  <c r="K15" s="1"/>
  <c r="K14"/>
  <c r="I14"/>
  <c r="I13"/>
  <c r="K13" s="1"/>
  <c r="K12"/>
  <c r="I12"/>
  <c r="I11"/>
  <c r="K11" s="1"/>
  <c r="K10"/>
  <c r="I10"/>
  <c r="I9"/>
  <c r="K9" s="1"/>
  <c r="K8"/>
  <c r="I8"/>
  <c r="I7"/>
  <c r="K7" s="1"/>
  <c r="K6"/>
  <c r="I6"/>
  <c r="I5"/>
  <c r="K5" s="1"/>
  <c r="K4"/>
  <c r="I4"/>
  <c r="I3"/>
  <c r="K3" s="1"/>
  <c r="K2"/>
  <c r="I2"/>
  <c r="I1"/>
  <c r="K1" s="1"/>
  <c r="I8" i="1"/>
  <c r="K8" s="1"/>
  <c r="K12" s="1"/>
  <c r="I10"/>
  <c r="K10" s="1"/>
  <c r="I12" l="1"/>
  <c r="I21"/>
</calcChain>
</file>

<file path=xl/sharedStrings.xml><?xml version="1.0" encoding="utf-8"?>
<sst xmlns="http://schemas.openxmlformats.org/spreadsheetml/2006/main" count="94" uniqueCount="69">
  <si>
    <t>OFERTA POWINNA ZAWIERAĆ TYLKO PAKIETY NA JAKIE ZOSTAJE ZŁOŻONA</t>
  </si>
  <si>
    <t>POZOSTAŁE TABELE MOŻNA USUNĄĆ</t>
  </si>
  <si>
    <t>PAKIET NR 1</t>
  </si>
  <si>
    <t>Lp</t>
  </si>
  <si>
    <t xml:space="preserve">Nazwa handlowa </t>
  </si>
  <si>
    <t>Postać</t>
  </si>
  <si>
    <t>Wielkość opakowania</t>
  </si>
  <si>
    <t xml:space="preserve">Ilość </t>
  </si>
  <si>
    <t>Cena jedn netto</t>
  </si>
  <si>
    <t>Wartość netto</t>
  </si>
  <si>
    <t>Stawka VAT</t>
  </si>
  <si>
    <t>Wartość brutto</t>
  </si>
  <si>
    <t>Kod EAN</t>
  </si>
  <si>
    <t>Razem</t>
  </si>
  <si>
    <t>Wartość netto słownie:</t>
  </si>
  <si>
    <t>Wartość brutto słownie:</t>
  </si>
  <si>
    <t>PAKIET NR 2</t>
  </si>
  <si>
    <t>Nazwa</t>
  </si>
  <si>
    <t>Dawka</t>
  </si>
  <si>
    <t>tab</t>
  </si>
  <si>
    <t>amp</t>
  </si>
  <si>
    <t>50 mg/ml</t>
  </si>
  <si>
    <t>Antytoksyna jadu żmij</t>
  </si>
  <si>
    <t>500 j</t>
  </si>
  <si>
    <t>Clindamycin</t>
  </si>
  <si>
    <t xml:space="preserve">Fiolka </t>
  </si>
  <si>
    <t>600mg/4ml</t>
  </si>
  <si>
    <t>Fluconazol</t>
  </si>
  <si>
    <t>fl iv</t>
  </si>
  <si>
    <t>100mg/50 ml</t>
  </si>
  <si>
    <t>200 mg/100 ml</t>
  </si>
  <si>
    <t>Flumazenilum</t>
  </si>
  <si>
    <t xml:space="preserve">amp </t>
  </si>
  <si>
    <t>0,5 mg/5 ml</t>
  </si>
  <si>
    <t xml:space="preserve">Imipenem+cilastatin </t>
  </si>
  <si>
    <t>fiolki</t>
  </si>
  <si>
    <t>500 mg</t>
  </si>
  <si>
    <t>Levofloxacinum - jeden producent dla dawki 500 i 250 mg</t>
  </si>
  <si>
    <t>fiol</t>
  </si>
  <si>
    <t>500mg x 10 fiol</t>
  </si>
  <si>
    <t>250 mg x 10 fiol</t>
  </si>
  <si>
    <t>Ondansetron</t>
  </si>
  <si>
    <t>0,008/4ml</t>
  </si>
  <si>
    <t>Piperacylina + Tazobactam</t>
  </si>
  <si>
    <t>2,25 g</t>
  </si>
  <si>
    <t>4,5 g</t>
  </si>
  <si>
    <t>Flocare zestawy do  worków  grawitacyjne</t>
  </si>
  <si>
    <t>Nurtison Energy</t>
  </si>
  <si>
    <t>butelka</t>
  </si>
  <si>
    <t>1,5kcal/ml 1 L</t>
  </si>
  <si>
    <t>Nutridrink Protein</t>
  </si>
  <si>
    <t xml:space="preserve">Nutrison Advanced Diason </t>
  </si>
  <si>
    <t>Tikagrelor</t>
  </si>
  <si>
    <t>tab ulegająca rozpadowi w jamie ustnej.</t>
  </si>
  <si>
    <t>90 mg</t>
  </si>
  <si>
    <t xml:space="preserve">Osimertinib </t>
  </si>
  <si>
    <t xml:space="preserve">80 mg </t>
  </si>
  <si>
    <t>amp-strzyk</t>
  </si>
  <si>
    <t xml:space="preserve">Benralizumab </t>
  </si>
  <si>
    <t xml:space="preserve">1 amp-strzy 1 ml </t>
  </si>
  <si>
    <t xml:space="preserve">30 mg </t>
  </si>
  <si>
    <t>110 mg/ml</t>
  </si>
  <si>
    <t>Tezeplumabum</t>
  </si>
  <si>
    <t>fiolka 10 ml</t>
  </si>
  <si>
    <t>koncentrat do infuzji</t>
  </si>
  <si>
    <t>Durvalumabum</t>
  </si>
  <si>
    <t>1</t>
  </si>
  <si>
    <t>3</t>
  </si>
  <si>
    <t>4</t>
  </si>
</sst>
</file>

<file path=xl/styles.xml><?xml version="1.0" encoding="utf-8"?>
<styleSheet xmlns="http://schemas.openxmlformats.org/spreadsheetml/2006/main">
  <fonts count="6">
    <font>
      <sz val="10"/>
      <color indexed="8"/>
      <name val="Arial CE"/>
    </font>
    <font>
      <sz val="12"/>
      <color indexed="8"/>
      <name val="Times New Roman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</borders>
  <cellStyleXfs count="1">
    <xf numFmtId="0" fontId="0" fillId="0" borderId="0" applyNumberFormat="0" applyFill="0" applyBorder="0" applyProtection="0"/>
  </cellStyleXfs>
  <cellXfs count="89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NumberFormat="1" applyFont="1" applyFill="1" applyBorder="1" applyAlignment="1"/>
    <xf numFmtId="0" fontId="0" fillId="0" borderId="1" xfId="0" applyNumberFormat="1" applyFont="1" applyBorder="1" applyAlignment="1"/>
    <xf numFmtId="49" fontId="1" fillId="2" borderId="3" xfId="0" applyNumberFormat="1" applyFont="1" applyFill="1" applyBorder="1" applyAlignment="1">
      <alignment horizontal="left" wrapText="1"/>
    </xf>
    <xf numFmtId="49" fontId="1" fillId="2" borderId="3" xfId="0" applyNumberFormat="1" applyFont="1" applyFill="1" applyBorder="1" applyAlignment="1">
      <alignment horizontal="right" wrapText="1"/>
    </xf>
    <xf numFmtId="0" fontId="0" fillId="2" borderId="3" xfId="0" applyNumberFormat="1" applyFont="1" applyFill="1" applyBorder="1" applyAlignment="1"/>
    <xf numFmtId="0" fontId="1" fillId="2" borderId="3" xfId="0" applyFont="1" applyFill="1" applyBorder="1" applyAlignment="1">
      <alignment horizontal="left" wrapText="1"/>
    </xf>
    <xf numFmtId="0" fontId="1" fillId="2" borderId="3" xfId="0" applyNumberFormat="1" applyFont="1" applyFill="1" applyBorder="1" applyAlignment="1">
      <alignment horizontal="right"/>
    </xf>
    <xf numFmtId="2" fontId="1" fillId="2" borderId="3" xfId="0" applyNumberFormat="1" applyFont="1" applyFill="1" applyBorder="1" applyAlignment="1">
      <alignment horizontal="right"/>
    </xf>
    <xf numFmtId="2" fontId="0" fillId="2" borderId="3" xfId="0" applyNumberFormat="1" applyFont="1" applyFill="1" applyBorder="1" applyAlignment="1"/>
    <xf numFmtId="0" fontId="1" fillId="2" borderId="3" xfId="0" applyNumberFormat="1" applyFont="1" applyFill="1" applyBorder="1" applyAlignment="1">
      <alignment horizontal="right" wrapText="1"/>
    </xf>
    <xf numFmtId="2" fontId="1" fillId="2" borderId="3" xfId="0" applyNumberFormat="1" applyFont="1" applyFill="1" applyBorder="1" applyAlignment="1">
      <alignment horizontal="right" wrapText="1"/>
    </xf>
    <xf numFmtId="49" fontId="1" fillId="2" borderId="3" xfId="0" applyNumberFormat="1" applyFont="1" applyFill="1" applyBorder="1" applyAlignment="1">
      <alignment wrapText="1"/>
    </xf>
    <xf numFmtId="0" fontId="0" fillId="2" borderId="3" xfId="0" applyFont="1" applyFill="1" applyBorder="1" applyAlignment="1">
      <alignment wrapText="1"/>
    </xf>
    <xf numFmtId="2" fontId="1" fillId="2" borderId="3" xfId="0" applyNumberFormat="1" applyFont="1" applyFill="1" applyBorder="1" applyAlignment="1"/>
    <xf numFmtId="2" fontId="1" fillId="2" borderId="3" xfId="0" applyNumberFormat="1" applyFont="1" applyFill="1" applyBorder="1" applyAlignment="1">
      <alignment wrapText="1"/>
    </xf>
    <xf numFmtId="0" fontId="1" fillId="2" borderId="3" xfId="0" applyFont="1" applyFill="1" applyBorder="1" applyAlignment="1">
      <alignment wrapText="1"/>
    </xf>
    <xf numFmtId="0" fontId="1" fillId="2" borderId="3" xfId="0" applyNumberFormat="1" applyFont="1" applyFill="1" applyBorder="1" applyAlignment="1"/>
    <xf numFmtId="0" fontId="1" fillId="2" borderId="3" xfId="0" applyFont="1" applyFill="1" applyBorder="1" applyAlignment="1">
      <alignment horizontal="center" wrapText="1"/>
    </xf>
    <xf numFmtId="49" fontId="3" fillId="2" borderId="3" xfId="0" applyNumberFormat="1" applyFont="1" applyFill="1" applyBorder="1" applyAlignment="1">
      <alignment horizontal="right"/>
    </xf>
    <xf numFmtId="49" fontId="3" fillId="2" borderId="3" xfId="0" applyNumberFormat="1" applyFont="1" applyFill="1" applyBorder="1" applyAlignment="1">
      <alignment horizontal="right" wrapText="1"/>
    </xf>
    <xf numFmtId="2" fontId="2" fillId="2" borderId="3" xfId="0" applyNumberFormat="1" applyFont="1" applyFill="1" applyBorder="1" applyAlignment="1">
      <alignment horizontal="right" wrapText="1"/>
    </xf>
    <xf numFmtId="49" fontId="3" fillId="2" borderId="3" xfId="0" applyNumberFormat="1" applyFont="1" applyFill="1" applyBorder="1" applyAlignment="1">
      <alignment horizontal="center" wrapText="1"/>
    </xf>
    <xf numFmtId="2" fontId="3" fillId="2" borderId="3" xfId="0" applyNumberFormat="1" applyFont="1" applyFill="1" applyBorder="1" applyAlignment="1">
      <alignment horizontal="right" wrapText="1"/>
    </xf>
    <xf numFmtId="49" fontId="3" fillId="2" borderId="3" xfId="0" applyNumberFormat="1" applyFont="1" applyFill="1" applyBorder="1" applyAlignment="1">
      <alignment horizontal="left" wrapText="1"/>
    </xf>
    <xf numFmtId="49" fontId="3" fillId="2" borderId="3" xfId="0" applyNumberFormat="1" applyFont="1" applyFill="1" applyBorder="1" applyAlignment="1"/>
    <xf numFmtId="0" fontId="4" fillId="0" borderId="3" xfId="0" applyFont="1" applyFill="1" applyBorder="1" applyAlignment="1">
      <alignment wrapText="1"/>
    </xf>
    <xf numFmtId="0" fontId="4" fillId="0" borderId="3" xfId="0" applyFont="1" applyFill="1" applyBorder="1" applyAlignment="1">
      <alignment horizontal="right"/>
    </xf>
    <xf numFmtId="2" fontId="4" fillId="0" borderId="3" xfId="0" applyNumberFormat="1" applyFont="1" applyFill="1" applyBorder="1" applyAlignment="1">
      <alignment horizontal="right"/>
    </xf>
    <xf numFmtId="49" fontId="3" fillId="2" borderId="3" xfId="0" applyNumberFormat="1" applyFont="1" applyFill="1" applyBorder="1" applyAlignment="1">
      <alignment wrapText="1"/>
    </xf>
    <xf numFmtId="0" fontId="0" fillId="2" borderId="5" xfId="0" applyNumberFormat="1" applyFont="1" applyFill="1" applyBorder="1" applyAlignment="1"/>
    <xf numFmtId="49" fontId="5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right"/>
    </xf>
    <xf numFmtId="0" fontId="3" fillId="2" borderId="1" xfId="0" applyFont="1" applyFill="1" applyBorder="1" applyAlignment="1"/>
    <xf numFmtId="0" fontId="3" fillId="2" borderId="2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left" wrapText="1"/>
    </xf>
    <xf numFmtId="0" fontId="3" fillId="2" borderId="3" xfId="0" applyNumberFormat="1" applyFont="1" applyFill="1" applyBorder="1" applyAlignment="1">
      <alignment horizontal="right"/>
    </xf>
    <xf numFmtId="2" fontId="3" fillId="2" borderId="3" xfId="0" applyNumberFormat="1" applyFont="1" applyFill="1" applyBorder="1" applyAlignment="1">
      <alignment horizontal="right"/>
    </xf>
    <xf numFmtId="0" fontId="3" fillId="2" borderId="3" xfId="0" applyNumberFormat="1" applyFont="1" applyFill="1" applyBorder="1" applyAlignment="1">
      <alignment horizontal="right" wrapText="1"/>
    </xf>
    <xf numFmtId="0" fontId="2" fillId="2" borderId="3" xfId="0" applyFont="1" applyFill="1" applyBorder="1" applyAlignment="1">
      <alignment horizontal="right"/>
    </xf>
    <xf numFmtId="2" fontId="2" fillId="2" borderId="3" xfId="0" applyNumberFormat="1" applyFont="1" applyFill="1" applyBorder="1" applyAlignment="1"/>
    <xf numFmtId="0" fontId="2" fillId="2" borderId="4" xfId="0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3" fillId="2" borderId="2" xfId="0" applyFont="1" applyFill="1" applyBorder="1" applyAlignment="1"/>
    <xf numFmtId="0" fontId="3" fillId="2" borderId="3" xfId="0" applyFont="1" applyFill="1" applyBorder="1" applyAlignment="1">
      <alignment horizontal="right"/>
    </xf>
    <xf numFmtId="49" fontId="2" fillId="2" borderId="3" xfId="0" applyNumberFormat="1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2" borderId="3" xfId="0" applyFont="1" applyFill="1" applyBorder="1" applyAlignment="1"/>
    <xf numFmtId="0" fontId="2" fillId="2" borderId="4" xfId="0" applyFont="1" applyFill="1" applyBorder="1" applyAlignment="1">
      <alignment horizontal="center"/>
    </xf>
    <xf numFmtId="2" fontId="3" fillId="2" borderId="4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right" wrapText="1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right" wrapText="1"/>
    </xf>
    <xf numFmtId="0" fontId="3" fillId="2" borderId="4" xfId="0" applyFont="1" applyFill="1" applyBorder="1" applyAlignment="1">
      <alignment horizontal="right"/>
    </xf>
    <xf numFmtId="2" fontId="3" fillId="2" borderId="3" xfId="0" applyNumberFormat="1" applyFont="1" applyFill="1" applyBorder="1" applyAlignment="1"/>
    <xf numFmtId="0" fontId="3" fillId="2" borderId="1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2" fontId="3" fillId="2" borderId="1" xfId="0" applyNumberFormat="1" applyFont="1" applyFill="1" applyBorder="1" applyAlignment="1">
      <alignment wrapText="1"/>
    </xf>
    <xf numFmtId="0" fontId="2" fillId="2" borderId="1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 wrapText="1"/>
    </xf>
    <xf numFmtId="0" fontId="4" fillId="0" borderId="3" xfId="0" applyNumberFormat="1" applyFont="1" applyFill="1" applyBorder="1" applyAlignment="1">
      <alignment horizontal="right" wrapText="1"/>
    </xf>
    <xf numFmtId="2" fontId="4" fillId="0" borderId="3" xfId="0" applyNumberFormat="1" applyFont="1" applyFill="1" applyBorder="1" applyAlignment="1">
      <alignment wrapText="1"/>
    </xf>
    <xf numFmtId="2" fontId="4" fillId="0" borderId="3" xfId="0" applyNumberFormat="1" applyFont="1" applyFill="1" applyBorder="1" applyAlignment="1">
      <alignment horizontal="right" wrapText="1"/>
    </xf>
    <xf numFmtId="2" fontId="4" fillId="0" borderId="3" xfId="0" applyNumberFormat="1" applyFont="1" applyFill="1" applyBorder="1"/>
    <xf numFmtId="0" fontId="3" fillId="2" borderId="6" xfId="0" applyNumberFormat="1" applyFont="1" applyFill="1" applyBorder="1" applyAlignment="1">
      <alignment horizontal="right" wrapText="1"/>
    </xf>
    <xf numFmtId="2" fontId="3" fillId="2" borderId="7" xfId="0" applyNumberFormat="1" applyFont="1" applyFill="1" applyBorder="1" applyAlignment="1"/>
    <xf numFmtId="2" fontId="3" fillId="2" borderId="1" xfId="0" applyNumberFormat="1" applyFont="1" applyFill="1" applyBorder="1" applyAlignment="1"/>
    <xf numFmtId="0" fontId="3" fillId="2" borderId="2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3" fillId="2" borderId="1" xfId="0" applyNumberFormat="1" applyFont="1" applyFill="1" applyBorder="1" applyAlignment="1">
      <alignment horizontal="right"/>
    </xf>
    <xf numFmtId="0" fontId="3" fillId="2" borderId="3" xfId="0" applyFont="1" applyFill="1" applyBorder="1" applyAlignment="1">
      <alignment wrapText="1"/>
    </xf>
    <xf numFmtId="0" fontId="3" fillId="2" borderId="3" xfId="0" applyNumberFormat="1" applyFont="1" applyFill="1" applyBorder="1" applyAlignment="1"/>
    <xf numFmtId="0" fontId="2" fillId="2" borderId="2" xfId="0" applyFont="1" applyFill="1" applyBorder="1" applyAlignment="1">
      <alignment wrapText="1"/>
    </xf>
    <xf numFmtId="0" fontId="3" fillId="2" borderId="1" xfId="0" applyNumberFormat="1" applyFont="1" applyFill="1" applyBorder="1" applyAlignment="1"/>
    <xf numFmtId="0" fontId="3" fillId="2" borderId="1" xfId="0" applyNumberFormat="1" applyFont="1" applyFill="1" applyBorder="1" applyAlignment="1">
      <alignment wrapText="1"/>
    </xf>
    <xf numFmtId="0" fontId="3" fillId="2" borderId="1" xfId="0" applyNumberFormat="1" applyFont="1" applyFill="1" applyBorder="1" applyAlignment="1">
      <alignment horizontal="center" wrapText="1"/>
    </xf>
    <xf numFmtId="0" fontId="3" fillId="0" borderId="1" xfId="0" applyNumberFormat="1" applyFont="1" applyBorder="1" applyAlignment="1">
      <alignment horizontal="right"/>
    </xf>
    <xf numFmtId="0" fontId="3" fillId="0" borderId="1" xfId="0" applyNumberFormat="1" applyFont="1" applyBorder="1" applyAlignment="1"/>
    <xf numFmtId="0" fontId="3" fillId="0" borderId="8" xfId="0" applyNumberFormat="1" applyFont="1" applyBorder="1" applyAlignment="1">
      <alignment horizontal="right"/>
    </xf>
    <xf numFmtId="2" fontId="3" fillId="2" borderId="2" xfId="0" applyNumberFormat="1" applyFont="1" applyFill="1" applyBorder="1" applyAlignment="1">
      <alignment wrapText="1"/>
    </xf>
    <xf numFmtId="49" fontId="2" fillId="3" borderId="3" xfId="0" applyNumberFormat="1" applyFont="1" applyFill="1" applyBorder="1" applyAlignment="1">
      <alignment horizontal="left" wrapText="1"/>
    </xf>
    <xf numFmtId="0" fontId="0" fillId="0" borderId="5" xfId="0" applyNumberFormat="1" applyFont="1" applyBorder="1" applyAlignment="1"/>
  </cellXfs>
  <cellStyles count="1">
    <cellStyle name="Normalny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008000"/>
      <rgbColor rgb="FFFF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Motyw pakietu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Motyw pakietu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Motyw pakietu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O25"/>
  <sheetViews>
    <sheetView tabSelected="1" defaultGridColor="0" colorId="9" zoomScale="90" zoomScaleNormal="90" workbookViewId="0">
      <selection activeCell="F28" sqref="F28"/>
    </sheetView>
  </sheetViews>
  <sheetFormatPr defaultColWidth="9" defaultRowHeight="15.75"/>
  <cols>
    <col min="1" max="1" width="6.140625" style="76" customWidth="1"/>
    <col min="2" max="2" width="42.7109375" style="80" customWidth="1"/>
    <col min="3" max="4" width="17.28515625" style="81" customWidth="1"/>
    <col min="5" max="5" width="17.28515625" style="82" customWidth="1"/>
    <col min="6" max="6" width="17.28515625" style="80" customWidth="1"/>
    <col min="7" max="7" width="11.140625" style="80" customWidth="1"/>
    <col min="8" max="8" width="12.140625" style="80" customWidth="1"/>
    <col min="9" max="9" width="14.28515625" style="80" customWidth="1"/>
    <col min="10" max="10" width="10.5703125" style="80" customWidth="1"/>
    <col min="11" max="11" width="17.28515625" style="80" customWidth="1"/>
    <col min="12" max="12" width="17.28515625" style="81" customWidth="1"/>
    <col min="13" max="13" width="19.140625" style="2" customWidth="1"/>
    <col min="14" max="18" width="8.85546875" style="2" customWidth="1"/>
    <col min="19" max="93" width="9.140625" style="2" customWidth="1"/>
    <col min="94" max="94" width="9" style="1" customWidth="1"/>
    <col min="95" max="16384" width="9" style="1"/>
  </cols>
  <sheetData>
    <row r="1" spans="1:12" s="3" customFormat="1">
      <c r="A1" s="83"/>
      <c r="B1" s="32" t="s">
        <v>0</v>
      </c>
      <c r="C1" s="84"/>
      <c r="D1" s="84"/>
      <c r="E1" s="84"/>
      <c r="F1" s="84"/>
      <c r="G1" s="84"/>
      <c r="H1" s="73"/>
      <c r="I1" s="33"/>
      <c r="J1" s="84"/>
      <c r="K1" s="34"/>
      <c r="L1" s="84"/>
    </row>
    <row r="2" spans="1:12" s="3" customFormat="1">
      <c r="A2" s="83"/>
      <c r="B2" s="32" t="s">
        <v>1</v>
      </c>
      <c r="C2" s="84"/>
      <c r="D2" s="84"/>
      <c r="E2" s="84"/>
      <c r="F2" s="84"/>
      <c r="G2" s="84"/>
      <c r="H2" s="73"/>
      <c r="I2" s="33"/>
      <c r="J2" s="84"/>
      <c r="K2" s="34"/>
      <c r="L2" s="84"/>
    </row>
    <row r="3" spans="1:12" s="3" customFormat="1">
      <c r="A3" s="85"/>
      <c r="B3" s="75"/>
      <c r="C3" s="84"/>
      <c r="D3" s="84"/>
      <c r="E3" s="84"/>
      <c r="F3" s="84"/>
      <c r="G3" s="84"/>
      <c r="H3" s="73"/>
      <c r="I3" s="33"/>
      <c r="J3" s="84"/>
      <c r="K3" s="34"/>
      <c r="L3" s="84"/>
    </row>
    <row r="4" spans="1:12" s="3" customFormat="1">
      <c r="A4" s="33"/>
      <c r="B4" s="48"/>
      <c r="C4" s="44"/>
      <c r="D4" s="62"/>
      <c r="E4" s="84"/>
      <c r="F4" s="62"/>
      <c r="G4" s="62"/>
      <c r="H4" s="64"/>
      <c r="I4" s="59"/>
      <c r="J4" s="62"/>
      <c r="K4" s="33"/>
      <c r="L4" s="84"/>
    </row>
    <row r="5" spans="1:12" s="2" customFormat="1">
      <c r="A5" s="83"/>
      <c r="B5" s="48"/>
      <c r="C5" s="44"/>
      <c r="D5" s="44"/>
      <c r="E5" s="44"/>
      <c r="F5" s="48"/>
      <c r="G5" s="48"/>
      <c r="H5" s="73"/>
      <c r="I5" s="46"/>
      <c r="J5" s="46"/>
      <c r="K5" s="47"/>
      <c r="L5" s="77"/>
    </row>
    <row r="6" spans="1:12" s="2" customFormat="1">
      <c r="A6" s="83"/>
      <c r="B6" s="87" t="s">
        <v>2</v>
      </c>
      <c r="C6" s="79"/>
      <c r="D6" s="84"/>
      <c r="E6" s="84"/>
      <c r="F6" s="74"/>
      <c r="G6" s="74"/>
      <c r="H6" s="86"/>
      <c r="I6" s="35"/>
      <c r="J6" s="84"/>
      <c r="K6" s="49"/>
      <c r="L6" s="84"/>
    </row>
    <row r="7" spans="1:12" s="3" customFormat="1" ht="31.5">
      <c r="A7" s="21" t="s">
        <v>3</v>
      </c>
      <c r="B7" s="23" t="s">
        <v>17</v>
      </c>
      <c r="C7" s="23" t="s">
        <v>4</v>
      </c>
      <c r="D7" s="23" t="s">
        <v>5</v>
      </c>
      <c r="E7" s="23" t="s">
        <v>18</v>
      </c>
      <c r="F7" s="23" t="s">
        <v>6</v>
      </c>
      <c r="G7" s="23" t="s">
        <v>7</v>
      </c>
      <c r="H7" s="23" t="s">
        <v>8</v>
      </c>
      <c r="I7" s="23" t="s">
        <v>9</v>
      </c>
      <c r="J7" s="23" t="s">
        <v>10</v>
      </c>
      <c r="K7" s="23" t="s">
        <v>11</v>
      </c>
      <c r="L7" s="23" t="s">
        <v>12</v>
      </c>
    </row>
    <row r="8" spans="1:12" s="3" customFormat="1">
      <c r="A8" s="20" t="s">
        <v>66</v>
      </c>
      <c r="B8" s="26" t="s">
        <v>58</v>
      </c>
      <c r="C8" s="77"/>
      <c r="D8" s="30" t="s">
        <v>59</v>
      </c>
      <c r="E8" s="25" t="s">
        <v>60</v>
      </c>
      <c r="F8" s="78">
        <v>1</v>
      </c>
      <c r="G8" s="78">
        <v>135</v>
      </c>
      <c r="H8" s="78"/>
      <c r="I8" s="61">
        <f>G8*H8</f>
        <v>0</v>
      </c>
      <c r="J8" s="78">
        <v>0.08</v>
      </c>
      <c r="K8" s="61">
        <f>I8+I8*J8</f>
        <v>0</v>
      </c>
      <c r="L8" s="77"/>
    </row>
    <row r="9" spans="1:12" s="3" customFormat="1" ht="31.5">
      <c r="A9" s="37">
        <v>2</v>
      </c>
      <c r="B9" s="66" t="s">
        <v>65</v>
      </c>
      <c r="C9" s="66"/>
      <c r="D9" s="27" t="s">
        <v>64</v>
      </c>
      <c r="E9" s="66" t="s">
        <v>21</v>
      </c>
      <c r="F9" s="67" t="s">
        <v>63</v>
      </c>
      <c r="G9" s="27">
        <v>50</v>
      </c>
      <c r="H9" s="68"/>
      <c r="I9" s="29">
        <f>G9*H9</f>
        <v>0</v>
      </c>
      <c r="J9" s="69">
        <v>0.08</v>
      </c>
      <c r="K9" s="70">
        <f>I9+I9*J9</f>
        <v>0</v>
      </c>
      <c r="L9" s="77"/>
    </row>
    <row r="10" spans="1:12" s="3" customFormat="1">
      <c r="A10" s="21" t="s">
        <v>67</v>
      </c>
      <c r="B10" s="25" t="s">
        <v>55</v>
      </c>
      <c r="C10" s="63"/>
      <c r="D10" s="30" t="s">
        <v>19</v>
      </c>
      <c r="E10" s="25" t="s">
        <v>56</v>
      </c>
      <c r="F10" s="39">
        <v>30</v>
      </c>
      <c r="G10" s="39">
        <v>42</v>
      </c>
      <c r="H10" s="24"/>
      <c r="I10" s="24">
        <f>G10*H10</f>
        <v>0</v>
      </c>
      <c r="J10" s="39">
        <v>0.08</v>
      </c>
      <c r="K10" s="24">
        <f>I10+I10*J10</f>
        <v>0</v>
      </c>
      <c r="L10" s="77"/>
    </row>
    <row r="11" spans="1:12" s="3" customFormat="1">
      <c r="A11" s="21" t="s">
        <v>68</v>
      </c>
      <c r="B11" s="25" t="s">
        <v>62</v>
      </c>
      <c r="C11" s="63"/>
      <c r="D11" s="30" t="s">
        <v>57</v>
      </c>
      <c r="E11" s="25" t="s">
        <v>61</v>
      </c>
      <c r="F11" s="39">
        <v>1</v>
      </c>
      <c r="G11" s="39">
        <v>20</v>
      </c>
      <c r="H11" s="24"/>
      <c r="I11" s="24">
        <f>G11*H11</f>
        <v>0</v>
      </c>
      <c r="J11" s="39">
        <v>0.08</v>
      </c>
      <c r="K11" s="24">
        <f>I11+I11*J11</f>
        <v>0</v>
      </c>
      <c r="L11" s="77"/>
    </row>
    <row r="12" spans="1:12" s="3" customFormat="1">
      <c r="A12" s="37"/>
      <c r="B12" s="51" t="s">
        <v>13</v>
      </c>
      <c r="C12" s="52"/>
      <c r="D12" s="52"/>
      <c r="E12" s="53"/>
      <c r="F12" s="40"/>
      <c r="G12" s="54"/>
      <c r="H12" s="38"/>
      <c r="I12" s="22">
        <f>SUM(I8:I11)</f>
        <v>0</v>
      </c>
      <c r="J12" s="54"/>
      <c r="K12" s="41">
        <f>SUM(K8:K11)</f>
        <v>0</v>
      </c>
      <c r="L12" s="77"/>
    </row>
    <row r="13" spans="1:12" s="3" customFormat="1">
      <c r="A13" s="50"/>
      <c r="B13" s="84"/>
      <c r="C13" s="42"/>
      <c r="D13" s="42"/>
      <c r="E13" s="42"/>
      <c r="F13" s="55"/>
      <c r="G13" s="55"/>
      <c r="H13" s="56"/>
      <c r="I13" s="57"/>
      <c r="J13" s="57"/>
      <c r="K13" s="57"/>
    </row>
    <row r="14" spans="1:12" s="3" customFormat="1">
      <c r="A14" s="60"/>
      <c r="B14" s="48"/>
      <c r="C14" s="44"/>
      <c r="D14" s="44"/>
      <c r="E14" s="44"/>
      <c r="F14" s="48"/>
      <c r="G14" s="48"/>
      <c r="H14" s="58"/>
      <c r="I14" s="59"/>
      <c r="J14" s="59"/>
      <c r="K14" s="59"/>
    </row>
    <row r="15" spans="1:12" s="3" customFormat="1">
      <c r="A15" s="33"/>
      <c r="B15" s="43" t="s">
        <v>14</v>
      </c>
      <c r="C15" s="44"/>
      <c r="D15" s="44"/>
      <c r="E15" s="44"/>
      <c r="F15" s="48"/>
      <c r="G15" s="48"/>
      <c r="H15" s="58"/>
      <c r="I15" s="59"/>
      <c r="J15" s="59"/>
      <c r="K15" s="59"/>
    </row>
    <row r="16" spans="1:12" s="3" customFormat="1">
      <c r="A16" s="83"/>
      <c r="B16" s="43" t="s">
        <v>15</v>
      </c>
      <c r="C16" s="44"/>
      <c r="D16" s="44"/>
      <c r="E16" s="44"/>
      <c r="F16" s="48"/>
      <c r="G16" s="48"/>
      <c r="H16" s="58"/>
      <c r="I16" s="59"/>
      <c r="J16" s="59"/>
      <c r="K16" s="59"/>
    </row>
    <row r="17" spans="1:13" s="3" customFormat="1">
      <c r="A17" s="33"/>
      <c r="B17" s="48"/>
      <c r="C17" s="45"/>
      <c r="D17" s="45"/>
      <c r="E17" s="44"/>
      <c r="F17" s="46"/>
      <c r="G17" s="65"/>
      <c r="H17" s="73"/>
      <c r="I17" s="33"/>
      <c r="J17" s="33"/>
      <c r="K17" s="34"/>
    </row>
    <row r="18" spans="1:13" s="3" customFormat="1">
      <c r="A18" s="83"/>
      <c r="B18" s="87" t="s">
        <v>16</v>
      </c>
      <c r="C18" s="79"/>
      <c r="D18" s="84"/>
      <c r="E18" s="84"/>
      <c r="F18" s="74"/>
      <c r="G18" s="74"/>
      <c r="H18" s="86"/>
      <c r="I18" s="35"/>
      <c r="J18" s="84"/>
      <c r="K18" s="49"/>
      <c r="L18" s="84"/>
    </row>
    <row r="19" spans="1:13" s="3" customFormat="1" ht="31.5">
      <c r="A19" s="21" t="s">
        <v>3</v>
      </c>
      <c r="B19" s="23" t="s">
        <v>17</v>
      </c>
      <c r="C19" s="23" t="s">
        <v>4</v>
      </c>
      <c r="D19" s="23" t="s">
        <v>5</v>
      </c>
      <c r="E19" s="23" t="s">
        <v>18</v>
      </c>
      <c r="F19" s="23" t="s">
        <v>6</v>
      </c>
      <c r="G19" s="23" t="s">
        <v>7</v>
      </c>
      <c r="H19" s="23" t="s">
        <v>8</v>
      </c>
      <c r="I19" s="23" t="s">
        <v>9</v>
      </c>
      <c r="J19" s="23" t="s">
        <v>10</v>
      </c>
      <c r="K19" s="23" t="s">
        <v>11</v>
      </c>
      <c r="L19" s="23" t="s">
        <v>12</v>
      </c>
    </row>
    <row r="20" spans="1:13" s="3" customFormat="1" ht="47.25">
      <c r="A20" s="28">
        <v>1</v>
      </c>
      <c r="B20" s="25" t="s">
        <v>52</v>
      </c>
      <c r="C20" s="36"/>
      <c r="D20" s="30" t="s">
        <v>53</v>
      </c>
      <c r="E20" s="25" t="s">
        <v>54</v>
      </c>
      <c r="F20" s="39">
        <v>56</v>
      </c>
      <c r="G20" s="39">
        <v>200</v>
      </c>
      <c r="H20" s="24"/>
      <c r="I20" s="24">
        <f>G20*H20</f>
        <v>0</v>
      </c>
      <c r="J20" s="71">
        <v>0.08</v>
      </c>
      <c r="K20" s="72">
        <f>I20+I20*J20</f>
        <v>0</v>
      </c>
      <c r="L20" s="77"/>
      <c r="M20" s="88"/>
    </row>
    <row r="21" spans="1:13" s="3" customFormat="1">
      <c r="A21" s="37"/>
      <c r="B21" s="51" t="s">
        <v>13</v>
      </c>
      <c r="C21" s="52"/>
      <c r="D21" s="52"/>
      <c r="E21" s="53"/>
      <c r="F21" s="40"/>
      <c r="G21" s="54"/>
      <c r="H21" s="38"/>
      <c r="I21" s="22">
        <f>SUM(I20:I20)</f>
        <v>0</v>
      </c>
      <c r="J21" s="54"/>
      <c r="K21" s="41">
        <f>SUM(K20:K20)</f>
        <v>0</v>
      </c>
      <c r="L21" s="77"/>
      <c r="M21" s="88"/>
    </row>
    <row r="22" spans="1:13">
      <c r="A22" s="50"/>
      <c r="B22" s="84"/>
      <c r="C22" s="42"/>
      <c r="D22" s="42"/>
      <c r="E22" s="42"/>
      <c r="F22" s="55"/>
      <c r="G22" s="55"/>
      <c r="H22" s="56"/>
      <c r="I22" s="57"/>
      <c r="J22" s="57"/>
      <c r="K22" s="57"/>
      <c r="L22" s="3"/>
      <c r="M22" s="31"/>
    </row>
    <row r="23" spans="1:13">
      <c r="A23" s="60"/>
      <c r="B23" s="48"/>
      <c r="C23" s="44"/>
      <c r="D23" s="44"/>
      <c r="E23" s="44"/>
      <c r="F23" s="48"/>
      <c r="G23" s="48"/>
      <c r="H23" s="58"/>
      <c r="I23" s="59"/>
      <c r="J23" s="59"/>
      <c r="K23" s="59"/>
      <c r="L23" s="3"/>
      <c r="M23" s="31"/>
    </row>
    <row r="24" spans="1:13">
      <c r="A24" s="33"/>
      <c r="B24" s="43" t="s">
        <v>14</v>
      </c>
      <c r="C24" s="44"/>
      <c r="D24" s="44"/>
      <c r="E24" s="44"/>
      <c r="F24" s="48"/>
      <c r="G24" s="48"/>
      <c r="H24" s="58"/>
      <c r="I24" s="59"/>
      <c r="J24" s="59"/>
      <c r="K24" s="59"/>
      <c r="L24" s="3"/>
      <c r="M24" s="31"/>
    </row>
    <row r="25" spans="1:13">
      <c r="A25" s="83"/>
      <c r="B25" s="43" t="s">
        <v>15</v>
      </c>
      <c r="C25" s="44"/>
      <c r="D25" s="44"/>
      <c r="E25" s="44"/>
      <c r="F25" s="48"/>
      <c r="G25" s="48"/>
      <c r="H25" s="58"/>
      <c r="I25" s="59"/>
      <c r="J25" s="59"/>
      <c r="K25" s="59"/>
      <c r="L25" s="3"/>
      <c r="M25" s="31"/>
    </row>
  </sheetData>
  <sortState ref="A68:L74">
    <sortCondition ref="B68"/>
  </sortState>
  <pageMargins left="0.52013900000000002" right="0.20972199999999999" top="0.69027799999999995" bottom="1" header="0.51180599999999998" footer="0.51180599999999998"/>
  <pageSetup orientation="portrait" r:id="rId1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15"/>
  <sheetViews>
    <sheetView workbookViewId="0">
      <selection activeCell="B1" sqref="B1"/>
    </sheetView>
  </sheetViews>
  <sheetFormatPr defaultRowHeight="12.75"/>
  <cols>
    <col min="2" max="2" width="59.140625" customWidth="1"/>
  </cols>
  <sheetData>
    <row r="1" spans="1:12" s="3" customFormat="1" ht="17.25" customHeight="1">
      <c r="A1" s="8">
        <v>1</v>
      </c>
      <c r="B1" s="4" t="s">
        <v>22</v>
      </c>
      <c r="C1" s="7"/>
      <c r="D1" s="5" t="s">
        <v>20</v>
      </c>
      <c r="E1" s="4" t="s">
        <v>23</v>
      </c>
      <c r="F1" s="11">
        <v>1</v>
      </c>
      <c r="G1" s="11">
        <v>3</v>
      </c>
      <c r="H1" s="12">
        <v>1004.5</v>
      </c>
      <c r="I1" s="9">
        <f t="shared" ref="I1:I15" si="0">G1*H1</f>
        <v>3013.5</v>
      </c>
      <c r="J1" s="6">
        <v>0.08</v>
      </c>
      <c r="K1" s="15">
        <f t="shared" ref="K1:K15" si="1">I1+I1*J1</f>
        <v>3254.58</v>
      </c>
    </row>
    <row r="2" spans="1:12" s="3" customFormat="1" ht="17.45" customHeight="1">
      <c r="A2" s="6">
        <v>2</v>
      </c>
      <c r="B2" s="4" t="s">
        <v>24</v>
      </c>
      <c r="C2" s="7"/>
      <c r="D2" s="4" t="s">
        <v>25</v>
      </c>
      <c r="E2" s="4" t="s">
        <v>26</v>
      </c>
      <c r="F2" s="8">
        <v>5</v>
      </c>
      <c r="G2" s="8">
        <v>70</v>
      </c>
      <c r="H2" s="10">
        <v>30.9</v>
      </c>
      <c r="I2" s="9">
        <f t="shared" si="0"/>
        <v>2163</v>
      </c>
      <c r="J2" s="11">
        <v>0.08</v>
      </c>
      <c r="K2" s="15">
        <f t="shared" si="1"/>
        <v>2336.04</v>
      </c>
      <c r="L2" s="17"/>
    </row>
    <row r="3" spans="1:12" s="2" customFormat="1" ht="17.45" customHeight="1">
      <c r="A3" s="8">
        <v>3</v>
      </c>
      <c r="B3" s="4" t="s">
        <v>27</v>
      </c>
      <c r="C3" s="7"/>
      <c r="D3" s="4" t="s">
        <v>28</v>
      </c>
      <c r="E3" s="4" t="s">
        <v>29</v>
      </c>
      <c r="F3" s="8">
        <v>10</v>
      </c>
      <c r="G3" s="8">
        <v>2</v>
      </c>
      <c r="H3" s="9">
        <v>78.75</v>
      </c>
      <c r="I3" s="9">
        <f t="shared" si="0"/>
        <v>157.5</v>
      </c>
      <c r="J3" s="11">
        <v>0.08</v>
      </c>
      <c r="K3" s="15">
        <f t="shared" si="1"/>
        <v>170.1</v>
      </c>
    </row>
    <row r="4" spans="1:12" s="2" customFormat="1" ht="17.45" customHeight="1">
      <c r="A4" s="8">
        <v>4</v>
      </c>
      <c r="B4" s="4" t="s">
        <v>27</v>
      </c>
      <c r="C4" s="7"/>
      <c r="D4" s="4" t="s">
        <v>28</v>
      </c>
      <c r="E4" s="4" t="s">
        <v>30</v>
      </c>
      <c r="F4" s="8">
        <v>10</v>
      </c>
      <c r="G4" s="8">
        <v>2</v>
      </c>
      <c r="H4" s="9">
        <v>94.5</v>
      </c>
      <c r="I4" s="9">
        <f t="shared" si="0"/>
        <v>189</v>
      </c>
      <c r="J4" s="11">
        <v>0.08</v>
      </c>
      <c r="K4" s="15">
        <f t="shared" si="1"/>
        <v>204.12</v>
      </c>
      <c r="L4" s="14"/>
    </row>
    <row r="5" spans="1:12" s="2" customFormat="1" ht="17.45" customHeight="1">
      <c r="A5" s="18">
        <v>5</v>
      </c>
      <c r="B5" s="4" t="s">
        <v>31</v>
      </c>
      <c r="C5" s="7"/>
      <c r="D5" s="4" t="s">
        <v>32</v>
      </c>
      <c r="E5" s="4" t="s">
        <v>33</v>
      </c>
      <c r="F5" s="8">
        <v>5</v>
      </c>
      <c r="G5" s="8">
        <v>2</v>
      </c>
      <c r="H5" s="9">
        <v>198.5</v>
      </c>
      <c r="I5" s="9">
        <f t="shared" si="0"/>
        <v>397</v>
      </c>
      <c r="J5" s="11">
        <v>0.08</v>
      </c>
      <c r="K5" s="15">
        <f t="shared" si="1"/>
        <v>428.76</v>
      </c>
      <c r="L5" s="14"/>
    </row>
    <row r="6" spans="1:12" s="2" customFormat="1" ht="17.45" customHeight="1">
      <c r="A6" s="8">
        <v>6</v>
      </c>
      <c r="B6" s="4" t="s">
        <v>34</v>
      </c>
      <c r="C6" s="7"/>
      <c r="D6" s="4" t="s">
        <v>35</v>
      </c>
      <c r="E6" s="4" t="s">
        <v>36</v>
      </c>
      <c r="F6" s="8">
        <v>10</v>
      </c>
      <c r="G6" s="8">
        <v>50</v>
      </c>
      <c r="H6" s="15">
        <v>142.5</v>
      </c>
      <c r="I6" s="9">
        <f t="shared" si="0"/>
        <v>7125</v>
      </c>
      <c r="J6" s="11">
        <v>0.08</v>
      </c>
      <c r="K6" s="15">
        <f t="shared" si="1"/>
        <v>7695</v>
      </c>
      <c r="L6" s="14"/>
    </row>
    <row r="7" spans="1:12" s="2" customFormat="1" ht="32.450000000000003" customHeight="1">
      <c r="A7" s="8">
        <v>7</v>
      </c>
      <c r="B7" s="4" t="s">
        <v>37</v>
      </c>
      <c r="C7" s="7"/>
      <c r="D7" s="4" t="s">
        <v>38</v>
      </c>
      <c r="E7" s="4" t="s">
        <v>39</v>
      </c>
      <c r="F7" s="6">
        <v>10</v>
      </c>
      <c r="G7" s="8">
        <v>70</v>
      </c>
      <c r="H7" s="8">
        <v>108.15</v>
      </c>
      <c r="I7" s="9">
        <f t="shared" si="0"/>
        <v>7570.5</v>
      </c>
      <c r="J7" s="11">
        <v>0.08</v>
      </c>
      <c r="K7" s="15">
        <f t="shared" si="1"/>
        <v>8176.14</v>
      </c>
      <c r="L7" s="14"/>
    </row>
    <row r="8" spans="1:12" s="2" customFormat="1" ht="32.450000000000003" customHeight="1">
      <c r="A8" s="18">
        <v>8</v>
      </c>
      <c r="B8" s="4" t="s">
        <v>37</v>
      </c>
      <c r="C8" s="7"/>
      <c r="D8" s="4" t="s">
        <v>38</v>
      </c>
      <c r="E8" s="4" t="s">
        <v>40</v>
      </c>
      <c r="F8" s="6">
        <v>10</v>
      </c>
      <c r="G8" s="8">
        <v>10</v>
      </c>
      <c r="H8" s="9">
        <v>102.95</v>
      </c>
      <c r="I8" s="9">
        <f t="shared" si="0"/>
        <v>1029.5</v>
      </c>
      <c r="J8" s="11">
        <v>0.08</v>
      </c>
      <c r="K8" s="15">
        <f t="shared" si="1"/>
        <v>1111.8599999999999</v>
      </c>
      <c r="L8" s="14"/>
    </row>
    <row r="9" spans="1:12" s="2" customFormat="1" ht="17.45" customHeight="1">
      <c r="A9" s="8">
        <v>9</v>
      </c>
      <c r="B9" s="4" t="s">
        <v>41</v>
      </c>
      <c r="C9" s="7"/>
      <c r="D9" s="4" t="s">
        <v>20</v>
      </c>
      <c r="E9" s="4" t="s">
        <v>42</v>
      </c>
      <c r="F9" s="11">
        <v>5</v>
      </c>
      <c r="G9" s="11">
        <v>160</v>
      </c>
      <c r="H9" s="16">
        <v>10.45</v>
      </c>
      <c r="I9" s="9">
        <f t="shared" si="0"/>
        <v>1672</v>
      </c>
      <c r="J9" s="8">
        <v>0.08</v>
      </c>
      <c r="K9" s="15">
        <f t="shared" si="1"/>
        <v>1805.76</v>
      </c>
      <c r="L9" s="14"/>
    </row>
    <row r="10" spans="1:12" s="2" customFormat="1" ht="17.45" customHeight="1">
      <c r="A10" s="8">
        <v>10</v>
      </c>
      <c r="B10" s="13" t="s">
        <v>43</v>
      </c>
      <c r="C10" s="17"/>
      <c r="D10" s="13" t="s">
        <v>38</v>
      </c>
      <c r="E10" s="4" t="s">
        <v>44</v>
      </c>
      <c r="F10" s="8">
        <v>1</v>
      </c>
      <c r="G10" s="8">
        <v>10</v>
      </c>
      <c r="H10" s="15">
        <v>146.99</v>
      </c>
      <c r="I10" s="9">
        <f t="shared" si="0"/>
        <v>1469.9</v>
      </c>
      <c r="J10" s="11">
        <v>0.08</v>
      </c>
      <c r="K10" s="15">
        <f t="shared" si="1"/>
        <v>1587.4920000000002</v>
      </c>
      <c r="L10" s="14"/>
    </row>
    <row r="11" spans="1:12" s="2" customFormat="1" ht="17.45" customHeight="1">
      <c r="A11" s="18">
        <v>11</v>
      </c>
      <c r="B11" s="13" t="s">
        <v>43</v>
      </c>
      <c r="C11" s="17"/>
      <c r="D11" s="13" t="s">
        <v>38</v>
      </c>
      <c r="E11" s="4" t="s">
        <v>45</v>
      </c>
      <c r="F11" s="8">
        <v>1</v>
      </c>
      <c r="G11" s="8">
        <v>5</v>
      </c>
      <c r="H11" s="15">
        <v>188.99</v>
      </c>
      <c r="I11" s="9">
        <f t="shared" si="0"/>
        <v>944.95</v>
      </c>
      <c r="J11" s="11">
        <v>0.08</v>
      </c>
      <c r="K11" s="15">
        <f t="shared" si="1"/>
        <v>1020.546</v>
      </c>
      <c r="L11" s="14"/>
    </row>
    <row r="12" spans="1:12" s="2" customFormat="1" ht="17.45" customHeight="1">
      <c r="A12" s="8">
        <v>12</v>
      </c>
      <c r="B12" s="4" t="s">
        <v>46</v>
      </c>
      <c r="C12" s="7"/>
      <c r="D12" s="7"/>
      <c r="E12" s="19"/>
      <c r="F12" s="8">
        <v>1</v>
      </c>
      <c r="G12" s="8">
        <v>20</v>
      </c>
      <c r="H12" s="12">
        <v>10.49</v>
      </c>
      <c r="I12" s="9">
        <f t="shared" si="0"/>
        <v>209.8</v>
      </c>
      <c r="J12" s="11">
        <v>0.08</v>
      </c>
      <c r="K12" s="15">
        <f t="shared" si="1"/>
        <v>226.584</v>
      </c>
      <c r="L12" s="14"/>
    </row>
    <row r="13" spans="1:12" s="2" customFormat="1" ht="17.45" customHeight="1">
      <c r="A13" s="8">
        <v>13</v>
      </c>
      <c r="B13" s="4" t="s">
        <v>47</v>
      </c>
      <c r="C13" s="7"/>
      <c r="D13" s="4" t="s">
        <v>48</v>
      </c>
      <c r="E13" s="4" t="s">
        <v>49</v>
      </c>
      <c r="F13" s="8">
        <v>1</v>
      </c>
      <c r="G13" s="8">
        <v>20</v>
      </c>
      <c r="H13" s="12">
        <v>10.49</v>
      </c>
      <c r="I13" s="9">
        <f t="shared" si="0"/>
        <v>209.8</v>
      </c>
      <c r="J13" s="11">
        <v>0.08</v>
      </c>
      <c r="K13" s="15">
        <f t="shared" si="1"/>
        <v>226.584</v>
      </c>
      <c r="L13" s="14"/>
    </row>
    <row r="14" spans="1:12" s="2" customFormat="1" ht="17.45" customHeight="1">
      <c r="A14" s="18">
        <v>14</v>
      </c>
      <c r="B14" s="4" t="s">
        <v>50</v>
      </c>
      <c r="C14" s="7"/>
      <c r="D14" s="4" t="s">
        <v>48</v>
      </c>
      <c r="E14" s="19"/>
      <c r="F14" s="8">
        <v>4</v>
      </c>
      <c r="G14" s="8">
        <v>30</v>
      </c>
      <c r="H14" s="12">
        <v>32.99</v>
      </c>
      <c r="I14" s="9">
        <f t="shared" si="0"/>
        <v>989.7</v>
      </c>
      <c r="J14" s="11">
        <v>0.08</v>
      </c>
      <c r="K14" s="15">
        <f t="shared" si="1"/>
        <v>1068.876</v>
      </c>
      <c r="L14" s="14"/>
    </row>
    <row r="15" spans="1:12" s="2" customFormat="1" ht="17.45" customHeight="1">
      <c r="A15" s="8">
        <v>15</v>
      </c>
      <c r="B15" s="4" t="s">
        <v>51</v>
      </c>
      <c r="C15" s="7"/>
      <c r="D15" s="4" t="s">
        <v>48</v>
      </c>
      <c r="E15" s="19"/>
      <c r="F15" s="8">
        <v>1</v>
      </c>
      <c r="G15" s="8">
        <v>10</v>
      </c>
      <c r="H15" s="12">
        <v>23.49</v>
      </c>
      <c r="I15" s="9">
        <f t="shared" si="0"/>
        <v>234.89999999999998</v>
      </c>
      <c r="J15" s="11">
        <v>0.08</v>
      </c>
      <c r="K15" s="15">
        <f t="shared" si="1"/>
        <v>253.69199999999998</v>
      </c>
      <c r="L15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załącznik nr 2</vt:lpstr>
      <vt:lpstr>Arkusz1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Maciej Jaworski</dc:creator>
  <cp:lastModifiedBy>jolanta.kowalik</cp:lastModifiedBy>
  <cp:lastPrinted>2025-01-15T12:07:45Z</cp:lastPrinted>
  <dcterms:created xsi:type="dcterms:W3CDTF">2023-12-12T11:46:47Z</dcterms:created>
  <dcterms:modified xsi:type="dcterms:W3CDTF">2025-02-14T10:10:11Z</dcterms:modified>
</cp:coreProperties>
</file>