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73\pytanie do SWZ\"/>
    </mc:Choice>
  </mc:AlternateContent>
  <bookViews>
    <workbookView xWindow="-120" yWindow="-120" windowWidth="29040" windowHeight="15840" tabRatio="337"/>
  </bookViews>
  <sheets>
    <sheet name="FORMULARZ CENOWY" sheetId="18" r:id="rId1"/>
  </sheets>
  <definedNames>
    <definedName name="_xlnm.Print_Titles" localSheetId="0">'FORMULARZ CENOWY'!$5:$6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11" i="18" l="1"/>
  <c r="L302" i="18"/>
  <c r="L291" i="18"/>
  <c r="L224" i="18"/>
  <c r="L200" i="18"/>
  <c r="L154" i="18"/>
  <c r="L134" i="18"/>
  <c r="L366" i="18" l="1"/>
  <c r="N366" i="18" s="1"/>
  <c r="L365" i="18"/>
  <c r="N365" i="18" s="1"/>
  <c r="L364" i="18"/>
  <c r="N364" i="18" s="1"/>
  <c r="L363" i="18"/>
  <c r="N363" i="18" s="1"/>
  <c r="L362" i="18"/>
  <c r="N362" i="18" s="1"/>
  <c r="L361" i="18"/>
  <c r="N361" i="18" s="1"/>
  <c r="L360" i="18"/>
  <c r="N360" i="18" s="1"/>
  <c r="L359" i="18"/>
  <c r="N359" i="18" s="1"/>
  <c r="L358" i="18"/>
  <c r="N358" i="18" s="1"/>
  <c r="L357" i="18"/>
  <c r="N357" i="18" s="1"/>
  <c r="L356" i="18"/>
  <c r="N356" i="18" s="1"/>
  <c r="L355" i="18"/>
  <c r="N355" i="18" s="1"/>
  <c r="L354" i="18"/>
  <c r="N354" i="18" s="1"/>
  <c r="L353" i="18"/>
  <c r="N353" i="18" s="1"/>
  <c r="L352" i="18"/>
  <c r="N352" i="18" s="1"/>
  <c r="L351" i="18"/>
  <c r="N351" i="18" s="1"/>
  <c r="L350" i="18"/>
  <c r="N350" i="18" s="1"/>
  <c r="L349" i="18"/>
  <c r="N349" i="18" s="1"/>
  <c r="L348" i="18"/>
  <c r="N348" i="18" s="1"/>
  <c r="L347" i="18"/>
  <c r="N347" i="18" s="1"/>
  <c r="L346" i="18"/>
  <c r="N346" i="18" s="1"/>
  <c r="L345" i="18"/>
  <c r="N345" i="18" s="1"/>
  <c r="L344" i="18"/>
  <c r="N344" i="18" s="1"/>
  <c r="L343" i="18"/>
  <c r="N343" i="18" s="1"/>
  <c r="L342" i="18"/>
  <c r="N342" i="18" s="1"/>
  <c r="L341" i="18"/>
  <c r="L333" i="18"/>
  <c r="N333" i="18" s="1"/>
  <c r="L332" i="18"/>
  <c r="N332" i="18" s="1"/>
  <c r="L331" i="18"/>
  <c r="N331" i="18" s="1"/>
  <c r="L330" i="18"/>
  <c r="N330" i="18" s="1"/>
  <c r="L329" i="18"/>
  <c r="N329" i="18" s="1"/>
  <c r="L328" i="18"/>
  <c r="N328" i="18" s="1"/>
  <c r="L327" i="18"/>
  <c r="N327" i="18" s="1"/>
  <c r="L326" i="18"/>
  <c r="N326" i="18" s="1"/>
  <c r="L325" i="18"/>
  <c r="N325" i="18" s="1"/>
  <c r="L324" i="18"/>
  <c r="N324" i="18" s="1"/>
  <c r="L323" i="18"/>
  <c r="N323" i="18" s="1"/>
  <c r="L322" i="18"/>
  <c r="N322" i="18" s="1"/>
  <c r="L321" i="18"/>
  <c r="N321" i="18" s="1"/>
  <c r="L320" i="18"/>
  <c r="N320" i="18" s="1"/>
  <c r="L319" i="18"/>
  <c r="N319" i="18" s="1"/>
  <c r="L318" i="18"/>
  <c r="N310" i="18"/>
  <c r="N309" i="18"/>
  <c r="N311" i="18" s="1"/>
  <c r="M302" i="18"/>
  <c r="N301" i="18"/>
  <c r="N300" i="18"/>
  <c r="N299" i="18"/>
  <c r="N298" i="18"/>
  <c r="N290" i="18"/>
  <c r="N289" i="18"/>
  <c r="N288" i="18"/>
  <c r="N287" i="18"/>
  <c r="N286" i="18"/>
  <c r="N285" i="18"/>
  <c r="N284" i="18"/>
  <c r="N283" i="18"/>
  <c r="N282" i="18"/>
  <c r="N281" i="18"/>
  <c r="N280" i="18"/>
  <c r="N279" i="18"/>
  <c r="N278" i="18"/>
  <c r="N277" i="18"/>
  <c r="N276" i="18"/>
  <c r="N275" i="18"/>
  <c r="N274" i="18"/>
  <c r="N273" i="18"/>
  <c r="N272" i="18"/>
  <c r="N271" i="18"/>
  <c r="N270" i="18"/>
  <c r="N269" i="18"/>
  <c r="N268" i="18"/>
  <c r="N267" i="18"/>
  <c r="N266" i="18"/>
  <c r="N265" i="18"/>
  <c r="N264" i="18"/>
  <c r="N263" i="18"/>
  <c r="N262" i="18"/>
  <c r="N261" i="18"/>
  <c r="N260" i="18"/>
  <c r="N259" i="18"/>
  <c r="N258" i="18"/>
  <c r="N257" i="18"/>
  <c r="N256" i="18"/>
  <c r="N255" i="18"/>
  <c r="N254" i="18"/>
  <c r="N253" i="18"/>
  <c r="N252" i="18"/>
  <c r="N251" i="18"/>
  <c r="N250" i="18"/>
  <c r="N249" i="18"/>
  <c r="N248" i="18"/>
  <c r="N247" i="18"/>
  <c r="N246" i="18"/>
  <c r="N245" i="18"/>
  <c r="N244" i="18"/>
  <c r="N243" i="18"/>
  <c r="N242" i="18"/>
  <c r="N241" i="18"/>
  <c r="N240" i="18"/>
  <c r="N239" i="18"/>
  <c r="N238" i="18"/>
  <c r="N237" i="18"/>
  <c r="N236" i="18"/>
  <c r="N235" i="18"/>
  <c r="N234" i="18"/>
  <c r="N233" i="18"/>
  <c r="N318" i="18" l="1"/>
  <c r="N334" i="18" s="1"/>
  <c r="L334" i="18"/>
  <c r="L369" i="18" s="1"/>
  <c r="N341" i="18"/>
  <c r="N367" i="18" s="1"/>
  <c r="L367" i="18"/>
  <c r="N302" i="18"/>
  <c r="N291" i="18"/>
  <c r="N369" i="18" s="1"/>
  <c r="N223" i="18"/>
  <c r="N222" i="18"/>
  <c r="N221" i="18"/>
  <c r="N220" i="18"/>
  <c r="N219" i="18"/>
  <c r="N218" i="18"/>
  <c r="N217" i="18"/>
  <c r="N216" i="18"/>
  <c r="N215" i="18"/>
  <c r="N214" i="18"/>
  <c r="N213" i="18"/>
  <c r="N212" i="18"/>
  <c r="N211" i="18"/>
  <c r="N210" i="18"/>
  <c r="N209" i="18"/>
  <c r="N208" i="18"/>
  <c r="N207" i="18"/>
  <c r="N199" i="18"/>
  <c r="N198" i="18"/>
  <c r="N197" i="18"/>
  <c r="N196" i="18"/>
  <c r="N195" i="18"/>
  <c r="N194" i="18"/>
  <c r="N193" i="18"/>
  <c r="N192" i="18"/>
  <c r="N191" i="18"/>
  <c r="N190" i="18"/>
  <c r="N189" i="18"/>
  <c r="N188" i="18"/>
  <c r="N187" i="18"/>
  <c r="N186" i="18"/>
  <c r="N185" i="18"/>
  <c r="N184" i="18"/>
  <c r="N183" i="18"/>
  <c r="N182" i="18"/>
  <c r="N181" i="18"/>
  <c r="N180" i="18"/>
  <c r="N179" i="18"/>
  <c r="N178" i="18"/>
  <c r="N177" i="18"/>
  <c r="N176" i="18"/>
  <c r="N175" i="18"/>
  <c r="N174" i="18"/>
  <c r="N173" i="18"/>
  <c r="N172" i="18"/>
  <c r="N171" i="18"/>
  <c r="N170" i="18"/>
  <c r="N169" i="18"/>
  <c r="N168" i="18"/>
  <c r="N167" i="18"/>
  <c r="N166" i="18"/>
  <c r="N165" i="18"/>
  <c r="N164" i="18"/>
  <c r="N163" i="18"/>
  <c r="N162" i="18"/>
  <c r="N153" i="18"/>
  <c r="N152" i="18"/>
  <c r="N151" i="18"/>
  <c r="L143" i="18"/>
  <c r="N143" i="18" s="1"/>
  <c r="L142" i="18"/>
  <c r="N142" i="18" s="1"/>
  <c r="L141" i="18"/>
  <c r="N133" i="18"/>
  <c r="N132" i="18"/>
  <c r="N131" i="18"/>
  <c r="N130" i="18"/>
  <c r="N154" i="18" l="1"/>
  <c r="N134" i="18"/>
  <c r="N141" i="18"/>
  <c r="N144" i="18" s="1"/>
  <c r="L144" i="18"/>
  <c r="N224" i="18"/>
  <c r="N161" i="18"/>
  <c r="N200" i="18" s="1"/>
  <c r="M200" i="18" l="1"/>
  <c r="L51" i="18" l="1"/>
  <c r="N51" i="18" s="1"/>
  <c r="L52" i="18"/>
  <c r="N52" i="18" s="1"/>
  <c r="L53" i="18"/>
  <c r="N53" i="18" s="1"/>
  <c r="L54" i="18"/>
  <c r="N54" i="18" s="1"/>
  <c r="L55" i="18"/>
  <c r="N55" i="18" s="1"/>
  <c r="L56" i="18"/>
  <c r="N56" i="18" s="1"/>
  <c r="L57" i="18"/>
  <c r="N57" i="18" s="1"/>
  <c r="L58" i="18"/>
  <c r="N58" i="18" s="1"/>
  <c r="L59" i="18"/>
  <c r="N59" i="18" s="1"/>
  <c r="L60" i="18"/>
  <c r="N60" i="18" s="1"/>
  <c r="L61" i="18"/>
  <c r="N61" i="18" s="1"/>
  <c r="L62" i="18"/>
  <c r="N62" i="18" s="1"/>
  <c r="L63" i="18"/>
  <c r="N63" i="18" s="1"/>
  <c r="L64" i="18"/>
  <c r="N64" i="18" s="1"/>
  <c r="L65" i="18"/>
  <c r="N65" i="18" s="1"/>
  <c r="L66" i="18"/>
  <c r="N66" i="18" s="1"/>
  <c r="L67" i="18"/>
  <c r="N67" i="18" s="1"/>
  <c r="L68" i="18"/>
  <c r="N68" i="18" s="1"/>
  <c r="L69" i="18"/>
  <c r="N69" i="18" s="1"/>
  <c r="L70" i="18"/>
  <c r="N70" i="18" s="1"/>
  <c r="L71" i="18"/>
  <c r="N71" i="18" s="1"/>
  <c r="L72" i="18"/>
  <c r="N72" i="18" s="1"/>
  <c r="L73" i="18"/>
  <c r="N73" i="18" s="1"/>
  <c r="L74" i="18"/>
  <c r="N74" i="18" s="1"/>
  <c r="L75" i="18"/>
  <c r="N75" i="18" s="1"/>
  <c r="L76" i="18"/>
  <c r="N76" i="18" s="1"/>
  <c r="L77" i="18"/>
  <c r="N77" i="18" s="1"/>
  <c r="L78" i="18"/>
  <c r="N78" i="18" s="1"/>
  <c r="L79" i="18"/>
  <c r="N79" i="18" s="1"/>
  <c r="L80" i="18"/>
  <c r="N80" i="18" s="1"/>
  <c r="L81" i="18"/>
  <c r="N81" i="18" s="1"/>
  <c r="L82" i="18"/>
  <c r="N82" i="18" s="1"/>
  <c r="L83" i="18"/>
  <c r="N83" i="18" s="1"/>
  <c r="L84" i="18"/>
  <c r="N84" i="18" s="1"/>
  <c r="L85" i="18"/>
  <c r="N85" i="18" s="1"/>
  <c r="L86" i="18"/>
  <c r="N86" i="18" s="1"/>
  <c r="L87" i="18"/>
  <c r="N87" i="18" s="1"/>
  <c r="L88" i="18"/>
  <c r="N88" i="18" s="1"/>
  <c r="L89" i="18"/>
  <c r="N89" i="18" s="1"/>
  <c r="L90" i="18"/>
  <c r="N90" i="18" s="1"/>
  <c r="L91" i="18"/>
  <c r="N91" i="18" s="1"/>
  <c r="L92" i="18"/>
  <c r="N92" i="18" s="1"/>
  <c r="L93" i="18"/>
  <c r="N93" i="18" s="1"/>
  <c r="L94" i="18"/>
  <c r="N94" i="18" s="1"/>
  <c r="L95" i="18"/>
  <c r="N95" i="18" s="1"/>
  <c r="L96" i="18"/>
  <c r="N96" i="18" s="1"/>
  <c r="L97" i="18"/>
  <c r="N97" i="18" s="1"/>
  <c r="L98" i="18"/>
  <c r="N98" i="18" s="1"/>
  <c r="L99" i="18"/>
  <c r="N99" i="18" s="1"/>
  <c r="L100" i="18"/>
  <c r="N100" i="18" s="1"/>
  <c r="L101" i="18"/>
  <c r="N101" i="18" s="1"/>
  <c r="L102" i="18"/>
  <c r="N102" i="18" s="1"/>
  <c r="L103" i="18"/>
  <c r="N103" i="18" s="1"/>
  <c r="L104" i="18"/>
  <c r="N104" i="18" s="1"/>
  <c r="L105" i="18"/>
  <c r="N105" i="18" s="1"/>
  <c r="L106" i="18"/>
  <c r="N106" i="18" s="1"/>
  <c r="L107" i="18"/>
  <c r="N107" i="18" s="1"/>
  <c r="L108" i="18"/>
  <c r="N108" i="18" s="1"/>
  <c r="L109" i="18"/>
  <c r="N109" i="18" s="1"/>
  <c r="L110" i="18"/>
  <c r="N110" i="18" s="1"/>
  <c r="L111" i="18"/>
  <c r="N111" i="18" s="1"/>
  <c r="L112" i="18"/>
  <c r="N112" i="18" s="1"/>
  <c r="L113" i="18"/>
  <c r="N113" i="18" s="1"/>
  <c r="L114" i="18"/>
  <c r="N114" i="18" s="1"/>
  <c r="L115" i="18"/>
  <c r="N115" i="18" s="1"/>
  <c r="L116" i="18"/>
  <c r="N116" i="18" s="1"/>
  <c r="L117" i="18"/>
  <c r="N117" i="18" s="1"/>
  <c r="L118" i="18"/>
  <c r="N118" i="18" s="1"/>
  <c r="L119" i="18"/>
  <c r="N119" i="18" s="1"/>
  <c r="N120" i="18"/>
  <c r="L121" i="18"/>
  <c r="N121" i="18" s="1"/>
  <c r="L122" i="18"/>
  <c r="N122" i="18" s="1"/>
  <c r="L50" i="18"/>
  <c r="N50" i="18" s="1"/>
  <c r="L49" i="18"/>
  <c r="N49" i="18" s="1"/>
  <c r="L48" i="18"/>
  <c r="N48" i="18" s="1"/>
  <c r="L47" i="18"/>
  <c r="N47" i="18" s="1"/>
  <c r="L46" i="18"/>
  <c r="N46" i="18" s="1"/>
  <c r="L45" i="18"/>
  <c r="N45" i="18" s="1"/>
  <c r="L44" i="18"/>
  <c r="N44" i="18" s="1"/>
  <c r="L43" i="18"/>
  <c r="N43" i="18" s="1"/>
  <c r="L42" i="18"/>
  <c r="N42" i="18" s="1"/>
  <c r="L41" i="18"/>
  <c r="N41" i="18" s="1"/>
  <c r="L40" i="18"/>
  <c r="N40" i="18" s="1"/>
  <c r="L39" i="18"/>
  <c r="N39" i="18" s="1"/>
  <c r="L38" i="18"/>
  <c r="N38" i="18" s="1"/>
  <c r="L37" i="18"/>
  <c r="N37" i="18" s="1"/>
  <c r="L36" i="18"/>
  <c r="N36" i="18" s="1"/>
  <c r="L35" i="18"/>
  <c r="N35" i="18" s="1"/>
  <c r="L34" i="18"/>
  <c r="N34" i="18" s="1"/>
  <c r="L33" i="18"/>
  <c r="N33" i="18" s="1"/>
  <c r="L32" i="18"/>
  <c r="N32" i="18" s="1"/>
  <c r="L31" i="18"/>
  <c r="N31" i="18" s="1"/>
  <c r="L30" i="18"/>
  <c r="N30" i="18" s="1"/>
  <c r="L29" i="18"/>
  <c r="N29" i="18" s="1"/>
  <c r="L28" i="18"/>
  <c r="N28" i="18" s="1"/>
  <c r="L27" i="18"/>
  <c r="N27" i="18" s="1"/>
  <c r="L26" i="18"/>
  <c r="N26" i="18" s="1"/>
  <c r="L25" i="18"/>
  <c r="N25" i="18" s="1"/>
  <c r="L24" i="18"/>
  <c r="N24" i="18" s="1"/>
  <c r="L23" i="18"/>
  <c r="N23" i="18" s="1"/>
  <c r="L22" i="18"/>
  <c r="N22" i="18" s="1"/>
  <c r="L21" i="18"/>
  <c r="N21" i="18" s="1"/>
  <c r="L20" i="18"/>
  <c r="N20" i="18" s="1"/>
  <c r="L19" i="18"/>
  <c r="N19" i="18" s="1"/>
  <c r="L18" i="18"/>
  <c r="N18" i="18" s="1"/>
  <c r="L17" i="18"/>
  <c r="N17" i="18" s="1"/>
  <c r="L16" i="18"/>
  <c r="N16" i="18" s="1"/>
  <c r="L15" i="18"/>
  <c r="N15" i="18" s="1"/>
  <c r="L14" i="18"/>
  <c r="N14" i="18" s="1"/>
  <c r="L13" i="18"/>
  <c r="N13" i="18" s="1"/>
  <c r="L12" i="18"/>
  <c r="N12" i="18" s="1"/>
  <c r="L11" i="18"/>
  <c r="N11" i="18" s="1"/>
  <c r="L10" i="18"/>
  <c r="N10" i="18" s="1"/>
  <c r="L9" i="18"/>
  <c r="N9" i="18" s="1"/>
  <c r="L8" i="18"/>
  <c r="L123" i="18" s="1"/>
  <c r="L226" i="18" s="1"/>
  <c r="L371" i="18" s="1"/>
  <c r="N8" i="18" l="1"/>
  <c r="N123" i="18" s="1"/>
  <c r="N226" i="18" s="1"/>
  <c r="N371" i="18" s="1"/>
</calcChain>
</file>

<file path=xl/sharedStrings.xml><?xml version="1.0" encoding="utf-8"?>
<sst xmlns="http://schemas.openxmlformats.org/spreadsheetml/2006/main" count="2098" uniqueCount="503">
  <si>
    <t>Lp.</t>
  </si>
  <si>
    <t>Jm.</t>
  </si>
  <si>
    <t>Ilość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</si>
  <si>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</si>
  <si>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</si>
  <si>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</si>
  <si>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</si>
  <si>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</si>
  <si>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</si>
  <si>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</si>
  <si>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</si>
  <si>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</si>
  <si>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Razem</t>
  </si>
  <si>
    <t xml:space="preserve"> Rodzaj i typ urządzenia</t>
  </si>
  <si>
    <t>Podatek    VAT</t>
  </si>
  <si>
    <t>Lokalizacja</t>
  </si>
  <si>
    <t>Uwagi</t>
  </si>
  <si>
    <t>Nr technologiczny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</si>
  <si>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</si>
  <si>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</si>
  <si>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</si>
  <si>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</si>
  <si>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</si>
  <si>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</si>
  <si>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</si>
  <si>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</si>
  <si>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</si>
  <si>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</si>
  <si>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</si>
  <si>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</si>
  <si>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</si>
  <si>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</si>
  <si>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</si>
  <si>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</si>
  <si>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</si>
  <si>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</si>
  <si>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</si>
  <si>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</si>
  <si>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</si>
  <si>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</si>
  <si>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</si>
  <si>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</si>
  <si>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</si>
  <si>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</si>
  <si>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</si>
  <si>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</si>
  <si>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</si>
  <si>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</si>
  <si>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</si>
  <si>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</si>
  <si>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</si>
  <si>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</si>
  <si>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</si>
  <si>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</si>
  <si>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</si>
  <si>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</si>
  <si>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</si>
  <si>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</si>
  <si>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</si>
  <si>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</si>
  <si>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</si>
  <si>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</si>
  <si>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</si>
  <si>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</si>
  <si>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</si>
  <si>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</si>
  <si>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</si>
  <si>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</si>
  <si>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</si>
  <si>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</si>
  <si>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</si>
  <si>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</si>
  <si>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Nr fabryczny urządzenia</t>
  </si>
  <si>
    <t>Forma kontroli metrologicznej</t>
  </si>
  <si>
    <t xml:space="preserve">Termin ważności </t>
  </si>
  <si>
    <t>-</t>
  </si>
  <si>
    <t>WZORCOWANIE</t>
  </si>
  <si>
    <t>SPRAWDZENIE</t>
  </si>
  <si>
    <t>sonda poniarowa TSP-LL2-80-I</t>
  </si>
  <si>
    <t>KSP-20 KRASNOŁĘKA</t>
  </si>
  <si>
    <t>23.09.2022</t>
  </si>
  <si>
    <t>M3-7043660</t>
  </si>
  <si>
    <t>KSP-20</t>
  </si>
  <si>
    <t xml:space="preserve"> SONDA POMIAROWA OPW</t>
  </si>
  <si>
    <t>20.09.2022</t>
  </si>
  <si>
    <t>MPS-2</t>
  </si>
  <si>
    <t>21.09.2022</t>
  </si>
  <si>
    <t>19.09.2022</t>
  </si>
  <si>
    <t>26.09.2022</t>
  </si>
  <si>
    <t xml:space="preserve"> SONDA POMIAROWA XMT</t>
  </si>
  <si>
    <t>18A</t>
  </si>
  <si>
    <t>18B</t>
  </si>
  <si>
    <t>19A</t>
  </si>
  <si>
    <t>19B</t>
  </si>
  <si>
    <t>22.09.2022</t>
  </si>
  <si>
    <t>22.09.2922</t>
  </si>
  <si>
    <t>M-52</t>
  </si>
  <si>
    <t>M-3</t>
  </si>
  <si>
    <t>MANOMETR SPRĘŻYNOWY</t>
  </si>
  <si>
    <t>9812630010</t>
  </si>
  <si>
    <t>9812630019</t>
  </si>
  <si>
    <t>9812630030</t>
  </si>
  <si>
    <t>9812630006</t>
  </si>
  <si>
    <t>9812630016</t>
  </si>
  <si>
    <t>95.07</t>
  </si>
  <si>
    <t>95.10</t>
  </si>
  <si>
    <t>85.02</t>
  </si>
  <si>
    <t>85.01</t>
  </si>
  <si>
    <t>84186</t>
  </si>
  <si>
    <t>82.02</t>
  </si>
  <si>
    <t>8446</t>
  </si>
  <si>
    <t>719207</t>
  </si>
  <si>
    <t>625501</t>
  </si>
  <si>
    <t>717604</t>
  </si>
  <si>
    <t>625502</t>
  </si>
  <si>
    <t>706502</t>
  </si>
  <si>
    <t>706503</t>
  </si>
  <si>
    <t>706504</t>
  </si>
  <si>
    <t>706505</t>
  </si>
  <si>
    <t>706506</t>
  </si>
  <si>
    <t>706507</t>
  </si>
  <si>
    <t>706508</t>
  </si>
  <si>
    <t>706510</t>
  </si>
  <si>
    <t>719201</t>
  </si>
  <si>
    <t>719202</t>
  </si>
  <si>
    <t>719203</t>
  </si>
  <si>
    <t>719204</t>
  </si>
  <si>
    <t>719206</t>
  </si>
  <si>
    <t>719208</t>
  </si>
  <si>
    <t>719209</t>
  </si>
  <si>
    <t>63.</t>
  </si>
  <si>
    <t>64.</t>
  </si>
  <si>
    <t>65.</t>
  </si>
  <si>
    <t>66.</t>
  </si>
  <si>
    <t>67.</t>
  </si>
  <si>
    <t>68.</t>
  </si>
  <si>
    <t>69.</t>
  </si>
  <si>
    <t>70.</t>
  </si>
  <si>
    <t>72.</t>
  </si>
  <si>
    <t>73.</t>
  </si>
  <si>
    <t>74.</t>
  </si>
  <si>
    <t>75.</t>
  </si>
  <si>
    <t>76.</t>
  </si>
  <si>
    <t>77.</t>
  </si>
  <si>
    <t>N554613</t>
  </si>
  <si>
    <t>N73130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</si>
  <si>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</si>
  <si>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</si>
  <si>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</si>
  <si>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</si>
  <si>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</si>
  <si>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</si>
  <si>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</si>
  <si>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</si>
  <si>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</si>
  <si>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</si>
  <si>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</si>
  <si>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</si>
  <si>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</si>
  <si>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B/N</t>
  </si>
  <si>
    <t>MPS-1</t>
  </si>
  <si>
    <t>14254764/1</t>
  </si>
  <si>
    <t>14254764/2</t>
  </si>
  <si>
    <t>14254764/3</t>
  </si>
  <si>
    <t>14254764/4</t>
  </si>
  <si>
    <t>MPS-3</t>
  </si>
  <si>
    <t>14254764/5</t>
  </si>
  <si>
    <t>14254764/6</t>
  </si>
  <si>
    <t>14254764/7</t>
  </si>
  <si>
    <t>14254764/8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</si>
  <si>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</si>
  <si>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</si>
  <si>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</si>
  <si>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</si>
  <si>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</si>
  <si>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</si>
  <si>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</si>
  <si>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</si>
  <si>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</si>
  <si>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</si>
  <si>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</si>
  <si>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</si>
  <si>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</si>
  <si>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</si>
  <si>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</si>
  <si>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</si>
  <si>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</si>
  <si>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RAMIĘ ZAŁADUNKOWE F-34   1</t>
  </si>
  <si>
    <t>18HL-115131</t>
  </si>
  <si>
    <t xml:space="preserve">   17.09.2022</t>
  </si>
  <si>
    <t>108.</t>
  </si>
  <si>
    <t>RAMIĘ ZAŁADUNKOWE F-34   2</t>
  </si>
  <si>
    <t>18HL-115132</t>
  </si>
  <si>
    <t>109.</t>
  </si>
  <si>
    <t>RAMIĘ ZAŁADUNKOWE F-34   2A</t>
  </si>
  <si>
    <t>2A</t>
  </si>
  <si>
    <t>110.</t>
  </si>
  <si>
    <t>RAMIĘ ZAŁADUNKOWE F-34   3</t>
  </si>
  <si>
    <t>18HL-115135</t>
  </si>
  <si>
    <t xml:space="preserve"> 17.09.2022</t>
  </si>
  <si>
    <t>111.</t>
  </si>
  <si>
    <t>RAMIĘ ZAŁADUNKOWE F-34   4</t>
  </si>
  <si>
    <t>18HL-115136</t>
  </si>
  <si>
    <t>112.</t>
  </si>
  <si>
    <t>RAMIĘ ZAŁADUNKOWE F-34   5</t>
  </si>
  <si>
    <t>18HL-115137</t>
  </si>
  <si>
    <t>113.</t>
  </si>
  <si>
    <t>RAMIĘ ZAŁADUNKOWE F-34   6</t>
  </si>
  <si>
    <t>18HL-115134</t>
  </si>
  <si>
    <t>114.</t>
  </si>
  <si>
    <t>RAMIĘ ZAŁADUNKOWE F-34   7</t>
  </si>
  <si>
    <t>18HL-115133</t>
  </si>
  <si>
    <t>RAMIĘ ZAŁADUNKOWE F-34   7A</t>
  </si>
  <si>
    <t>7A</t>
  </si>
  <si>
    <t xml:space="preserve"> SPRAWDZENIE</t>
  </si>
  <si>
    <t>SWIADECTWO SPRAWDZENIA</t>
  </si>
  <si>
    <t>TSP-LL2-80-I</t>
  </si>
  <si>
    <t>MIERNIIK POMIARU WYSOKOŚCI</t>
  </si>
  <si>
    <t>Manometr EN 837-1</t>
  </si>
  <si>
    <t>5.02.17S</t>
  </si>
  <si>
    <t>5.02.177</t>
  </si>
  <si>
    <t>wzorcowanie</t>
  </si>
  <si>
    <t>Stacja Paliw Koszary</t>
  </si>
  <si>
    <t>KSP 20 Lasowice Wielkie</t>
  </si>
  <si>
    <t>Pruszcz Gdański</t>
  </si>
  <si>
    <t>legalizacja</t>
  </si>
  <si>
    <t>STAR 266     UG 02393</t>
  </si>
  <si>
    <t>Przepływomierz</t>
  </si>
  <si>
    <t>23/03/VIII</t>
  </si>
  <si>
    <t>JELCZ 642        UD 01454</t>
  </si>
  <si>
    <t>24/03/VIII</t>
  </si>
  <si>
    <t>2/03/VIII</t>
  </si>
  <si>
    <t>jelcz 642              UE 01256</t>
  </si>
  <si>
    <t>3/03/VIII</t>
  </si>
  <si>
    <t>850337</t>
  </si>
  <si>
    <t>STAR 266    UHO 8369</t>
  </si>
  <si>
    <t>880316</t>
  </si>
  <si>
    <t>STAR 266    UG 04418</t>
  </si>
  <si>
    <t>870405</t>
  </si>
  <si>
    <t>JELCZ 325   UG 10562</t>
  </si>
  <si>
    <t>780627</t>
  </si>
  <si>
    <t>JELCZ 325    UG 10599</t>
  </si>
  <si>
    <t>870973</t>
  </si>
  <si>
    <t>JELCZ 325    UHO 8217</t>
  </si>
  <si>
    <t>N251603</t>
  </si>
  <si>
    <t>Ciśnieniomierz sprężynowy</t>
  </si>
  <si>
    <t>N248834</t>
  </si>
  <si>
    <t>N246707</t>
  </si>
  <si>
    <t>86.10/STAR</t>
  </si>
  <si>
    <t>87000066</t>
  </si>
  <si>
    <t>87000079</t>
  </si>
  <si>
    <t>87000335</t>
  </si>
  <si>
    <t>86001326</t>
  </si>
  <si>
    <t>86.10</t>
  </si>
  <si>
    <t>8000750</t>
  </si>
  <si>
    <t>8004055</t>
  </si>
  <si>
    <t>80347</t>
  </si>
  <si>
    <t>LWW-1880-2-19</t>
  </si>
  <si>
    <t>LWW-1880-1-19</t>
  </si>
  <si>
    <t>LWW-1843-2-19</t>
  </si>
  <si>
    <t>LWW-1842-4-19</t>
  </si>
  <si>
    <t>LWW-1842-3-19</t>
  </si>
  <si>
    <t>LWW-1937-1-19</t>
  </si>
  <si>
    <t>130224170</t>
  </si>
  <si>
    <t>jelcz 642         UD 01454/UI 02265</t>
  </si>
  <si>
    <t>130224178</t>
  </si>
  <si>
    <t>130224134</t>
  </si>
  <si>
    <t>130224181</t>
  </si>
  <si>
    <t>130224137</t>
  </si>
  <si>
    <t>130224151</t>
  </si>
  <si>
    <t>130224158</t>
  </si>
  <si>
    <t>130224141</t>
  </si>
  <si>
    <t>130224162</t>
  </si>
  <si>
    <t>130224144</t>
  </si>
  <si>
    <t>130224166</t>
  </si>
  <si>
    <t>Krasnołęka</t>
  </si>
  <si>
    <t>brak</t>
  </si>
  <si>
    <t>b/n</t>
  </si>
  <si>
    <t>UWR 0649</t>
  </si>
  <si>
    <t>manometr przed pompą</t>
  </si>
  <si>
    <t>manometr za filtrem</t>
  </si>
  <si>
    <t>manometr przed filtrem</t>
  </si>
  <si>
    <t>12.2022</t>
  </si>
  <si>
    <t>UG 00506</t>
  </si>
  <si>
    <t>instalacja pomiarowa zamontowana na cysternie</t>
  </si>
  <si>
    <t>UG 09738</t>
  </si>
  <si>
    <t>manometr cisnienia ssania pompy POMINT113.53.100.1-9</t>
  </si>
  <si>
    <t>manometr cisnnienia tłoczenia pompy POMINT113.53.100.0-10</t>
  </si>
  <si>
    <t>manometr różnicowy GTP-534PB-30A</t>
  </si>
  <si>
    <t>manometr oleju hydraulicznego POMINT0-400T</t>
  </si>
  <si>
    <t>10.2022</t>
  </si>
  <si>
    <t>UG 03423</t>
  </si>
  <si>
    <t>14/98/VIII</t>
  </si>
  <si>
    <t>UE 00398</t>
  </si>
  <si>
    <t>12/98/VIII</t>
  </si>
  <si>
    <t>14/002/B</t>
  </si>
  <si>
    <t>UG 06483</t>
  </si>
  <si>
    <t>14/002/A</t>
  </si>
  <si>
    <t>109/2017</t>
  </si>
  <si>
    <t>UG 08855</t>
  </si>
  <si>
    <t>UG 11324</t>
  </si>
  <si>
    <t>KSP-21</t>
  </si>
  <si>
    <t>Cena jednostkowa netto w zł</t>
  </si>
  <si>
    <t>Wartość netto w zł (kol. 10 x kol.11)</t>
  </si>
  <si>
    <t>Wartość brutto w zł 
(kol. 12 x kol.13 + kol.12)</t>
  </si>
  <si>
    <t>1. HARMONOGRAM LEGALIZACJI  W 2022 STAŁA INFRASTRUKTURA PALIWOWA 22.BLT  - SKŁAD MPS 1,2,3</t>
  </si>
  <si>
    <t>2. HARMONOGRAM LEGALIZACJI  W 2022  STAŁA INFRASTRUKTURA PALIWOWA 22.BLT STACJA PALIW KOSZARY, KSP 20 LASOWICE WIELKIE</t>
  </si>
  <si>
    <t>3. HARMONOGRAM LEGALIZACJI  W 2022  STAŁA INFRASTRUKTURA PALIWOWA 22.BLT STACJA PALIW KOSZARY, KSP 20 LASOWICE WIELKIE</t>
  </si>
  <si>
    <t>4. HARMONOGRAM LEGALZIACJI W 2022 STAŁA INFRASTRUKTURA PALIWOWA 22.BLT KSP 20 LOTNISKO</t>
  </si>
  <si>
    <t>5. HARMONOGRAM LEGALIZACJI  W 2022 RUCHOMEJ INFRASTRUKTURZE PALIWOWEJ 49 BLot</t>
  </si>
  <si>
    <t xml:space="preserve">6. HARMONOGRAM LEGALIZACJI  W 2022 RUCHOMEJ INFRASTRUKTURZE PALIWOWEJ 22.BLT </t>
  </si>
  <si>
    <t>Nr ewidencyjny WDT</t>
  </si>
  <si>
    <t>Rodzaj badania WDT</t>
  </si>
  <si>
    <t>Termin ważności WDT</t>
  </si>
  <si>
    <t>ZBIORNIK PALIWOWY V-100</t>
  </si>
  <si>
    <t>6-22-09417</t>
  </si>
  <si>
    <t>RZ;RW;PS</t>
  </si>
  <si>
    <t>30.06.2022</t>
  </si>
  <si>
    <t>6-22-09437</t>
  </si>
  <si>
    <t>6-22-09444</t>
  </si>
  <si>
    <t>6-22-09441</t>
  </si>
  <si>
    <t>6-22-09442</t>
  </si>
  <si>
    <t>6-22-09443</t>
  </si>
  <si>
    <t>6-22-09438</t>
  </si>
  <si>
    <t>6-22-09439</t>
  </si>
  <si>
    <t>6-22-09440</t>
  </si>
  <si>
    <t>6-22-09446</t>
  </si>
  <si>
    <t>6-22-09445</t>
  </si>
  <si>
    <t>6-22-09416</t>
  </si>
  <si>
    <t>6-22-09415</t>
  </si>
  <si>
    <t>6-22-09414</t>
  </si>
  <si>
    <t>6-22-09413</t>
  </si>
  <si>
    <t>6-22-09412</t>
  </si>
  <si>
    <t>6-22-09411</t>
  </si>
  <si>
    <t>6-22-09410</t>
  </si>
  <si>
    <t>6-22-09409</t>
  </si>
  <si>
    <t>6-22-09408</t>
  </si>
  <si>
    <t>6-22-09436</t>
  </si>
  <si>
    <t>6-22-09435</t>
  </si>
  <si>
    <t>6-22-09477</t>
  </si>
  <si>
    <t>6-22-09418</t>
  </si>
  <si>
    <t>6-22-09419</t>
  </si>
  <si>
    <t>6-22-09420</t>
  </si>
  <si>
    <t>ZBIORNIK PALIWOWY V-50</t>
  </si>
  <si>
    <t>6-22-08824</t>
  </si>
  <si>
    <t>RZ</t>
  </si>
  <si>
    <t>30.11.2022</t>
  </si>
  <si>
    <t>6-22-13006</t>
  </si>
  <si>
    <t>6-22-13005</t>
  </si>
  <si>
    <t>6-22-13004</t>
  </si>
  <si>
    <t>6-22-13003</t>
  </si>
  <si>
    <t>6-22-13002</t>
  </si>
  <si>
    <t>6-22-13001</t>
  </si>
  <si>
    <t>6-22-13000</t>
  </si>
  <si>
    <t>6-22-12999</t>
  </si>
  <si>
    <t>6-22-12998</t>
  </si>
  <si>
    <t>6-22-12997</t>
  </si>
  <si>
    <t>6-22-12996</t>
  </si>
  <si>
    <t>6-22-12995</t>
  </si>
  <si>
    <t>6-22-12994</t>
  </si>
  <si>
    <t>ZBIORNIK PALIWOWY  V-1250</t>
  </si>
  <si>
    <t>M-1</t>
  </si>
  <si>
    <t>6-22-13252</t>
  </si>
  <si>
    <t>M-2</t>
  </si>
  <si>
    <t>6-22-13253</t>
  </si>
  <si>
    <t>M-50</t>
  </si>
  <si>
    <t>6-22-13255</t>
  </si>
  <si>
    <t>M-51</t>
  </si>
  <si>
    <t>6-22-13254</t>
  </si>
  <si>
    <t>FILTR FSR 1</t>
  </si>
  <si>
    <t>6-21-13421</t>
  </si>
  <si>
    <t>30.11.2021</t>
  </si>
  <si>
    <t>FILTR FSR 2</t>
  </si>
  <si>
    <t>6-21-13420</t>
  </si>
  <si>
    <t>FILTR FSR 3</t>
  </si>
  <si>
    <t>6-21-13422</t>
  </si>
  <si>
    <t>FILTR FSR 4</t>
  </si>
  <si>
    <t>6-21-13423</t>
  </si>
  <si>
    <t>FILTR  FSR 5</t>
  </si>
  <si>
    <t>6-21-13424</t>
  </si>
  <si>
    <t>FILTR FSR 6</t>
  </si>
  <si>
    <t>6-21-13425</t>
  </si>
  <si>
    <t>FILTR WSTĘPNY S1</t>
  </si>
  <si>
    <t>6-21-13426</t>
  </si>
  <si>
    <t>FILTR WSTĘPNY S2</t>
  </si>
  <si>
    <t>6-21-13427</t>
  </si>
  <si>
    <t>FILTR WSTĘPNY S4</t>
  </si>
  <si>
    <t>6-21-13428</t>
  </si>
  <si>
    <t>FILTR WSTĘPNY S5</t>
  </si>
  <si>
    <t>6-21-13429</t>
  </si>
  <si>
    <t>FILTR WSTĘPNY S7</t>
  </si>
  <si>
    <t>6-21-13430</t>
  </si>
  <si>
    <t>FILTR WSTĘPNY S8</t>
  </si>
  <si>
    <t>6-21-13431</t>
  </si>
  <si>
    <t>FILTR WSTĘPNY S30</t>
  </si>
  <si>
    <t>6-21-13432</t>
  </si>
  <si>
    <t>FILTR WSTĘPNY S31</t>
  </si>
  <si>
    <t>6-21-13433</t>
  </si>
  <si>
    <t>ZBIORNIK DO MAGAZ. PALIW CIEKŁYCH</t>
  </si>
  <si>
    <t>6-22-09422</t>
  </si>
  <si>
    <t>30-11-2022</t>
  </si>
  <si>
    <t>6-22-09421</t>
  </si>
  <si>
    <t>6-22-09448</t>
  </si>
  <si>
    <t>6-22-09449</t>
  </si>
  <si>
    <t>KSP-20 V-15</t>
  </si>
  <si>
    <t>6-22-15305</t>
  </si>
  <si>
    <t>RZ,PS,RW</t>
  </si>
  <si>
    <t>KRASNOŁĘKA</t>
  </si>
  <si>
    <t>KSP-20 V-5</t>
  </si>
  <si>
    <t>cysterna paliwowa CD-10</t>
  </si>
  <si>
    <t>6-43-16387</t>
  </si>
  <si>
    <t>Bpoś.</t>
  </si>
  <si>
    <t>08.2022</t>
  </si>
  <si>
    <t xml:space="preserve">węzeł dystrtubucyjny </t>
  </si>
  <si>
    <t>6-45-16388</t>
  </si>
  <si>
    <t>wąż TW-E, DN 75</t>
  </si>
  <si>
    <t>UG 09738 B09324/8</t>
  </si>
  <si>
    <t>RZ, PC</t>
  </si>
  <si>
    <t>UG 09738 B09325/8</t>
  </si>
  <si>
    <t>cysterna paliwowa CD-7,5</t>
  </si>
  <si>
    <t>6-43-08191</t>
  </si>
  <si>
    <t>06.2022</t>
  </si>
  <si>
    <t>6-45-08209</t>
  </si>
  <si>
    <t>11.2022</t>
  </si>
  <si>
    <t>cysterna przyczepa CPC-11</t>
  </si>
  <si>
    <t>UJ 04555</t>
  </si>
  <si>
    <t>6-43-15380</t>
  </si>
  <si>
    <t>BO</t>
  </si>
  <si>
    <t>wąż DN 75</t>
  </si>
  <si>
    <t>UJ 04555 B06857/3</t>
  </si>
  <si>
    <t>UJ 04555 B06859/6</t>
  </si>
  <si>
    <t>wąz DN 75</t>
  </si>
  <si>
    <t>UJ 04555 B06858/20</t>
  </si>
  <si>
    <t>UJ 04556</t>
  </si>
  <si>
    <t>6-43-15381</t>
  </si>
  <si>
    <t>UJ 04556 B06857/16</t>
  </si>
  <si>
    <t>UJ 04556 B06858/6</t>
  </si>
  <si>
    <t>UJ 04556 B06859/4</t>
  </si>
  <si>
    <t>cysterna przyczepa CP-4</t>
  </si>
  <si>
    <t>USX 1452</t>
  </si>
  <si>
    <t>6-43-11998</t>
  </si>
  <si>
    <t>USX 1454</t>
  </si>
  <si>
    <t>6-43-11997</t>
  </si>
  <si>
    <t>Węzeł dystrybucyjny</t>
  </si>
  <si>
    <t>6-45-13975</t>
  </si>
  <si>
    <t>rew. zewnetrzna</t>
  </si>
  <si>
    <t>31.08.2022</t>
  </si>
  <si>
    <t>CND33</t>
  </si>
  <si>
    <t>UI 02265</t>
  </si>
  <si>
    <t>6-43-13973</t>
  </si>
  <si>
    <t>pośrednie</t>
  </si>
  <si>
    <t>Wąż ssawno-tłoczny</t>
  </si>
  <si>
    <t>bad.okresowe</t>
  </si>
  <si>
    <t>UI 02265                  nr 030/09/2013</t>
  </si>
  <si>
    <t>Star 266 CD-5</t>
  </si>
  <si>
    <t>UG 02393
nr 831365</t>
  </si>
  <si>
    <t>6-43-07883</t>
  </si>
  <si>
    <t>UG 02393
nr 831365/F</t>
  </si>
  <si>
    <t>6-45-07884</t>
  </si>
  <si>
    <t>UG 02393
nr 29/KZZ</t>
  </si>
  <si>
    <t>Jelcz CD-7,5</t>
  </si>
  <si>
    <t>UG 10599
nr 8305019</t>
  </si>
  <si>
    <t>6-43-05776</t>
  </si>
  <si>
    <t>UG 10599
nr 8305019/F</t>
  </si>
  <si>
    <t>6-45-05777</t>
  </si>
  <si>
    <t>UG 10599
nr 14/KZW</t>
  </si>
  <si>
    <t>UG 10599
nr 28/KZZ</t>
  </si>
  <si>
    <t>UG 10599
nr 13</t>
  </si>
  <si>
    <t>UG 10562</t>
  </si>
  <si>
    <t>6-43-13652</t>
  </si>
  <si>
    <t>6-45-013654</t>
  </si>
  <si>
    <t>UHO 8217
8704035</t>
  </si>
  <si>
    <t>6-43-13129</t>
  </si>
  <si>
    <t>6-45-13130</t>
  </si>
  <si>
    <t>p-pa CP 11</t>
  </si>
  <si>
    <t>USX 8390
nr 86048</t>
  </si>
  <si>
    <t>6-43-08175</t>
  </si>
  <si>
    <t>30.09.2022</t>
  </si>
  <si>
    <t>10/KZZ</t>
  </si>
  <si>
    <t>rewizja zew.</t>
  </si>
  <si>
    <t>26.092022</t>
  </si>
  <si>
    <t>11/KZZ</t>
  </si>
  <si>
    <t>12/KZZ</t>
  </si>
  <si>
    <t>13/KZZ</t>
  </si>
  <si>
    <t>14/KZZ</t>
  </si>
  <si>
    <t>7. HARMONOGRAM BADAŃ WDT W 2022  STAŁA INFRASTRUKTURA PALIWOWA  22.BLT (SKŁAD MPS 1,2,3)</t>
  </si>
  <si>
    <t>8. HARMONOGRAM BADAŃ WDT W 2022  STAŁA INFRASTRUKTURA PALIWOWA  22.BLT (STACJA PALIW KOSZARY)</t>
  </si>
  <si>
    <t>9. HARMONOGRAM BADAŃ WDT W 2022  STAŁA INFRASTRUKTURA PALIWOWA  22.BLT (KSP 20 LOTNISKO)</t>
  </si>
  <si>
    <t xml:space="preserve">10. HARMONOGRAM BADAŃ WDT W 2022  RUCHOMA  INFRASTRUKTURA PALIWOWA  22.BLT </t>
  </si>
  <si>
    <t>11. HARMONOGRAM BADAŃ WDT W 2022 RUCHOMA INFRASTRUKTURA PALIWOWA  49 BLot Pruszcz Gdański</t>
  </si>
  <si>
    <t xml:space="preserve">RAZEM LEGALIZACJA </t>
  </si>
  <si>
    <t>RAZEM BADANIA</t>
  </si>
  <si>
    <t>RAZEM  LEGALIZACJA + BADANIA</t>
  </si>
  <si>
    <t>UG 10562 nr 8705064/F/12</t>
  </si>
  <si>
    <t>UD 01454  U-016</t>
  </si>
  <si>
    <t>UI 02265 nr 029/09/2013</t>
  </si>
  <si>
    <t>UG 02393 nr 1</t>
  </si>
  <si>
    <t>UHO 8217  nr 8704035/F</t>
  </si>
  <si>
    <t>UHO 8217 nr 27/KZZ</t>
  </si>
  <si>
    <t>UHO 8217 nr 13/KZW</t>
  </si>
  <si>
    <t>UHO 8217 nr 13</t>
  </si>
  <si>
    <t xml:space="preserve">Uwaga! Dokument należy opatrzyć:
a) kwalifikowanym podpisem elektronicznym w rozumieniu przepisów ustawy z dnia 5 września 2016 r. o usługach zaufania oraz identyfikacji elektronicznej (Dz.U z 2020 r. poz. 1173) albo
b) podpisem zaufanym w rozumieniu przepisów ustawy z dnia 17 lutego 2005 r. o informatyzacji działalności podmiotów realizujących zadania publiczne (Dz. U. z 2020 r.  poz. 346) albo
c) podpisem osobistym w rozumieniu przepisów ustawy z dnia 6 sierpnia 2010 r. o dowodach osobistych (Dz. U. z 2020 r. poz. 332)
</t>
  </si>
  <si>
    <t xml:space="preserve">ZMIENIONY - 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</si>
</sst>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yyyy/mm/dd;@"/>
    <numFmt numFmtId="166" formatCode="d/m/yyyy;@"/>
  </numFmts>
  <fonts count="9" x14ac:knownFonts="1"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shrinkToFit="1"/>
    </xf>
    <xf numFmtId="9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/>
    <xf numFmtId="14" fontId="1" fillId="0" borderId="2" xfId="0" applyNumberFormat="1" applyFont="1" applyBorder="1"/>
    <xf numFmtId="164" fontId="6" fillId="3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16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164" fontId="7" fillId="7" borderId="2" xfId="0" applyNumberFormat="1" applyFont="1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center" vertical="center"/>
    </xf>
    <xf numFmtId="9" fontId="3" fillId="6" borderId="2" xfId="0" applyNumberFormat="1" applyFont="1" applyFill="1" applyBorder="1" applyAlignment="1">
      <alignment horizontal="center" vertical="center"/>
    </xf>
    <xf numFmtId="9" fontId="7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6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right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</cellXfs>
  <cellStyles count="1">
    <cellStyle name="Normalny" xfId="0" builtinId="0"/>
  </cellStyles>
  <dxfs count="2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8"/>
  <sheetViews>
    <sheetView tabSelected="1" zoomScale="70" zoomScaleNormal="70" zoomScaleSheetLayoutView="90" zoomScalePageLayoutView="80" workbookViewId="0">
      <selection activeCell="E207" sqref="E207"/>
    </sheetView>
  </sheetViews>
  <sheetFormatPr defaultRowHeight="22.5" customHeight="1" x14ac:dyDescent="0.25"/>
  <cols>
    <col min="1" max="1" width="4.5546875" style="11" customWidth="1"/>
    <col min="2" max="2" width="48.109375" style="11" customWidth="1"/>
    <col min="3" max="3" width="17.5546875" style="11" customWidth="1"/>
    <col min="4" max="4" width="14.33203125" style="11" customWidth="1"/>
    <col min="5" max="5" width="16.88671875" style="11" customWidth="1"/>
    <col min="6" max="6" width="14.33203125" style="11" customWidth="1"/>
    <col min="7" max="7" width="17.44140625" style="11" customWidth="1"/>
    <col min="8" max="8" width="14.33203125" style="11" customWidth="1"/>
    <col min="9" max="9" width="8.6640625" style="11" customWidth="1"/>
    <col min="10" max="10" width="13.44140625" style="11" customWidth="1"/>
    <col min="11" max="11" width="12.6640625" style="11" customWidth="1"/>
    <col min="12" max="12" width="18.109375" style="11" customWidth="1"/>
    <col min="13" max="13" width="12.6640625" style="11" customWidth="1"/>
    <col min="14" max="14" width="22.6640625" style="11" customWidth="1"/>
    <col min="15" max="255" width="9.109375" style="11"/>
    <col min="256" max="256" width="4.5546875" style="11" customWidth="1"/>
    <col min="257" max="257" width="48.109375" style="11" customWidth="1"/>
    <col min="258" max="258" width="8.6640625" style="11" customWidth="1"/>
    <col min="259" max="259" width="13.44140625" style="11" customWidth="1"/>
    <col min="260" max="260" width="12.6640625" style="11" customWidth="1"/>
    <col min="261" max="261" width="13.6640625" style="11" customWidth="1"/>
    <col min="262" max="262" width="12.6640625" style="11" customWidth="1"/>
    <col min="263" max="263" width="13.6640625" style="11" customWidth="1"/>
    <col min="264" max="264" width="11.6640625" style="11" customWidth="1"/>
    <col min="265" max="265" width="9.109375" style="11"/>
    <col min="266" max="266" width="9.88671875" style="11" customWidth="1"/>
    <col min="267" max="511" width="9.109375" style="11"/>
    <col min="512" max="512" width="4.5546875" style="11" customWidth="1"/>
    <col min="513" max="513" width="48.109375" style="11" customWidth="1"/>
    <col min="514" max="514" width="8.6640625" style="11" customWidth="1"/>
    <col min="515" max="515" width="13.44140625" style="11" customWidth="1"/>
    <col min="516" max="516" width="12.6640625" style="11" customWidth="1"/>
    <col min="517" max="517" width="13.6640625" style="11" customWidth="1"/>
    <col min="518" max="518" width="12.6640625" style="11" customWidth="1"/>
    <col min="519" max="519" width="13.6640625" style="11" customWidth="1"/>
    <col min="520" max="520" width="11.6640625" style="11" customWidth="1"/>
    <col min="521" max="521" width="9.109375" style="11"/>
    <col min="522" max="522" width="9.88671875" style="11" customWidth="1"/>
    <col min="523" max="767" width="9.109375" style="11"/>
    <col min="768" max="768" width="4.5546875" style="11" customWidth="1"/>
    <col min="769" max="769" width="48.109375" style="11" customWidth="1"/>
    <col min="770" max="770" width="8.6640625" style="11" customWidth="1"/>
    <col min="771" max="771" width="13.44140625" style="11" customWidth="1"/>
    <col min="772" max="772" width="12.6640625" style="11" customWidth="1"/>
    <col min="773" max="773" width="13.6640625" style="11" customWidth="1"/>
    <col min="774" max="774" width="12.6640625" style="11" customWidth="1"/>
    <col min="775" max="775" width="13.6640625" style="11" customWidth="1"/>
    <col min="776" max="776" width="11.6640625" style="11" customWidth="1"/>
    <col min="777" max="777" width="9.109375" style="11"/>
    <col min="778" max="778" width="9.88671875" style="11" customWidth="1"/>
    <col min="779" max="1023" width="9.109375" style="11"/>
    <col min="1024" max="1024" width="4.5546875" style="11" customWidth="1"/>
    <col min="1025" max="1025" width="48.109375" style="11" customWidth="1"/>
    <col min="1026" max="1026" width="8.6640625" style="11" customWidth="1"/>
    <col min="1027" max="1027" width="13.44140625" style="11" customWidth="1"/>
    <col min="1028" max="1028" width="12.6640625" style="11" customWidth="1"/>
    <col min="1029" max="1029" width="13.6640625" style="11" customWidth="1"/>
    <col min="1030" max="1030" width="12.6640625" style="11" customWidth="1"/>
    <col min="1031" max="1031" width="13.6640625" style="11" customWidth="1"/>
    <col min="1032" max="1032" width="11.6640625" style="11" customWidth="1"/>
    <col min="1033" max="1033" width="9.109375" style="11"/>
    <col min="1034" max="1034" width="9.88671875" style="11" customWidth="1"/>
    <col min="1035" max="1279" width="9.109375" style="11"/>
    <col min="1280" max="1280" width="4.5546875" style="11" customWidth="1"/>
    <col min="1281" max="1281" width="48.109375" style="11" customWidth="1"/>
    <col min="1282" max="1282" width="8.6640625" style="11" customWidth="1"/>
    <col min="1283" max="1283" width="13.44140625" style="11" customWidth="1"/>
    <col min="1284" max="1284" width="12.6640625" style="11" customWidth="1"/>
    <col min="1285" max="1285" width="13.6640625" style="11" customWidth="1"/>
    <col min="1286" max="1286" width="12.6640625" style="11" customWidth="1"/>
    <col min="1287" max="1287" width="13.6640625" style="11" customWidth="1"/>
    <col min="1288" max="1288" width="11.6640625" style="11" customWidth="1"/>
    <col min="1289" max="1289" width="9.109375" style="11"/>
    <col min="1290" max="1290" width="9.88671875" style="11" customWidth="1"/>
    <col min="1291" max="1535" width="9.109375" style="11"/>
    <col min="1536" max="1536" width="4.5546875" style="11" customWidth="1"/>
    <col min="1537" max="1537" width="48.109375" style="11" customWidth="1"/>
    <col min="1538" max="1538" width="8.6640625" style="11" customWidth="1"/>
    <col min="1539" max="1539" width="13.44140625" style="11" customWidth="1"/>
    <col min="1540" max="1540" width="12.6640625" style="11" customWidth="1"/>
    <col min="1541" max="1541" width="13.6640625" style="11" customWidth="1"/>
    <col min="1542" max="1542" width="12.6640625" style="11" customWidth="1"/>
    <col min="1543" max="1543" width="13.6640625" style="11" customWidth="1"/>
    <col min="1544" max="1544" width="11.6640625" style="11" customWidth="1"/>
    <col min="1545" max="1545" width="9.109375" style="11"/>
    <col min="1546" max="1546" width="9.88671875" style="11" customWidth="1"/>
    <col min="1547" max="1791" width="9.109375" style="11"/>
    <col min="1792" max="1792" width="4.5546875" style="11" customWidth="1"/>
    <col min="1793" max="1793" width="48.109375" style="11" customWidth="1"/>
    <col min="1794" max="1794" width="8.6640625" style="11" customWidth="1"/>
    <col min="1795" max="1795" width="13.44140625" style="11" customWidth="1"/>
    <col min="1796" max="1796" width="12.6640625" style="11" customWidth="1"/>
    <col min="1797" max="1797" width="13.6640625" style="11" customWidth="1"/>
    <col min="1798" max="1798" width="12.6640625" style="11" customWidth="1"/>
    <col min="1799" max="1799" width="13.6640625" style="11" customWidth="1"/>
    <col min="1800" max="1800" width="11.6640625" style="11" customWidth="1"/>
    <col min="1801" max="1801" width="9.109375" style="11"/>
    <col min="1802" max="1802" width="9.88671875" style="11" customWidth="1"/>
    <col min="1803" max="2047" width="9.109375" style="11"/>
    <col min="2048" max="2048" width="4.5546875" style="11" customWidth="1"/>
    <col min="2049" max="2049" width="48.109375" style="11" customWidth="1"/>
    <col min="2050" max="2050" width="8.6640625" style="11" customWidth="1"/>
    <col min="2051" max="2051" width="13.44140625" style="11" customWidth="1"/>
    <col min="2052" max="2052" width="12.6640625" style="11" customWidth="1"/>
    <col min="2053" max="2053" width="13.6640625" style="11" customWidth="1"/>
    <col min="2054" max="2054" width="12.6640625" style="11" customWidth="1"/>
    <col min="2055" max="2055" width="13.6640625" style="11" customWidth="1"/>
    <col min="2056" max="2056" width="11.6640625" style="11" customWidth="1"/>
    <col min="2057" max="2057" width="9.109375" style="11"/>
    <col min="2058" max="2058" width="9.88671875" style="11" customWidth="1"/>
    <col min="2059" max="2303" width="9.109375" style="11"/>
    <col min="2304" max="2304" width="4.5546875" style="11" customWidth="1"/>
    <col min="2305" max="2305" width="48.109375" style="11" customWidth="1"/>
    <col min="2306" max="2306" width="8.6640625" style="11" customWidth="1"/>
    <col min="2307" max="2307" width="13.44140625" style="11" customWidth="1"/>
    <col min="2308" max="2308" width="12.6640625" style="11" customWidth="1"/>
    <col min="2309" max="2309" width="13.6640625" style="11" customWidth="1"/>
    <col min="2310" max="2310" width="12.6640625" style="11" customWidth="1"/>
    <col min="2311" max="2311" width="13.6640625" style="11" customWidth="1"/>
    <col min="2312" max="2312" width="11.6640625" style="11" customWidth="1"/>
    <col min="2313" max="2313" width="9.109375" style="11"/>
    <col min="2314" max="2314" width="9.88671875" style="11" customWidth="1"/>
    <col min="2315" max="2559" width="9.109375" style="11"/>
    <col min="2560" max="2560" width="4.5546875" style="11" customWidth="1"/>
    <col min="2561" max="2561" width="48.109375" style="11" customWidth="1"/>
    <col min="2562" max="2562" width="8.6640625" style="11" customWidth="1"/>
    <col min="2563" max="2563" width="13.44140625" style="11" customWidth="1"/>
    <col min="2564" max="2564" width="12.6640625" style="11" customWidth="1"/>
    <col min="2565" max="2565" width="13.6640625" style="11" customWidth="1"/>
    <col min="2566" max="2566" width="12.6640625" style="11" customWidth="1"/>
    <col min="2567" max="2567" width="13.6640625" style="11" customWidth="1"/>
    <col min="2568" max="2568" width="11.6640625" style="11" customWidth="1"/>
    <col min="2569" max="2569" width="9.109375" style="11"/>
    <col min="2570" max="2570" width="9.88671875" style="11" customWidth="1"/>
    <col min="2571" max="2815" width="9.109375" style="11"/>
    <col min="2816" max="2816" width="4.5546875" style="11" customWidth="1"/>
    <col min="2817" max="2817" width="48.109375" style="11" customWidth="1"/>
    <col min="2818" max="2818" width="8.6640625" style="11" customWidth="1"/>
    <col min="2819" max="2819" width="13.44140625" style="11" customWidth="1"/>
    <col min="2820" max="2820" width="12.6640625" style="11" customWidth="1"/>
    <col min="2821" max="2821" width="13.6640625" style="11" customWidth="1"/>
    <col min="2822" max="2822" width="12.6640625" style="11" customWidth="1"/>
    <col min="2823" max="2823" width="13.6640625" style="11" customWidth="1"/>
    <col min="2824" max="2824" width="11.6640625" style="11" customWidth="1"/>
    <col min="2825" max="2825" width="9.109375" style="11"/>
    <col min="2826" max="2826" width="9.88671875" style="11" customWidth="1"/>
    <col min="2827" max="3071" width="9.109375" style="11"/>
    <col min="3072" max="3072" width="4.5546875" style="11" customWidth="1"/>
    <col min="3073" max="3073" width="48.109375" style="11" customWidth="1"/>
    <col min="3074" max="3074" width="8.6640625" style="11" customWidth="1"/>
    <col min="3075" max="3075" width="13.44140625" style="11" customWidth="1"/>
    <col min="3076" max="3076" width="12.6640625" style="11" customWidth="1"/>
    <col min="3077" max="3077" width="13.6640625" style="11" customWidth="1"/>
    <col min="3078" max="3078" width="12.6640625" style="11" customWidth="1"/>
    <col min="3079" max="3079" width="13.6640625" style="11" customWidth="1"/>
    <col min="3080" max="3080" width="11.6640625" style="11" customWidth="1"/>
    <col min="3081" max="3081" width="9.109375" style="11"/>
    <col min="3082" max="3082" width="9.88671875" style="11" customWidth="1"/>
    <col min="3083" max="3327" width="9.109375" style="11"/>
    <col min="3328" max="3328" width="4.5546875" style="11" customWidth="1"/>
    <col min="3329" max="3329" width="48.109375" style="11" customWidth="1"/>
    <col min="3330" max="3330" width="8.6640625" style="11" customWidth="1"/>
    <col min="3331" max="3331" width="13.44140625" style="11" customWidth="1"/>
    <col min="3332" max="3332" width="12.6640625" style="11" customWidth="1"/>
    <col min="3333" max="3333" width="13.6640625" style="11" customWidth="1"/>
    <col min="3334" max="3334" width="12.6640625" style="11" customWidth="1"/>
    <col min="3335" max="3335" width="13.6640625" style="11" customWidth="1"/>
    <col min="3336" max="3336" width="11.6640625" style="11" customWidth="1"/>
    <col min="3337" max="3337" width="9.109375" style="11"/>
    <col min="3338" max="3338" width="9.88671875" style="11" customWidth="1"/>
    <col min="3339" max="3583" width="9.109375" style="11"/>
    <col min="3584" max="3584" width="4.5546875" style="11" customWidth="1"/>
    <col min="3585" max="3585" width="48.109375" style="11" customWidth="1"/>
    <col min="3586" max="3586" width="8.6640625" style="11" customWidth="1"/>
    <col min="3587" max="3587" width="13.44140625" style="11" customWidth="1"/>
    <col min="3588" max="3588" width="12.6640625" style="11" customWidth="1"/>
    <col min="3589" max="3589" width="13.6640625" style="11" customWidth="1"/>
    <col min="3590" max="3590" width="12.6640625" style="11" customWidth="1"/>
    <col min="3591" max="3591" width="13.6640625" style="11" customWidth="1"/>
    <col min="3592" max="3592" width="11.6640625" style="11" customWidth="1"/>
    <col min="3593" max="3593" width="9.109375" style="11"/>
    <col min="3594" max="3594" width="9.88671875" style="11" customWidth="1"/>
    <col min="3595" max="3839" width="9.109375" style="11"/>
    <col min="3840" max="3840" width="4.5546875" style="11" customWidth="1"/>
    <col min="3841" max="3841" width="48.109375" style="11" customWidth="1"/>
    <col min="3842" max="3842" width="8.6640625" style="11" customWidth="1"/>
    <col min="3843" max="3843" width="13.44140625" style="11" customWidth="1"/>
    <col min="3844" max="3844" width="12.6640625" style="11" customWidth="1"/>
    <col min="3845" max="3845" width="13.6640625" style="11" customWidth="1"/>
    <col min="3846" max="3846" width="12.6640625" style="11" customWidth="1"/>
    <col min="3847" max="3847" width="13.6640625" style="11" customWidth="1"/>
    <col min="3848" max="3848" width="11.6640625" style="11" customWidth="1"/>
    <col min="3849" max="3849" width="9.109375" style="11"/>
    <col min="3850" max="3850" width="9.88671875" style="11" customWidth="1"/>
    <col min="3851" max="4095" width="9.109375" style="11"/>
    <col min="4096" max="4096" width="4.5546875" style="11" customWidth="1"/>
    <col min="4097" max="4097" width="48.109375" style="11" customWidth="1"/>
    <col min="4098" max="4098" width="8.6640625" style="11" customWidth="1"/>
    <col min="4099" max="4099" width="13.44140625" style="11" customWidth="1"/>
    <col min="4100" max="4100" width="12.6640625" style="11" customWidth="1"/>
    <col min="4101" max="4101" width="13.6640625" style="11" customWidth="1"/>
    <col min="4102" max="4102" width="12.6640625" style="11" customWidth="1"/>
    <col min="4103" max="4103" width="13.6640625" style="11" customWidth="1"/>
    <col min="4104" max="4104" width="11.6640625" style="11" customWidth="1"/>
    <col min="4105" max="4105" width="9.109375" style="11"/>
    <col min="4106" max="4106" width="9.88671875" style="11" customWidth="1"/>
    <col min="4107" max="4351" width="9.109375" style="11"/>
    <col min="4352" max="4352" width="4.5546875" style="11" customWidth="1"/>
    <col min="4353" max="4353" width="48.109375" style="11" customWidth="1"/>
    <col min="4354" max="4354" width="8.6640625" style="11" customWidth="1"/>
    <col min="4355" max="4355" width="13.44140625" style="11" customWidth="1"/>
    <col min="4356" max="4356" width="12.6640625" style="11" customWidth="1"/>
    <col min="4357" max="4357" width="13.6640625" style="11" customWidth="1"/>
    <col min="4358" max="4358" width="12.6640625" style="11" customWidth="1"/>
    <col min="4359" max="4359" width="13.6640625" style="11" customWidth="1"/>
    <col min="4360" max="4360" width="11.6640625" style="11" customWidth="1"/>
    <col min="4361" max="4361" width="9.109375" style="11"/>
    <col min="4362" max="4362" width="9.88671875" style="11" customWidth="1"/>
    <col min="4363" max="4607" width="9.109375" style="11"/>
    <col min="4608" max="4608" width="4.5546875" style="11" customWidth="1"/>
    <col min="4609" max="4609" width="48.109375" style="11" customWidth="1"/>
    <col min="4610" max="4610" width="8.6640625" style="11" customWidth="1"/>
    <col min="4611" max="4611" width="13.44140625" style="11" customWidth="1"/>
    <col min="4612" max="4612" width="12.6640625" style="11" customWidth="1"/>
    <col min="4613" max="4613" width="13.6640625" style="11" customWidth="1"/>
    <col min="4614" max="4614" width="12.6640625" style="11" customWidth="1"/>
    <col min="4615" max="4615" width="13.6640625" style="11" customWidth="1"/>
    <col min="4616" max="4616" width="11.6640625" style="11" customWidth="1"/>
    <col min="4617" max="4617" width="9.109375" style="11"/>
    <col min="4618" max="4618" width="9.88671875" style="11" customWidth="1"/>
    <col min="4619" max="4863" width="9.109375" style="11"/>
    <col min="4864" max="4864" width="4.5546875" style="11" customWidth="1"/>
    <col min="4865" max="4865" width="48.109375" style="11" customWidth="1"/>
    <col min="4866" max="4866" width="8.6640625" style="11" customWidth="1"/>
    <col min="4867" max="4867" width="13.44140625" style="11" customWidth="1"/>
    <col min="4868" max="4868" width="12.6640625" style="11" customWidth="1"/>
    <col min="4869" max="4869" width="13.6640625" style="11" customWidth="1"/>
    <col min="4870" max="4870" width="12.6640625" style="11" customWidth="1"/>
    <col min="4871" max="4871" width="13.6640625" style="11" customWidth="1"/>
    <col min="4872" max="4872" width="11.6640625" style="11" customWidth="1"/>
    <col min="4873" max="4873" width="9.109375" style="11"/>
    <col min="4874" max="4874" width="9.88671875" style="11" customWidth="1"/>
    <col min="4875" max="5119" width="9.109375" style="11"/>
    <col min="5120" max="5120" width="4.5546875" style="11" customWidth="1"/>
    <col min="5121" max="5121" width="48.109375" style="11" customWidth="1"/>
    <col min="5122" max="5122" width="8.6640625" style="11" customWidth="1"/>
    <col min="5123" max="5123" width="13.44140625" style="11" customWidth="1"/>
    <col min="5124" max="5124" width="12.6640625" style="11" customWidth="1"/>
    <col min="5125" max="5125" width="13.6640625" style="11" customWidth="1"/>
    <col min="5126" max="5126" width="12.6640625" style="11" customWidth="1"/>
    <col min="5127" max="5127" width="13.6640625" style="11" customWidth="1"/>
    <col min="5128" max="5128" width="11.6640625" style="11" customWidth="1"/>
    <col min="5129" max="5129" width="9.109375" style="11"/>
    <col min="5130" max="5130" width="9.88671875" style="11" customWidth="1"/>
    <col min="5131" max="5375" width="9.109375" style="11"/>
    <col min="5376" max="5376" width="4.5546875" style="11" customWidth="1"/>
    <col min="5377" max="5377" width="48.109375" style="11" customWidth="1"/>
    <col min="5378" max="5378" width="8.6640625" style="11" customWidth="1"/>
    <col min="5379" max="5379" width="13.44140625" style="11" customWidth="1"/>
    <col min="5380" max="5380" width="12.6640625" style="11" customWidth="1"/>
    <col min="5381" max="5381" width="13.6640625" style="11" customWidth="1"/>
    <col min="5382" max="5382" width="12.6640625" style="11" customWidth="1"/>
    <col min="5383" max="5383" width="13.6640625" style="11" customWidth="1"/>
    <col min="5384" max="5384" width="11.6640625" style="11" customWidth="1"/>
    <col min="5385" max="5385" width="9.109375" style="11"/>
    <col min="5386" max="5386" width="9.88671875" style="11" customWidth="1"/>
    <col min="5387" max="5631" width="9.109375" style="11"/>
    <col min="5632" max="5632" width="4.5546875" style="11" customWidth="1"/>
    <col min="5633" max="5633" width="48.109375" style="11" customWidth="1"/>
    <col min="5634" max="5634" width="8.6640625" style="11" customWidth="1"/>
    <col min="5635" max="5635" width="13.44140625" style="11" customWidth="1"/>
    <col min="5636" max="5636" width="12.6640625" style="11" customWidth="1"/>
    <col min="5637" max="5637" width="13.6640625" style="11" customWidth="1"/>
    <col min="5638" max="5638" width="12.6640625" style="11" customWidth="1"/>
    <col min="5639" max="5639" width="13.6640625" style="11" customWidth="1"/>
    <col min="5640" max="5640" width="11.6640625" style="11" customWidth="1"/>
    <col min="5641" max="5641" width="9.109375" style="11"/>
    <col min="5642" max="5642" width="9.88671875" style="11" customWidth="1"/>
    <col min="5643" max="5887" width="9.109375" style="11"/>
    <col min="5888" max="5888" width="4.5546875" style="11" customWidth="1"/>
    <col min="5889" max="5889" width="48.109375" style="11" customWidth="1"/>
    <col min="5890" max="5890" width="8.6640625" style="11" customWidth="1"/>
    <col min="5891" max="5891" width="13.44140625" style="11" customWidth="1"/>
    <col min="5892" max="5892" width="12.6640625" style="11" customWidth="1"/>
    <col min="5893" max="5893" width="13.6640625" style="11" customWidth="1"/>
    <col min="5894" max="5894" width="12.6640625" style="11" customWidth="1"/>
    <col min="5895" max="5895" width="13.6640625" style="11" customWidth="1"/>
    <col min="5896" max="5896" width="11.6640625" style="11" customWidth="1"/>
    <col min="5897" max="5897" width="9.109375" style="11"/>
    <col min="5898" max="5898" width="9.88671875" style="11" customWidth="1"/>
    <col min="5899" max="6143" width="9.109375" style="11"/>
    <col min="6144" max="6144" width="4.5546875" style="11" customWidth="1"/>
    <col min="6145" max="6145" width="48.109375" style="11" customWidth="1"/>
    <col min="6146" max="6146" width="8.6640625" style="11" customWidth="1"/>
    <col min="6147" max="6147" width="13.44140625" style="11" customWidth="1"/>
    <col min="6148" max="6148" width="12.6640625" style="11" customWidth="1"/>
    <col min="6149" max="6149" width="13.6640625" style="11" customWidth="1"/>
    <col min="6150" max="6150" width="12.6640625" style="11" customWidth="1"/>
    <col min="6151" max="6151" width="13.6640625" style="11" customWidth="1"/>
    <col min="6152" max="6152" width="11.6640625" style="11" customWidth="1"/>
    <col min="6153" max="6153" width="9.109375" style="11"/>
    <col min="6154" max="6154" width="9.88671875" style="11" customWidth="1"/>
    <col min="6155" max="6399" width="9.109375" style="11"/>
    <col min="6400" max="6400" width="4.5546875" style="11" customWidth="1"/>
    <col min="6401" max="6401" width="48.109375" style="11" customWidth="1"/>
    <col min="6402" max="6402" width="8.6640625" style="11" customWidth="1"/>
    <col min="6403" max="6403" width="13.44140625" style="11" customWidth="1"/>
    <col min="6404" max="6404" width="12.6640625" style="11" customWidth="1"/>
    <col min="6405" max="6405" width="13.6640625" style="11" customWidth="1"/>
    <col min="6406" max="6406" width="12.6640625" style="11" customWidth="1"/>
    <col min="6407" max="6407" width="13.6640625" style="11" customWidth="1"/>
    <col min="6408" max="6408" width="11.6640625" style="11" customWidth="1"/>
    <col min="6409" max="6409" width="9.109375" style="11"/>
    <col min="6410" max="6410" width="9.88671875" style="11" customWidth="1"/>
    <col min="6411" max="6655" width="9.109375" style="11"/>
    <col min="6656" max="6656" width="4.5546875" style="11" customWidth="1"/>
    <col min="6657" max="6657" width="48.109375" style="11" customWidth="1"/>
    <col min="6658" max="6658" width="8.6640625" style="11" customWidth="1"/>
    <col min="6659" max="6659" width="13.44140625" style="11" customWidth="1"/>
    <col min="6660" max="6660" width="12.6640625" style="11" customWidth="1"/>
    <col min="6661" max="6661" width="13.6640625" style="11" customWidth="1"/>
    <col min="6662" max="6662" width="12.6640625" style="11" customWidth="1"/>
    <col min="6663" max="6663" width="13.6640625" style="11" customWidth="1"/>
    <col min="6664" max="6664" width="11.6640625" style="11" customWidth="1"/>
    <col min="6665" max="6665" width="9.109375" style="11"/>
    <col min="6666" max="6666" width="9.88671875" style="11" customWidth="1"/>
    <col min="6667" max="6911" width="9.109375" style="11"/>
    <col min="6912" max="6912" width="4.5546875" style="11" customWidth="1"/>
    <col min="6913" max="6913" width="48.109375" style="11" customWidth="1"/>
    <col min="6914" max="6914" width="8.6640625" style="11" customWidth="1"/>
    <col min="6915" max="6915" width="13.44140625" style="11" customWidth="1"/>
    <col min="6916" max="6916" width="12.6640625" style="11" customWidth="1"/>
    <col min="6917" max="6917" width="13.6640625" style="11" customWidth="1"/>
    <col min="6918" max="6918" width="12.6640625" style="11" customWidth="1"/>
    <col min="6919" max="6919" width="13.6640625" style="11" customWidth="1"/>
    <col min="6920" max="6920" width="11.6640625" style="11" customWidth="1"/>
    <col min="6921" max="6921" width="9.109375" style="11"/>
    <col min="6922" max="6922" width="9.88671875" style="11" customWidth="1"/>
    <col min="6923" max="7167" width="9.109375" style="11"/>
    <col min="7168" max="7168" width="4.5546875" style="11" customWidth="1"/>
    <col min="7169" max="7169" width="48.109375" style="11" customWidth="1"/>
    <col min="7170" max="7170" width="8.6640625" style="11" customWidth="1"/>
    <col min="7171" max="7171" width="13.44140625" style="11" customWidth="1"/>
    <col min="7172" max="7172" width="12.6640625" style="11" customWidth="1"/>
    <col min="7173" max="7173" width="13.6640625" style="11" customWidth="1"/>
    <col min="7174" max="7174" width="12.6640625" style="11" customWidth="1"/>
    <col min="7175" max="7175" width="13.6640625" style="11" customWidth="1"/>
    <col min="7176" max="7176" width="11.6640625" style="11" customWidth="1"/>
    <col min="7177" max="7177" width="9.109375" style="11"/>
    <col min="7178" max="7178" width="9.88671875" style="11" customWidth="1"/>
    <col min="7179" max="7423" width="9.109375" style="11"/>
    <col min="7424" max="7424" width="4.5546875" style="11" customWidth="1"/>
    <col min="7425" max="7425" width="48.109375" style="11" customWidth="1"/>
    <col min="7426" max="7426" width="8.6640625" style="11" customWidth="1"/>
    <col min="7427" max="7427" width="13.44140625" style="11" customWidth="1"/>
    <col min="7428" max="7428" width="12.6640625" style="11" customWidth="1"/>
    <col min="7429" max="7429" width="13.6640625" style="11" customWidth="1"/>
    <col min="7430" max="7430" width="12.6640625" style="11" customWidth="1"/>
    <col min="7431" max="7431" width="13.6640625" style="11" customWidth="1"/>
    <col min="7432" max="7432" width="11.6640625" style="11" customWidth="1"/>
    <col min="7433" max="7433" width="9.109375" style="11"/>
    <col min="7434" max="7434" width="9.88671875" style="11" customWidth="1"/>
    <col min="7435" max="7679" width="9.109375" style="11"/>
    <col min="7680" max="7680" width="4.5546875" style="11" customWidth="1"/>
    <col min="7681" max="7681" width="48.109375" style="11" customWidth="1"/>
    <col min="7682" max="7682" width="8.6640625" style="11" customWidth="1"/>
    <col min="7683" max="7683" width="13.44140625" style="11" customWidth="1"/>
    <col min="7684" max="7684" width="12.6640625" style="11" customWidth="1"/>
    <col min="7685" max="7685" width="13.6640625" style="11" customWidth="1"/>
    <col min="7686" max="7686" width="12.6640625" style="11" customWidth="1"/>
    <col min="7687" max="7687" width="13.6640625" style="11" customWidth="1"/>
    <col min="7688" max="7688" width="11.6640625" style="11" customWidth="1"/>
    <col min="7689" max="7689" width="9.109375" style="11"/>
    <col min="7690" max="7690" width="9.88671875" style="11" customWidth="1"/>
    <col min="7691" max="7935" width="9.109375" style="11"/>
    <col min="7936" max="7936" width="4.5546875" style="11" customWidth="1"/>
    <col min="7937" max="7937" width="48.109375" style="11" customWidth="1"/>
    <col min="7938" max="7938" width="8.6640625" style="11" customWidth="1"/>
    <col min="7939" max="7939" width="13.44140625" style="11" customWidth="1"/>
    <col min="7940" max="7940" width="12.6640625" style="11" customWidth="1"/>
    <col min="7941" max="7941" width="13.6640625" style="11" customWidth="1"/>
    <col min="7942" max="7942" width="12.6640625" style="11" customWidth="1"/>
    <col min="7943" max="7943" width="13.6640625" style="11" customWidth="1"/>
    <col min="7944" max="7944" width="11.6640625" style="11" customWidth="1"/>
    <col min="7945" max="7945" width="9.109375" style="11"/>
    <col min="7946" max="7946" width="9.88671875" style="11" customWidth="1"/>
    <col min="7947" max="8191" width="9.109375" style="11"/>
    <col min="8192" max="8192" width="4.5546875" style="11" customWidth="1"/>
    <col min="8193" max="8193" width="48.109375" style="11" customWidth="1"/>
    <col min="8194" max="8194" width="8.6640625" style="11" customWidth="1"/>
    <col min="8195" max="8195" width="13.44140625" style="11" customWidth="1"/>
    <col min="8196" max="8196" width="12.6640625" style="11" customWidth="1"/>
    <col min="8197" max="8197" width="13.6640625" style="11" customWidth="1"/>
    <col min="8198" max="8198" width="12.6640625" style="11" customWidth="1"/>
    <col min="8199" max="8199" width="13.6640625" style="11" customWidth="1"/>
    <col min="8200" max="8200" width="11.6640625" style="11" customWidth="1"/>
    <col min="8201" max="8201" width="9.109375" style="11"/>
    <col min="8202" max="8202" width="9.88671875" style="11" customWidth="1"/>
    <col min="8203" max="8447" width="9.109375" style="11"/>
    <col min="8448" max="8448" width="4.5546875" style="11" customWidth="1"/>
    <col min="8449" max="8449" width="48.109375" style="11" customWidth="1"/>
    <col min="8450" max="8450" width="8.6640625" style="11" customWidth="1"/>
    <col min="8451" max="8451" width="13.44140625" style="11" customWidth="1"/>
    <col min="8452" max="8452" width="12.6640625" style="11" customWidth="1"/>
    <col min="8453" max="8453" width="13.6640625" style="11" customWidth="1"/>
    <col min="8454" max="8454" width="12.6640625" style="11" customWidth="1"/>
    <col min="8455" max="8455" width="13.6640625" style="11" customWidth="1"/>
    <col min="8456" max="8456" width="11.6640625" style="11" customWidth="1"/>
    <col min="8457" max="8457" width="9.109375" style="11"/>
    <col min="8458" max="8458" width="9.88671875" style="11" customWidth="1"/>
    <col min="8459" max="8703" width="9.109375" style="11"/>
    <col min="8704" max="8704" width="4.5546875" style="11" customWidth="1"/>
    <col min="8705" max="8705" width="48.109375" style="11" customWidth="1"/>
    <col min="8706" max="8706" width="8.6640625" style="11" customWidth="1"/>
    <col min="8707" max="8707" width="13.44140625" style="11" customWidth="1"/>
    <col min="8708" max="8708" width="12.6640625" style="11" customWidth="1"/>
    <col min="8709" max="8709" width="13.6640625" style="11" customWidth="1"/>
    <col min="8710" max="8710" width="12.6640625" style="11" customWidth="1"/>
    <col min="8711" max="8711" width="13.6640625" style="11" customWidth="1"/>
    <col min="8712" max="8712" width="11.6640625" style="11" customWidth="1"/>
    <col min="8713" max="8713" width="9.109375" style="11"/>
    <col min="8714" max="8714" width="9.88671875" style="11" customWidth="1"/>
    <col min="8715" max="8959" width="9.109375" style="11"/>
    <col min="8960" max="8960" width="4.5546875" style="11" customWidth="1"/>
    <col min="8961" max="8961" width="48.109375" style="11" customWidth="1"/>
    <col min="8962" max="8962" width="8.6640625" style="11" customWidth="1"/>
    <col min="8963" max="8963" width="13.44140625" style="11" customWidth="1"/>
    <col min="8964" max="8964" width="12.6640625" style="11" customWidth="1"/>
    <col min="8965" max="8965" width="13.6640625" style="11" customWidth="1"/>
    <col min="8966" max="8966" width="12.6640625" style="11" customWidth="1"/>
    <col min="8967" max="8967" width="13.6640625" style="11" customWidth="1"/>
    <col min="8968" max="8968" width="11.6640625" style="11" customWidth="1"/>
    <col min="8969" max="8969" width="9.109375" style="11"/>
    <col min="8970" max="8970" width="9.88671875" style="11" customWidth="1"/>
    <col min="8971" max="9215" width="9.109375" style="11"/>
    <col min="9216" max="9216" width="4.5546875" style="11" customWidth="1"/>
    <col min="9217" max="9217" width="48.109375" style="11" customWidth="1"/>
    <col min="9218" max="9218" width="8.6640625" style="11" customWidth="1"/>
    <col min="9219" max="9219" width="13.44140625" style="11" customWidth="1"/>
    <col min="9220" max="9220" width="12.6640625" style="11" customWidth="1"/>
    <col min="9221" max="9221" width="13.6640625" style="11" customWidth="1"/>
    <col min="9222" max="9222" width="12.6640625" style="11" customWidth="1"/>
    <col min="9223" max="9223" width="13.6640625" style="11" customWidth="1"/>
    <col min="9224" max="9224" width="11.6640625" style="11" customWidth="1"/>
    <col min="9225" max="9225" width="9.109375" style="11"/>
    <col min="9226" max="9226" width="9.88671875" style="11" customWidth="1"/>
    <col min="9227" max="9471" width="9.109375" style="11"/>
    <col min="9472" max="9472" width="4.5546875" style="11" customWidth="1"/>
    <col min="9473" max="9473" width="48.109375" style="11" customWidth="1"/>
    <col min="9474" max="9474" width="8.6640625" style="11" customWidth="1"/>
    <col min="9475" max="9475" width="13.44140625" style="11" customWidth="1"/>
    <col min="9476" max="9476" width="12.6640625" style="11" customWidth="1"/>
    <col min="9477" max="9477" width="13.6640625" style="11" customWidth="1"/>
    <col min="9478" max="9478" width="12.6640625" style="11" customWidth="1"/>
    <col min="9479" max="9479" width="13.6640625" style="11" customWidth="1"/>
    <col min="9480" max="9480" width="11.6640625" style="11" customWidth="1"/>
    <col min="9481" max="9481" width="9.109375" style="11"/>
    <col min="9482" max="9482" width="9.88671875" style="11" customWidth="1"/>
    <col min="9483" max="9727" width="9.109375" style="11"/>
    <col min="9728" max="9728" width="4.5546875" style="11" customWidth="1"/>
    <col min="9729" max="9729" width="48.109375" style="11" customWidth="1"/>
    <col min="9730" max="9730" width="8.6640625" style="11" customWidth="1"/>
    <col min="9731" max="9731" width="13.44140625" style="11" customWidth="1"/>
    <col min="9732" max="9732" width="12.6640625" style="11" customWidth="1"/>
    <col min="9733" max="9733" width="13.6640625" style="11" customWidth="1"/>
    <col min="9734" max="9734" width="12.6640625" style="11" customWidth="1"/>
    <col min="9735" max="9735" width="13.6640625" style="11" customWidth="1"/>
    <col min="9736" max="9736" width="11.6640625" style="11" customWidth="1"/>
    <col min="9737" max="9737" width="9.109375" style="11"/>
    <col min="9738" max="9738" width="9.88671875" style="11" customWidth="1"/>
    <col min="9739" max="9983" width="9.109375" style="11"/>
    <col min="9984" max="9984" width="4.5546875" style="11" customWidth="1"/>
    <col min="9985" max="9985" width="48.109375" style="11" customWidth="1"/>
    <col min="9986" max="9986" width="8.6640625" style="11" customWidth="1"/>
    <col min="9987" max="9987" width="13.44140625" style="11" customWidth="1"/>
    <col min="9988" max="9988" width="12.6640625" style="11" customWidth="1"/>
    <col min="9989" max="9989" width="13.6640625" style="11" customWidth="1"/>
    <col min="9990" max="9990" width="12.6640625" style="11" customWidth="1"/>
    <col min="9991" max="9991" width="13.6640625" style="11" customWidth="1"/>
    <col min="9992" max="9992" width="11.6640625" style="11" customWidth="1"/>
    <col min="9993" max="9993" width="9.109375" style="11"/>
    <col min="9994" max="9994" width="9.88671875" style="11" customWidth="1"/>
    <col min="9995" max="10239" width="9.109375" style="11"/>
    <col min="10240" max="10240" width="4.5546875" style="11" customWidth="1"/>
    <col min="10241" max="10241" width="48.109375" style="11" customWidth="1"/>
    <col min="10242" max="10242" width="8.6640625" style="11" customWidth="1"/>
    <col min="10243" max="10243" width="13.44140625" style="11" customWidth="1"/>
    <col min="10244" max="10244" width="12.6640625" style="11" customWidth="1"/>
    <col min="10245" max="10245" width="13.6640625" style="11" customWidth="1"/>
    <col min="10246" max="10246" width="12.6640625" style="11" customWidth="1"/>
    <col min="10247" max="10247" width="13.6640625" style="11" customWidth="1"/>
    <col min="10248" max="10248" width="11.6640625" style="11" customWidth="1"/>
    <col min="10249" max="10249" width="9.109375" style="11"/>
    <col min="10250" max="10250" width="9.88671875" style="11" customWidth="1"/>
    <col min="10251" max="10495" width="9.109375" style="11"/>
    <col min="10496" max="10496" width="4.5546875" style="11" customWidth="1"/>
    <col min="10497" max="10497" width="48.109375" style="11" customWidth="1"/>
    <col min="10498" max="10498" width="8.6640625" style="11" customWidth="1"/>
    <col min="10499" max="10499" width="13.44140625" style="11" customWidth="1"/>
    <col min="10500" max="10500" width="12.6640625" style="11" customWidth="1"/>
    <col min="10501" max="10501" width="13.6640625" style="11" customWidth="1"/>
    <col min="10502" max="10502" width="12.6640625" style="11" customWidth="1"/>
    <col min="10503" max="10503" width="13.6640625" style="11" customWidth="1"/>
    <col min="10504" max="10504" width="11.6640625" style="11" customWidth="1"/>
    <col min="10505" max="10505" width="9.109375" style="11"/>
    <col min="10506" max="10506" width="9.88671875" style="11" customWidth="1"/>
    <col min="10507" max="10751" width="9.109375" style="11"/>
    <col min="10752" max="10752" width="4.5546875" style="11" customWidth="1"/>
    <col min="10753" max="10753" width="48.109375" style="11" customWidth="1"/>
    <col min="10754" max="10754" width="8.6640625" style="11" customWidth="1"/>
    <col min="10755" max="10755" width="13.44140625" style="11" customWidth="1"/>
    <col min="10756" max="10756" width="12.6640625" style="11" customWidth="1"/>
    <col min="10757" max="10757" width="13.6640625" style="11" customWidth="1"/>
    <col min="10758" max="10758" width="12.6640625" style="11" customWidth="1"/>
    <col min="10759" max="10759" width="13.6640625" style="11" customWidth="1"/>
    <col min="10760" max="10760" width="11.6640625" style="11" customWidth="1"/>
    <col min="10761" max="10761" width="9.109375" style="11"/>
    <col min="10762" max="10762" width="9.88671875" style="11" customWidth="1"/>
    <col min="10763" max="11007" width="9.109375" style="11"/>
    <col min="11008" max="11008" width="4.5546875" style="11" customWidth="1"/>
    <col min="11009" max="11009" width="48.109375" style="11" customWidth="1"/>
    <col min="11010" max="11010" width="8.6640625" style="11" customWidth="1"/>
    <col min="11011" max="11011" width="13.44140625" style="11" customWidth="1"/>
    <col min="11012" max="11012" width="12.6640625" style="11" customWidth="1"/>
    <col min="11013" max="11013" width="13.6640625" style="11" customWidth="1"/>
    <col min="11014" max="11014" width="12.6640625" style="11" customWidth="1"/>
    <col min="11015" max="11015" width="13.6640625" style="11" customWidth="1"/>
    <col min="11016" max="11016" width="11.6640625" style="11" customWidth="1"/>
    <col min="11017" max="11017" width="9.109375" style="11"/>
    <col min="11018" max="11018" width="9.88671875" style="11" customWidth="1"/>
    <col min="11019" max="11263" width="9.109375" style="11"/>
    <col min="11264" max="11264" width="4.5546875" style="11" customWidth="1"/>
    <col min="11265" max="11265" width="48.109375" style="11" customWidth="1"/>
    <col min="11266" max="11266" width="8.6640625" style="11" customWidth="1"/>
    <col min="11267" max="11267" width="13.44140625" style="11" customWidth="1"/>
    <col min="11268" max="11268" width="12.6640625" style="11" customWidth="1"/>
    <col min="11269" max="11269" width="13.6640625" style="11" customWidth="1"/>
    <col min="11270" max="11270" width="12.6640625" style="11" customWidth="1"/>
    <col min="11271" max="11271" width="13.6640625" style="11" customWidth="1"/>
    <col min="11272" max="11272" width="11.6640625" style="11" customWidth="1"/>
    <col min="11273" max="11273" width="9.109375" style="11"/>
    <col min="11274" max="11274" width="9.88671875" style="11" customWidth="1"/>
    <col min="11275" max="11519" width="9.109375" style="11"/>
    <col min="11520" max="11520" width="4.5546875" style="11" customWidth="1"/>
    <col min="11521" max="11521" width="48.109375" style="11" customWidth="1"/>
    <col min="11522" max="11522" width="8.6640625" style="11" customWidth="1"/>
    <col min="11523" max="11523" width="13.44140625" style="11" customWidth="1"/>
    <col min="11524" max="11524" width="12.6640625" style="11" customWidth="1"/>
    <col min="11525" max="11525" width="13.6640625" style="11" customWidth="1"/>
    <col min="11526" max="11526" width="12.6640625" style="11" customWidth="1"/>
    <col min="11527" max="11527" width="13.6640625" style="11" customWidth="1"/>
    <col min="11528" max="11528" width="11.6640625" style="11" customWidth="1"/>
    <col min="11529" max="11529" width="9.109375" style="11"/>
    <col min="11530" max="11530" width="9.88671875" style="11" customWidth="1"/>
    <col min="11531" max="11775" width="9.109375" style="11"/>
    <col min="11776" max="11776" width="4.5546875" style="11" customWidth="1"/>
    <col min="11777" max="11777" width="48.109375" style="11" customWidth="1"/>
    <col min="11778" max="11778" width="8.6640625" style="11" customWidth="1"/>
    <col min="11779" max="11779" width="13.44140625" style="11" customWidth="1"/>
    <col min="11780" max="11780" width="12.6640625" style="11" customWidth="1"/>
    <col min="11781" max="11781" width="13.6640625" style="11" customWidth="1"/>
    <col min="11782" max="11782" width="12.6640625" style="11" customWidth="1"/>
    <col min="11783" max="11783" width="13.6640625" style="11" customWidth="1"/>
    <col min="11784" max="11784" width="11.6640625" style="11" customWidth="1"/>
    <col min="11785" max="11785" width="9.109375" style="11"/>
    <col min="11786" max="11786" width="9.88671875" style="11" customWidth="1"/>
    <col min="11787" max="12031" width="9.109375" style="11"/>
    <col min="12032" max="12032" width="4.5546875" style="11" customWidth="1"/>
    <col min="12033" max="12033" width="48.109375" style="11" customWidth="1"/>
    <col min="12034" max="12034" width="8.6640625" style="11" customWidth="1"/>
    <col min="12035" max="12035" width="13.44140625" style="11" customWidth="1"/>
    <col min="12036" max="12036" width="12.6640625" style="11" customWidth="1"/>
    <col min="12037" max="12037" width="13.6640625" style="11" customWidth="1"/>
    <col min="12038" max="12038" width="12.6640625" style="11" customWidth="1"/>
    <col min="12039" max="12039" width="13.6640625" style="11" customWidth="1"/>
    <col min="12040" max="12040" width="11.6640625" style="11" customWidth="1"/>
    <col min="12041" max="12041" width="9.109375" style="11"/>
    <col min="12042" max="12042" width="9.88671875" style="11" customWidth="1"/>
    <col min="12043" max="12287" width="9.109375" style="11"/>
    <col min="12288" max="12288" width="4.5546875" style="11" customWidth="1"/>
    <col min="12289" max="12289" width="48.109375" style="11" customWidth="1"/>
    <col min="12290" max="12290" width="8.6640625" style="11" customWidth="1"/>
    <col min="12291" max="12291" width="13.44140625" style="11" customWidth="1"/>
    <col min="12292" max="12292" width="12.6640625" style="11" customWidth="1"/>
    <col min="12293" max="12293" width="13.6640625" style="11" customWidth="1"/>
    <col min="12294" max="12294" width="12.6640625" style="11" customWidth="1"/>
    <col min="12295" max="12295" width="13.6640625" style="11" customWidth="1"/>
    <col min="12296" max="12296" width="11.6640625" style="11" customWidth="1"/>
    <col min="12297" max="12297" width="9.109375" style="11"/>
    <col min="12298" max="12298" width="9.88671875" style="11" customWidth="1"/>
    <col min="12299" max="12543" width="9.109375" style="11"/>
    <col min="12544" max="12544" width="4.5546875" style="11" customWidth="1"/>
    <col min="12545" max="12545" width="48.109375" style="11" customWidth="1"/>
    <col min="12546" max="12546" width="8.6640625" style="11" customWidth="1"/>
    <col min="12547" max="12547" width="13.44140625" style="11" customWidth="1"/>
    <col min="12548" max="12548" width="12.6640625" style="11" customWidth="1"/>
    <col min="12549" max="12549" width="13.6640625" style="11" customWidth="1"/>
    <col min="12550" max="12550" width="12.6640625" style="11" customWidth="1"/>
    <col min="12551" max="12551" width="13.6640625" style="11" customWidth="1"/>
    <col min="12552" max="12552" width="11.6640625" style="11" customWidth="1"/>
    <col min="12553" max="12553" width="9.109375" style="11"/>
    <col min="12554" max="12554" width="9.88671875" style="11" customWidth="1"/>
    <col min="12555" max="12799" width="9.109375" style="11"/>
    <col min="12800" max="12800" width="4.5546875" style="11" customWidth="1"/>
    <col min="12801" max="12801" width="48.109375" style="11" customWidth="1"/>
    <col min="12802" max="12802" width="8.6640625" style="11" customWidth="1"/>
    <col min="12803" max="12803" width="13.44140625" style="11" customWidth="1"/>
    <col min="12804" max="12804" width="12.6640625" style="11" customWidth="1"/>
    <col min="12805" max="12805" width="13.6640625" style="11" customWidth="1"/>
    <col min="12806" max="12806" width="12.6640625" style="11" customWidth="1"/>
    <col min="12807" max="12807" width="13.6640625" style="11" customWidth="1"/>
    <col min="12808" max="12808" width="11.6640625" style="11" customWidth="1"/>
    <col min="12809" max="12809" width="9.109375" style="11"/>
    <col min="12810" max="12810" width="9.88671875" style="11" customWidth="1"/>
    <col min="12811" max="13055" width="9.109375" style="11"/>
    <col min="13056" max="13056" width="4.5546875" style="11" customWidth="1"/>
    <col min="13057" max="13057" width="48.109375" style="11" customWidth="1"/>
    <col min="13058" max="13058" width="8.6640625" style="11" customWidth="1"/>
    <col min="13059" max="13059" width="13.44140625" style="11" customWidth="1"/>
    <col min="13060" max="13060" width="12.6640625" style="11" customWidth="1"/>
    <col min="13061" max="13061" width="13.6640625" style="11" customWidth="1"/>
    <col min="13062" max="13062" width="12.6640625" style="11" customWidth="1"/>
    <col min="13063" max="13063" width="13.6640625" style="11" customWidth="1"/>
    <col min="13064" max="13064" width="11.6640625" style="11" customWidth="1"/>
    <col min="13065" max="13065" width="9.109375" style="11"/>
    <col min="13066" max="13066" width="9.88671875" style="11" customWidth="1"/>
    <col min="13067" max="13311" width="9.109375" style="11"/>
    <col min="13312" max="13312" width="4.5546875" style="11" customWidth="1"/>
    <col min="13313" max="13313" width="48.109375" style="11" customWidth="1"/>
    <col min="13314" max="13314" width="8.6640625" style="11" customWidth="1"/>
    <col min="13315" max="13315" width="13.44140625" style="11" customWidth="1"/>
    <col min="13316" max="13316" width="12.6640625" style="11" customWidth="1"/>
    <col min="13317" max="13317" width="13.6640625" style="11" customWidth="1"/>
    <col min="13318" max="13318" width="12.6640625" style="11" customWidth="1"/>
    <col min="13319" max="13319" width="13.6640625" style="11" customWidth="1"/>
    <col min="13320" max="13320" width="11.6640625" style="11" customWidth="1"/>
    <col min="13321" max="13321" width="9.109375" style="11"/>
    <col min="13322" max="13322" width="9.88671875" style="11" customWidth="1"/>
    <col min="13323" max="13567" width="9.109375" style="11"/>
    <col min="13568" max="13568" width="4.5546875" style="11" customWidth="1"/>
    <col min="13569" max="13569" width="48.109375" style="11" customWidth="1"/>
    <col min="13570" max="13570" width="8.6640625" style="11" customWidth="1"/>
    <col min="13571" max="13571" width="13.44140625" style="11" customWidth="1"/>
    <col min="13572" max="13572" width="12.6640625" style="11" customWidth="1"/>
    <col min="13573" max="13573" width="13.6640625" style="11" customWidth="1"/>
    <col min="13574" max="13574" width="12.6640625" style="11" customWidth="1"/>
    <col min="13575" max="13575" width="13.6640625" style="11" customWidth="1"/>
    <col min="13576" max="13576" width="11.6640625" style="11" customWidth="1"/>
    <col min="13577" max="13577" width="9.109375" style="11"/>
    <col min="13578" max="13578" width="9.88671875" style="11" customWidth="1"/>
    <col min="13579" max="13823" width="9.109375" style="11"/>
    <col min="13824" max="13824" width="4.5546875" style="11" customWidth="1"/>
    <col min="13825" max="13825" width="48.109375" style="11" customWidth="1"/>
    <col min="13826" max="13826" width="8.6640625" style="11" customWidth="1"/>
    <col min="13827" max="13827" width="13.44140625" style="11" customWidth="1"/>
    <col min="13828" max="13828" width="12.6640625" style="11" customWidth="1"/>
    <col min="13829" max="13829" width="13.6640625" style="11" customWidth="1"/>
    <col min="13830" max="13830" width="12.6640625" style="11" customWidth="1"/>
    <col min="13831" max="13831" width="13.6640625" style="11" customWidth="1"/>
    <col min="13832" max="13832" width="11.6640625" style="11" customWidth="1"/>
    <col min="13833" max="13833" width="9.109375" style="11"/>
    <col min="13834" max="13834" width="9.88671875" style="11" customWidth="1"/>
    <col min="13835" max="14079" width="9.109375" style="11"/>
    <col min="14080" max="14080" width="4.5546875" style="11" customWidth="1"/>
    <col min="14081" max="14081" width="48.109375" style="11" customWidth="1"/>
    <col min="14082" max="14082" width="8.6640625" style="11" customWidth="1"/>
    <col min="14083" max="14083" width="13.44140625" style="11" customWidth="1"/>
    <col min="14084" max="14084" width="12.6640625" style="11" customWidth="1"/>
    <col min="14085" max="14085" width="13.6640625" style="11" customWidth="1"/>
    <col min="14086" max="14086" width="12.6640625" style="11" customWidth="1"/>
    <col min="14087" max="14087" width="13.6640625" style="11" customWidth="1"/>
    <col min="14088" max="14088" width="11.6640625" style="11" customWidth="1"/>
    <col min="14089" max="14089" width="9.109375" style="11"/>
    <col min="14090" max="14090" width="9.88671875" style="11" customWidth="1"/>
    <col min="14091" max="14335" width="9.109375" style="11"/>
    <col min="14336" max="14336" width="4.5546875" style="11" customWidth="1"/>
    <col min="14337" max="14337" width="48.109375" style="11" customWidth="1"/>
    <col min="14338" max="14338" width="8.6640625" style="11" customWidth="1"/>
    <col min="14339" max="14339" width="13.44140625" style="11" customWidth="1"/>
    <col min="14340" max="14340" width="12.6640625" style="11" customWidth="1"/>
    <col min="14341" max="14341" width="13.6640625" style="11" customWidth="1"/>
    <col min="14342" max="14342" width="12.6640625" style="11" customWidth="1"/>
    <col min="14343" max="14343" width="13.6640625" style="11" customWidth="1"/>
    <col min="14344" max="14344" width="11.6640625" style="11" customWidth="1"/>
    <col min="14345" max="14345" width="9.109375" style="11"/>
    <col min="14346" max="14346" width="9.88671875" style="11" customWidth="1"/>
    <col min="14347" max="14591" width="9.109375" style="11"/>
    <col min="14592" max="14592" width="4.5546875" style="11" customWidth="1"/>
    <col min="14593" max="14593" width="48.109375" style="11" customWidth="1"/>
    <col min="14594" max="14594" width="8.6640625" style="11" customWidth="1"/>
    <col min="14595" max="14595" width="13.44140625" style="11" customWidth="1"/>
    <col min="14596" max="14596" width="12.6640625" style="11" customWidth="1"/>
    <col min="14597" max="14597" width="13.6640625" style="11" customWidth="1"/>
    <col min="14598" max="14598" width="12.6640625" style="11" customWidth="1"/>
    <col min="14599" max="14599" width="13.6640625" style="11" customWidth="1"/>
    <col min="14600" max="14600" width="11.6640625" style="11" customWidth="1"/>
    <col min="14601" max="14601" width="9.109375" style="11"/>
    <col min="14602" max="14602" width="9.88671875" style="11" customWidth="1"/>
    <col min="14603" max="14847" width="9.109375" style="11"/>
    <col min="14848" max="14848" width="4.5546875" style="11" customWidth="1"/>
    <col min="14849" max="14849" width="48.109375" style="11" customWidth="1"/>
    <col min="14850" max="14850" width="8.6640625" style="11" customWidth="1"/>
    <col min="14851" max="14851" width="13.44140625" style="11" customWidth="1"/>
    <col min="14852" max="14852" width="12.6640625" style="11" customWidth="1"/>
    <col min="14853" max="14853" width="13.6640625" style="11" customWidth="1"/>
    <col min="14854" max="14854" width="12.6640625" style="11" customWidth="1"/>
    <col min="14855" max="14855" width="13.6640625" style="11" customWidth="1"/>
    <col min="14856" max="14856" width="11.6640625" style="11" customWidth="1"/>
    <col min="14857" max="14857" width="9.109375" style="11"/>
    <col min="14858" max="14858" width="9.88671875" style="11" customWidth="1"/>
    <col min="14859" max="15103" width="9.109375" style="11"/>
    <col min="15104" max="15104" width="4.5546875" style="11" customWidth="1"/>
    <col min="15105" max="15105" width="48.109375" style="11" customWidth="1"/>
    <col min="15106" max="15106" width="8.6640625" style="11" customWidth="1"/>
    <col min="15107" max="15107" width="13.44140625" style="11" customWidth="1"/>
    <col min="15108" max="15108" width="12.6640625" style="11" customWidth="1"/>
    <col min="15109" max="15109" width="13.6640625" style="11" customWidth="1"/>
    <col min="15110" max="15110" width="12.6640625" style="11" customWidth="1"/>
    <col min="15111" max="15111" width="13.6640625" style="11" customWidth="1"/>
    <col min="15112" max="15112" width="11.6640625" style="11" customWidth="1"/>
    <col min="15113" max="15113" width="9.109375" style="11"/>
    <col min="15114" max="15114" width="9.88671875" style="11" customWidth="1"/>
    <col min="15115" max="15359" width="9.109375" style="11"/>
    <col min="15360" max="15360" width="4.5546875" style="11" customWidth="1"/>
    <col min="15361" max="15361" width="48.109375" style="11" customWidth="1"/>
    <col min="15362" max="15362" width="8.6640625" style="11" customWidth="1"/>
    <col min="15363" max="15363" width="13.44140625" style="11" customWidth="1"/>
    <col min="15364" max="15364" width="12.6640625" style="11" customWidth="1"/>
    <col min="15365" max="15365" width="13.6640625" style="11" customWidth="1"/>
    <col min="15366" max="15366" width="12.6640625" style="11" customWidth="1"/>
    <col min="15367" max="15367" width="13.6640625" style="11" customWidth="1"/>
    <col min="15368" max="15368" width="11.6640625" style="11" customWidth="1"/>
    <col min="15369" max="15369" width="9.109375" style="11"/>
    <col min="15370" max="15370" width="9.88671875" style="11" customWidth="1"/>
    <col min="15371" max="15615" width="9.109375" style="11"/>
    <col min="15616" max="15616" width="4.5546875" style="11" customWidth="1"/>
    <col min="15617" max="15617" width="48.109375" style="11" customWidth="1"/>
    <col min="15618" max="15618" width="8.6640625" style="11" customWidth="1"/>
    <col min="15619" max="15619" width="13.44140625" style="11" customWidth="1"/>
    <col min="15620" max="15620" width="12.6640625" style="11" customWidth="1"/>
    <col min="15621" max="15621" width="13.6640625" style="11" customWidth="1"/>
    <col min="15622" max="15622" width="12.6640625" style="11" customWidth="1"/>
    <col min="15623" max="15623" width="13.6640625" style="11" customWidth="1"/>
    <col min="15624" max="15624" width="11.6640625" style="11" customWidth="1"/>
    <col min="15625" max="15625" width="9.109375" style="11"/>
    <col min="15626" max="15626" width="9.88671875" style="11" customWidth="1"/>
    <col min="15627" max="15871" width="9.109375" style="11"/>
    <col min="15872" max="15872" width="4.5546875" style="11" customWidth="1"/>
    <col min="15873" max="15873" width="48.109375" style="11" customWidth="1"/>
    <col min="15874" max="15874" width="8.6640625" style="11" customWidth="1"/>
    <col min="15875" max="15875" width="13.44140625" style="11" customWidth="1"/>
    <col min="15876" max="15876" width="12.6640625" style="11" customWidth="1"/>
    <col min="15877" max="15877" width="13.6640625" style="11" customWidth="1"/>
    <col min="15878" max="15878" width="12.6640625" style="11" customWidth="1"/>
    <col min="15879" max="15879" width="13.6640625" style="11" customWidth="1"/>
    <col min="15880" max="15880" width="11.6640625" style="11" customWidth="1"/>
    <col min="15881" max="15881" width="9.109375" style="11"/>
    <col min="15882" max="15882" width="9.88671875" style="11" customWidth="1"/>
    <col min="15883" max="16127" width="9.109375" style="11"/>
    <col min="16128" max="16128" width="4.5546875" style="11" customWidth="1"/>
    <col min="16129" max="16129" width="48.109375" style="11" customWidth="1"/>
    <col min="16130" max="16130" width="8.6640625" style="11" customWidth="1"/>
    <col min="16131" max="16131" width="13.44140625" style="11" customWidth="1"/>
    <col min="16132" max="16132" width="12.6640625" style="11" customWidth="1"/>
    <col min="16133" max="16133" width="13.6640625" style="11" customWidth="1"/>
    <col min="16134" max="16134" width="12.6640625" style="11" customWidth="1"/>
    <col min="16135" max="16135" width="13.6640625" style="11" customWidth="1"/>
    <col min="16136" max="16136" width="11.6640625" style="11" customWidth="1"/>
    <col min="16137" max="16137" width="9.109375" style="11"/>
    <col min="16138" max="16138" width="9.88671875" style="11" customWidth="1"/>
    <col min="16139" max="16384" width="9.109375" style="11"/>
  </cols>
  <sheetData>
    <row r="1" spans="1:14" ht="22.5" customHeight="1" x14ac:dyDescent="0.25">
      <c r="A1" s="62" t="s">
        <v>502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22.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2.5" customHeight="1" x14ac:dyDescent="0.25">
      <c r="A3" s="65" t="s">
        <v>305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22.5" customHeight="1" x14ac:dyDescent="0.25">
      <c r="A4" s="58" t="s">
        <v>0</v>
      </c>
      <c r="B4" s="58" t="s">
        <v>13</v>
      </c>
      <c r="C4" s="58" t="s">
        <v>17</v>
      </c>
      <c r="D4" s="58" t="s">
        <v>72</v>
      </c>
      <c r="E4" s="58" t="s">
        <v>73</v>
      </c>
      <c r="F4" s="58" t="s">
        <v>74</v>
      </c>
      <c r="G4" s="58" t="s">
        <v>15</v>
      </c>
      <c r="H4" s="58" t="s">
        <v>16</v>
      </c>
      <c r="I4" s="69" t="s">
        <v>1</v>
      </c>
      <c r="J4" s="58" t="s">
        <v>2</v>
      </c>
      <c r="K4" s="60" t="s">
        <v>302</v>
      </c>
      <c r="L4" s="60" t="s">
        <v>303</v>
      </c>
      <c r="M4" s="64" t="s">
        <v>14</v>
      </c>
      <c r="N4" s="64" t="s">
        <v>304</v>
      </c>
    </row>
    <row r="5" spans="1:14" ht="22.5" customHeight="1" x14ac:dyDescent="0.25">
      <c r="A5" s="59"/>
      <c r="B5" s="59"/>
      <c r="C5" s="59"/>
      <c r="D5" s="59"/>
      <c r="E5" s="59"/>
      <c r="F5" s="59"/>
      <c r="G5" s="59"/>
      <c r="H5" s="59"/>
      <c r="I5" s="70"/>
      <c r="J5" s="59"/>
      <c r="K5" s="60"/>
      <c r="L5" s="60"/>
      <c r="M5" s="64"/>
      <c r="N5" s="64"/>
    </row>
    <row r="6" spans="1:14" ht="22.5" customHeight="1" x14ac:dyDescent="0.25">
      <c r="A6" s="63"/>
      <c r="B6" s="63"/>
      <c r="C6" s="63"/>
      <c r="D6" s="63"/>
      <c r="E6" s="63"/>
      <c r="F6" s="63"/>
      <c r="G6" s="63"/>
      <c r="H6" s="63"/>
      <c r="I6" s="71"/>
      <c r="J6" s="63"/>
      <c r="K6" s="60"/>
      <c r="L6" s="60"/>
      <c r="M6" s="64"/>
      <c r="N6" s="64"/>
    </row>
    <row r="7" spans="1:14" s="23" customFormat="1" ht="15" customHeight="1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20">
        <v>9</v>
      </c>
      <c r="J7" s="19">
        <v>10</v>
      </c>
      <c r="K7" s="21">
        <v>11</v>
      </c>
      <c r="L7" s="21">
        <v>12</v>
      </c>
      <c r="M7" s="22">
        <v>13</v>
      </c>
      <c r="N7" s="22">
        <v>14</v>
      </c>
    </row>
    <row r="8" spans="1:14" ht="22.5" customHeight="1" x14ac:dyDescent="0.25">
      <c r="A8" s="16" t="s">
        <v>3</v>
      </c>
      <c r="B8" s="14" t="s">
        <v>83</v>
      </c>
      <c r="C8" s="16">
        <v>57</v>
      </c>
      <c r="D8" s="16">
        <v>11848</v>
      </c>
      <c r="E8" s="16" t="s">
        <v>77</v>
      </c>
      <c r="F8" s="16" t="s">
        <v>84</v>
      </c>
      <c r="G8" s="16" t="s">
        <v>85</v>
      </c>
      <c r="H8" s="16"/>
      <c r="I8" s="1" t="s">
        <v>4</v>
      </c>
      <c r="J8" s="16">
        <v>1</v>
      </c>
      <c r="K8" s="12"/>
      <c r="L8" s="8">
        <f t="shared" ref="L8:L71" si="0">J8*K8</f>
        <v>0</v>
      </c>
      <c r="M8" s="4">
        <v>0.23</v>
      </c>
      <c r="N8" s="7">
        <f t="shared" ref="N8:N71" si="1">L8+M8*L8</f>
        <v>0</v>
      </c>
    </row>
    <row r="9" spans="1:14" ht="22.5" customHeight="1" x14ac:dyDescent="0.25">
      <c r="A9" s="16" t="s">
        <v>5</v>
      </c>
      <c r="B9" s="14" t="s">
        <v>83</v>
      </c>
      <c r="C9" s="16">
        <v>58</v>
      </c>
      <c r="D9" s="16">
        <v>1112141004</v>
      </c>
      <c r="E9" s="16" t="s">
        <v>77</v>
      </c>
      <c r="F9" s="16" t="s">
        <v>84</v>
      </c>
      <c r="G9" s="16" t="s">
        <v>85</v>
      </c>
      <c r="H9" s="16"/>
      <c r="I9" s="1" t="s">
        <v>4</v>
      </c>
      <c r="J9" s="16">
        <v>1</v>
      </c>
      <c r="K9" s="12"/>
      <c r="L9" s="8">
        <f t="shared" si="0"/>
        <v>0</v>
      </c>
      <c r="M9" s="4">
        <v>0.23</v>
      </c>
      <c r="N9" s="7">
        <f t="shared" si="1"/>
        <v>0</v>
      </c>
    </row>
    <row r="10" spans="1:14" ht="22.5" customHeight="1" x14ac:dyDescent="0.25">
      <c r="A10" s="16" t="s">
        <v>6</v>
      </c>
      <c r="B10" s="14" t="s">
        <v>83</v>
      </c>
      <c r="C10" s="16">
        <v>59</v>
      </c>
      <c r="D10" s="16">
        <v>7046318</v>
      </c>
      <c r="E10" s="16" t="s">
        <v>77</v>
      </c>
      <c r="F10" s="16" t="s">
        <v>84</v>
      </c>
      <c r="G10" s="16" t="s">
        <v>85</v>
      </c>
      <c r="H10" s="16"/>
      <c r="I10" s="1" t="s">
        <v>4</v>
      </c>
      <c r="J10" s="16">
        <v>1</v>
      </c>
      <c r="K10" s="12"/>
      <c r="L10" s="8">
        <f t="shared" si="0"/>
        <v>0</v>
      </c>
      <c r="M10" s="4">
        <v>0.23</v>
      </c>
      <c r="N10" s="7">
        <f t="shared" si="1"/>
        <v>0</v>
      </c>
    </row>
    <row r="11" spans="1:14" ht="22.5" customHeight="1" x14ac:dyDescent="0.25">
      <c r="A11" s="16" t="s">
        <v>7</v>
      </c>
      <c r="B11" s="14" t="s">
        <v>83</v>
      </c>
      <c r="C11" s="16">
        <v>60</v>
      </c>
      <c r="D11" s="16">
        <v>7046373</v>
      </c>
      <c r="E11" s="16" t="s">
        <v>77</v>
      </c>
      <c r="F11" s="16" t="s">
        <v>86</v>
      </c>
      <c r="G11" s="16" t="s">
        <v>85</v>
      </c>
      <c r="H11" s="16"/>
      <c r="I11" s="1" t="s">
        <v>4</v>
      </c>
      <c r="J11" s="16">
        <v>1</v>
      </c>
      <c r="K11" s="12"/>
      <c r="L11" s="8">
        <f t="shared" si="0"/>
        <v>0</v>
      </c>
      <c r="M11" s="4">
        <v>0.23</v>
      </c>
      <c r="N11" s="7">
        <f t="shared" si="1"/>
        <v>0</v>
      </c>
    </row>
    <row r="12" spans="1:14" ht="22.5" customHeight="1" x14ac:dyDescent="0.25">
      <c r="A12" s="16" t="s">
        <v>8</v>
      </c>
      <c r="B12" s="14" t="s">
        <v>83</v>
      </c>
      <c r="C12" s="16">
        <v>61</v>
      </c>
      <c r="D12" s="16">
        <v>7048381</v>
      </c>
      <c r="E12" s="16" t="s">
        <v>77</v>
      </c>
      <c r="F12" s="16" t="s">
        <v>86</v>
      </c>
      <c r="G12" s="16" t="s">
        <v>85</v>
      </c>
      <c r="H12" s="16"/>
      <c r="I12" s="1" t="s">
        <v>4</v>
      </c>
      <c r="J12" s="16">
        <v>1</v>
      </c>
      <c r="K12" s="12"/>
      <c r="L12" s="8">
        <f t="shared" si="0"/>
        <v>0</v>
      </c>
      <c r="M12" s="4">
        <v>0.23</v>
      </c>
      <c r="N12" s="7">
        <f t="shared" si="1"/>
        <v>0</v>
      </c>
    </row>
    <row r="13" spans="1:14" ht="22.5" customHeight="1" x14ac:dyDescent="0.25">
      <c r="A13" s="16" t="s">
        <v>9</v>
      </c>
      <c r="B13" s="14" t="s">
        <v>83</v>
      </c>
      <c r="C13" s="16">
        <v>62</v>
      </c>
      <c r="D13" s="16">
        <v>7046326</v>
      </c>
      <c r="E13" s="16" t="s">
        <v>77</v>
      </c>
      <c r="F13" s="16" t="s">
        <v>87</v>
      </c>
      <c r="G13" s="16" t="s">
        <v>85</v>
      </c>
      <c r="H13" s="16"/>
      <c r="I13" s="1" t="s">
        <v>4</v>
      </c>
      <c r="J13" s="16">
        <v>1</v>
      </c>
      <c r="K13" s="12"/>
      <c r="L13" s="8">
        <f t="shared" si="0"/>
        <v>0</v>
      </c>
      <c r="M13" s="4">
        <v>0.23</v>
      </c>
      <c r="N13" s="7">
        <f t="shared" si="1"/>
        <v>0</v>
      </c>
    </row>
    <row r="14" spans="1:14" ht="22.5" customHeight="1" x14ac:dyDescent="0.25">
      <c r="A14" s="16" t="s">
        <v>10</v>
      </c>
      <c r="B14" s="14" t="s">
        <v>83</v>
      </c>
      <c r="C14" s="16">
        <v>63</v>
      </c>
      <c r="D14" s="16">
        <v>7048386</v>
      </c>
      <c r="E14" s="16" t="s">
        <v>77</v>
      </c>
      <c r="F14" s="16" t="s">
        <v>86</v>
      </c>
      <c r="G14" s="16" t="s">
        <v>85</v>
      </c>
      <c r="H14" s="16"/>
      <c r="I14" s="1" t="s">
        <v>4</v>
      </c>
      <c r="J14" s="16">
        <v>1</v>
      </c>
      <c r="K14" s="12"/>
      <c r="L14" s="8">
        <f t="shared" si="0"/>
        <v>0</v>
      </c>
      <c r="M14" s="4">
        <v>0.23</v>
      </c>
      <c r="N14" s="7">
        <f t="shared" si="1"/>
        <v>0</v>
      </c>
    </row>
    <row r="15" spans="1:14" ht="22.5" customHeight="1" x14ac:dyDescent="0.25">
      <c r="A15" s="16" t="s">
        <v>11</v>
      </c>
      <c r="B15" s="14" t="s">
        <v>83</v>
      </c>
      <c r="C15" s="16">
        <v>64</v>
      </c>
      <c r="D15" s="16">
        <v>7048393</v>
      </c>
      <c r="E15" s="16" t="s">
        <v>77</v>
      </c>
      <c r="F15" s="16" t="s">
        <v>86</v>
      </c>
      <c r="G15" s="16" t="s">
        <v>85</v>
      </c>
      <c r="H15" s="16"/>
      <c r="I15" s="1" t="s">
        <v>4</v>
      </c>
      <c r="J15" s="16">
        <v>1</v>
      </c>
      <c r="K15" s="12"/>
      <c r="L15" s="8">
        <f t="shared" si="0"/>
        <v>0</v>
      </c>
      <c r="M15" s="4">
        <v>0.23</v>
      </c>
      <c r="N15" s="7">
        <f t="shared" si="1"/>
        <v>0</v>
      </c>
    </row>
    <row r="16" spans="1:14" ht="22.5" customHeight="1" x14ac:dyDescent="0.25">
      <c r="A16" s="16" t="s">
        <v>18</v>
      </c>
      <c r="B16" s="14" t="s">
        <v>83</v>
      </c>
      <c r="C16" s="16">
        <v>65</v>
      </c>
      <c r="D16" s="16">
        <v>7048840</v>
      </c>
      <c r="E16" s="16" t="s">
        <v>77</v>
      </c>
      <c r="F16" s="16" t="s">
        <v>86</v>
      </c>
      <c r="G16" s="16" t="s">
        <v>85</v>
      </c>
      <c r="H16" s="16"/>
      <c r="I16" s="1" t="s">
        <v>4</v>
      </c>
      <c r="J16" s="16">
        <v>1</v>
      </c>
      <c r="K16" s="12"/>
      <c r="L16" s="8">
        <f t="shared" si="0"/>
        <v>0</v>
      </c>
      <c r="M16" s="4">
        <v>0.23</v>
      </c>
      <c r="N16" s="7">
        <f t="shared" si="1"/>
        <v>0</v>
      </c>
    </row>
    <row r="17" spans="1:14" ht="22.5" customHeight="1" x14ac:dyDescent="0.25">
      <c r="A17" s="16" t="s">
        <v>19</v>
      </c>
      <c r="B17" s="14" t="s">
        <v>83</v>
      </c>
      <c r="C17" s="16">
        <v>66</v>
      </c>
      <c r="D17" s="16">
        <v>7048607</v>
      </c>
      <c r="E17" s="16" t="s">
        <v>77</v>
      </c>
      <c r="F17" s="16" t="s">
        <v>86</v>
      </c>
      <c r="G17" s="16" t="s">
        <v>85</v>
      </c>
      <c r="H17" s="16"/>
      <c r="I17" s="1" t="s">
        <v>4</v>
      </c>
      <c r="J17" s="16">
        <v>1</v>
      </c>
      <c r="K17" s="12"/>
      <c r="L17" s="8">
        <f t="shared" si="0"/>
        <v>0</v>
      </c>
      <c r="M17" s="4">
        <v>0.23</v>
      </c>
      <c r="N17" s="7">
        <f t="shared" si="1"/>
        <v>0</v>
      </c>
    </row>
    <row r="18" spans="1:14" ht="22.5" customHeight="1" x14ac:dyDescent="0.25">
      <c r="A18" s="16" t="s">
        <v>20</v>
      </c>
      <c r="B18" s="14" t="s">
        <v>83</v>
      </c>
      <c r="C18" s="16">
        <v>67</v>
      </c>
      <c r="D18" s="16">
        <v>7045647</v>
      </c>
      <c r="E18" s="16" t="s">
        <v>77</v>
      </c>
      <c r="F18" s="16" t="s">
        <v>86</v>
      </c>
      <c r="G18" s="16" t="s">
        <v>85</v>
      </c>
      <c r="H18" s="16"/>
      <c r="I18" s="1" t="s">
        <v>4</v>
      </c>
      <c r="J18" s="16">
        <v>1</v>
      </c>
      <c r="K18" s="12"/>
      <c r="L18" s="8">
        <f t="shared" si="0"/>
        <v>0</v>
      </c>
      <c r="M18" s="4">
        <v>0.23</v>
      </c>
      <c r="N18" s="7">
        <f t="shared" si="1"/>
        <v>0</v>
      </c>
    </row>
    <row r="19" spans="1:14" ht="22.5" customHeight="1" x14ac:dyDescent="0.25">
      <c r="A19" s="16" t="s">
        <v>21</v>
      </c>
      <c r="B19" s="14" t="s">
        <v>83</v>
      </c>
      <c r="C19" s="16">
        <v>74</v>
      </c>
      <c r="D19" s="16">
        <v>1803211013</v>
      </c>
      <c r="E19" s="16" t="s">
        <v>77</v>
      </c>
      <c r="F19" s="16" t="s">
        <v>87</v>
      </c>
      <c r="G19" s="16" t="s">
        <v>85</v>
      </c>
      <c r="H19" s="16"/>
      <c r="I19" s="1" t="s">
        <v>4</v>
      </c>
      <c r="J19" s="16">
        <v>1</v>
      </c>
      <c r="K19" s="12"/>
      <c r="L19" s="8">
        <f t="shared" si="0"/>
        <v>0</v>
      </c>
      <c r="M19" s="4">
        <v>0.23</v>
      </c>
      <c r="N19" s="7">
        <f t="shared" si="1"/>
        <v>0</v>
      </c>
    </row>
    <row r="20" spans="1:14" ht="22.5" customHeight="1" x14ac:dyDescent="0.25">
      <c r="A20" s="16" t="s">
        <v>22</v>
      </c>
      <c r="B20" s="14" t="s">
        <v>83</v>
      </c>
      <c r="C20" s="16">
        <v>75</v>
      </c>
      <c r="D20" s="16">
        <v>7045751</v>
      </c>
      <c r="E20" s="16" t="s">
        <v>77</v>
      </c>
      <c r="F20" s="16" t="s">
        <v>87</v>
      </c>
      <c r="G20" s="16" t="s">
        <v>85</v>
      </c>
      <c r="H20" s="16"/>
      <c r="I20" s="1" t="s">
        <v>4</v>
      </c>
      <c r="J20" s="16">
        <v>1</v>
      </c>
      <c r="K20" s="12"/>
      <c r="L20" s="8">
        <f t="shared" si="0"/>
        <v>0</v>
      </c>
      <c r="M20" s="4">
        <v>0.23</v>
      </c>
      <c r="N20" s="7">
        <f t="shared" si="1"/>
        <v>0</v>
      </c>
    </row>
    <row r="21" spans="1:14" ht="22.5" customHeight="1" x14ac:dyDescent="0.25">
      <c r="A21" s="16" t="s">
        <v>23</v>
      </c>
      <c r="B21" s="14" t="s">
        <v>83</v>
      </c>
      <c r="C21" s="16">
        <v>76</v>
      </c>
      <c r="D21" s="16">
        <v>7045741</v>
      </c>
      <c r="E21" s="16" t="s">
        <v>77</v>
      </c>
      <c r="F21" s="16" t="s">
        <v>87</v>
      </c>
      <c r="G21" s="16" t="s">
        <v>85</v>
      </c>
      <c r="H21" s="16"/>
      <c r="I21" s="1" t="s">
        <v>4</v>
      </c>
      <c r="J21" s="16">
        <v>1</v>
      </c>
      <c r="K21" s="12"/>
      <c r="L21" s="8">
        <f t="shared" si="0"/>
        <v>0</v>
      </c>
      <c r="M21" s="4">
        <v>0.23</v>
      </c>
      <c r="N21" s="7">
        <f t="shared" si="1"/>
        <v>0</v>
      </c>
    </row>
    <row r="22" spans="1:14" ht="22.5" customHeight="1" x14ac:dyDescent="0.25">
      <c r="A22" s="16" t="s">
        <v>24</v>
      </c>
      <c r="B22" s="14" t="s">
        <v>83</v>
      </c>
      <c r="C22" s="16">
        <v>77</v>
      </c>
      <c r="D22" s="16">
        <v>7046167</v>
      </c>
      <c r="E22" s="16" t="s">
        <v>77</v>
      </c>
      <c r="F22" s="16" t="s">
        <v>87</v>
      </c>
      <c r="G22" s="16" t="s">
        <v>85</v>
      </c>
      <c r="H22" s="16"/>
      <c r="I22" s="1" t="s">
        <v>4</v>
      </c>
      <c r="J22" s="16">
        <v>1</v>
      </c>
      <c r="K22" s="12"/>
      <c r="L22" s="8">
        <f t="shared" si="0"/>
        <v>0</v>
      </c>
      <c r="M22" s="4">
        <v>0.23</v>
      </c>
      <c r="N22" s="7">
        <f t="shared" si="1"/>
        <v>0</v>
      </c>
    </row>
    <row r="23" spans="1:14" ht="22.5" customHeight="1" x14ac:dyDescent="0.25">
      <c r="A23" s="16" t="s">
        <v>25</v>
      </c>
      <c r="B23" s="14" t="s">
        <v>83</v>
      </c>
      <c r="C23" s="16">
        <v>78</v>
      </c>
      <c r="D23" s="16">
        <v>7045778</v>
      </c>
      <c r="E23" s="16" t="s">
        <v>77</v>
      </c>
      <c r="F23" s="16" t="s">
        <v>87</v>
      </c>
      <c r="G23" s="16" t="s">
        <v>85</v>
      </c>
      <c r="H23" s="16"/>
      <c r="I23" s="1" t="s">
        <v>4</v>
      </c>
      <c r="J23" s="16">
        <v>1</v>
      </c>
      <c r="K23" s="12"/>
      <c r="L23" s="8">
        <f t="shared" si="0"/>
        <v>0</v>
      </c>
      <c r="M23" s="4">
        <v>0.23</v>
      </c>
      <c r="N23" s="7">
        <f t="shared" si="1"/>
        <v>0</v>
      </c>
    </row>
    <row r="24" spans="1:14" ht="22.5" customHeight="1" x14ac:dyDescent="0.25">
      <c r="A24" s="16" t="s">
        <v>26</v>
      </c>
      <c r="B24" s="14" t="s">
        <v>83</v>
      </c>
      <c r="C24" s="16">
        <v>79</v>
      </c>
      <c r="D24" s="16">
        <v>7045770</v>
      </c>
      <c r="E24" s="16" t="s">
        <v>77</v>
      </c>
      <c r="F24" s="16" t="s">
        <v>87</v>
      </c>
      <c r="G24" s="16" t="s">
        <v>85</v>
      </c>
      <c r="H24" s="16"/>
      <c r="I24" s="1" t="s">
        <v>4</v>
      </c>
      <c r="J24" s="16">
        <v>1</v>
      </c>
      <c r="K24" s="12"/>
      <c r="L24" s="8">
        <f t="shared" si="0"/>
        <v>0</v>
      </c>
      <c r="M24" s="4">
        <v>0.23</v>
      </c>
      <c r="N24" s="7">
        <f t="shared" si="1"/>
        <v>0</v>
      </c>
    </row>
    <row r="25" spans="1:14" ht="22.5" customHeight="1" x14ac:dyDescent="0.25">
      <c r="A25" s="16" t="s">
        <v>27</v>
      </c>
      <c r="B25" s="14" t="s">
        <v>83</v>
      </c>
      <c r="C25" s="16">
        <v>80</v>
      </c>
      <c r="D25" s="16">
        <v>7044249</v>
      </c>
      <c r="E25" s="16" t="s">
        <v>77</v>
      </c>
      <c r="F25" s="16" t="s">
        <v>84</v>
      </c>
      <c r="G25" s="16" t="s">
        <v>85</v>
      </c>
      <c r="H25" s="16"/>
      <c r="I25" s="1" t="s">
        <v>4</v>
      </c>
      <c r="J25" s="16">
        <v>1</v>
      </c>
      <c r="K25" s="12"/>
      <c r="L25" s="8">
        <f t="shared" si="0"/>
        <v>0</v>
      </c>
      <c r="M25" s="4">
        <v>0.23</v>
      </c>
      <c r="N25" s="7">
        <f t="shared" si="1"/>
        <v>0</v>
      </c>
    </row>
    <row r="26" spans="1:14" ht="22.5" customHeight="1" x14ac:dyDescent="0.25">
      <c r="A26" s="16" t="s">
        <v>28</v>
      </c>
      <c r="B26" s="14" t="s">
        <v>83</v>
      </c>
      <c r="C26" s="16">
        <v>81</v>
      </c>
      <c r="D26" s="16">
        <v>1803211007</v>
      </c>
      <c r="E26" s="16" t="s">
        <v>77</v>
      </c>
      <c r="F26" s="16" t="s">
        <v>84</v>
      </c>
      <c r="G26" s="16" t="s">
        <v>85</v>
      </c>
      <c r="H26" s="16"/>
      <c r="I26" s="1" t="s">
        <v>4</v>
      </c>
      <c r="J26" s="16">
        <v>1</v>
      </c>
      <c r="K26" s="12"/>
      <c r="L26" s="8">
        <f t="shared" si="0"/>
        <v>0</v>
      </c>
      <c r="M26" s="4">
        <v>0.23</v>
      </c>
      <c r="N26" s="7">
        <f t="shared" si="1"/>
        <v>0</v>
      </c>
    </row>
    <row r="27" spans="1:14" ht="22.5" customHeight="1" x14ac:dyDescent="0.25">
      <c r="A27" s="16" t="s">
        <v>29</v>
      </c>
      <c r="B27" s="14" t="s">
        <v>83</v>
      </c>
      <c r="C27" s="16">
        <v>82</v>
      </c>
      <c r="D27" s="16">
        <v>7043409</v>
      </c>
      <c r="E27" s="16" t="s">
        <v>77</v>
      </c>
      <c r="F27" s="16" t="s">
        <v>84</v>
      </c>
      <c r="G27" s="16" t="s">
        <v>85</v>
      </c>
      <c r="H27" s="16"/>
      <c r="I27" s="1" t="s">
        <v>4</v>
      </c>
      <c r="J27" s="16">
        <v>1</v>
      </c>
      <c r="K27" s="12"/>
      <c r="L27" s="8">
        <f t="shared" si="0"/>
        <v>0</v>
      </c>
      <c r="M27" s="4">
        <v>0.23</v>
      </c>
      <c r="N27" s="7">
        <f t="shared" si="1"/>
        <v>0</v>
      </c>
    </row>
    <row r="28" spans="1:14" ht="22.5" customHeight="1" x14ac:dyDescent="0.25">
      <c r="A28" s="16" t="s">
        <v>30</v>
      </c>
      <c r="B28" s="14" t="s">
        <v>83</v>
      </c>
      <c r="C28" s="16">
        <v>83</v>
      </c>
      <c r="D28" s="16">
        <v>7044250</v>
      </c>
      <c r="E28" s="16" t="s">
        <v>77</v>
      </c>
      <c r="F28" s="16" t="s">
        <v>84</v>
      </c>
      <c r="G28" s="16" t="s">
        <v>85</v>
      </c>
      <c r="H28" s="16"/>
      <c r="I28" s="1" t="s">
        <v>4</v>
      </c>
      <c r="J28" s="16">
        <v>1</v>
      </c>
      <c r="K28" s="12"/>
      <c r="L28" s="8">
        <f t="shared" si="0"/>
        <v>0</v>
      </c>
      <c r="M28" s="4">
        <v>0.23</v>
      </c>
      <c r="N28" s="7">
        <f t="shared" si="1"/>
        <v>0</v>
      </c>
    </row>
    <row r="29" spans="1:14" ht="22.5" customHeight="1" x14ac:dyDescent="0.25">
      <c r="A29" s="16" t="s">
        <v>31</v>
      </c>
      <c r="B29" s="14" t="s">
        <v>83</v>
      </c>
      <c r="C29" s="16">
        <v>88</v>
      </c>
      <c r="D29" s="16">
        <v>13082</v>
      </c>
      <c r="E29" s="16" t="s">
        <v>77</v>
      </c>
      <c r="F29" s="16" t="s">
        <v>80</v>
      </c>
      <c r="G29" s="16" t="s">
        <v>85</v>
      </c>
      <c r="H29" s="16"/>
      <c r="I29" s="1" t="s">
        <v>4</v>
      </c>
      <c r="J29" s="16">
        <v>1</v>
      </c>
      <c r="K29" s="12"/>
      <c r="L29" s="8">
        <f t="shared" si="0"/>
        <v>0</v>
      </c>
      <c r="M29" s="4">
        <v>0.23</v>
      </c>
      <c r="N29" s="7">
        <f t="shared" si="1"/>
        <v>0</v>
      </c>
    </row>
    <row r="30" spans="1:14" ht="22.5" customHeight="1" x14ac:dyDescent="0.25">
      <c r="A30" s="16" t="s">
        <v>32</v>
      </c>
      <c r="B30" s="14" t="s">
        <v>83</v>
      </c>
      <c r="C30" s="16">
        <v>89</v>
      </c>
      <c r="D30" s="16">
        <v>1603101012</v>
      </c>
      <c r="E30" s="16" t="s">
        <v>77</v>
      </c>
      <c r="F30" s="16" t="s">
        <v>88</v>
      </c>
      <c r="G30" s="16" t="s">
        <v>85</v>
      </c>
      <c r="H30" s="16"/>
      <c r="I30" s="1" t="s">
        <v>4</v>
      </c>
      <c r="J30" s="16">
        <v>1</v>
      </c>
      <c r="K30" s="12"/>
      <c r="L30" s="8">
        <f t="shared" si="0"/>
        <v>0</v>
      </c>
      <c r="M30" s="4">
        <v>0.23</v>
      </c>
      <c r="N30" s="7">
        <f t="shared" si="1"/>
        <v>0</v>
      </c>
    </row>
    <row r="31" spans="1:14" ht="22.5" customHeight="1" x14ac:dyDescent="0.25">
      <c r="A31" s="16" t="s">
        <v>33</v>
      </c>
      <c r="B31" s="14" t="s">
        <v>83</v>
      </c>
      <c r="C31" s="16">
        <v>90</v>
      </c>
      <c r="D31" s="16">
        <v>7046375</v>
      </c>
      <c r="E31" s="16" t="s">
        <v>77</v>
      </c>
      <c r="F31" s="16" t="s">
        <v>80</v>
      </c>
      <c r="G31" s="16" t="s">
        <v>85</v>
      </c>
      <c r="H31" s="16"/>
      <c r="I31" s="1" t="s">
        <v>4</v>
      </c>
      <c r="J31" s="16">
        <v>1</v>
      </c>
      <c r="K31" s="12"/>
      <c r="L31" s="8">
        <f t="shared" si="0"/>
        <v>0</v>
      </c>
      <c r="M31" s="4">
        <v>0.23</v>
      </c>
      <c r="N31" s="7">
        <f t="shared" si="1"/>
        <v>0</v>
      </c>
    </row>
    <row r="32" spans="1:14" ht="22.5" customHeight="1" x14ac:dyDescent="0.25">
      <c r="A32" s="16" t="s">
        <v>34</v>
      </c>
      <c r="B32" s="14" t="s">
        <v>89</v>
      </c>
      <c r="C32" s="16" t="s">
        <v>90</v>
      </c>
      <c r="D32" s="16">
        <v>15816</v>
      </c>
      <c r="E32" s="16" t="s">
        <v>77</v>
      </c>
      <c r="F32" s="16" t="s">
        <v>88</v>
      </c>
      <c r="G32" s="16" t="s">
        <v>85</v>
      </c>
      <c r="H32" s="16"/>
      <c r="I32" s="1" t="s">
        <v>4</v>
      </c>
      <c r="J32" s="16">
        <v>1</v>
      </c>
      <c r="K32" s="12"/>
      <c r="L32" s="8">
        <f t="shared" si="0"/>
        <v>0</v>
      </c>
      <c r="M32" s="4">
        <v>0.23</v>
      </c>
      <c r="N32" s="7">
        <f t="shared" si="1"/>
        <v>0</v>
      </c>
    </row>
    <row r="33" spans="1:14" ht="22.5" customHeight="1" x14ac:dyDescent="0.25">
      <c r="A33" s="16" t="s">
        <v>35</v>
      </c>
      <c r="B33" s="14" t="s">
        <v>89</v>
      </c>
      <c r="C33" s="16" t="s">
        <v>91</v>
      </c>
      <c r="D33" s="16">
        <v>15815</v>
      </c>
      <c r="E33" s="16" t="s">
        <v>77</v>
      </c>
      <c r="F33" s="16" t="s">
        <v>80</v>
      </c>
      <c r="G33" s="16" t="s">
        <v>85</v>
      </c>
      <c r="H33" s="16"/>
      <c r="I33" s="1" t="s">
        <v>4</v>
      </c>
      <c r="J33" s="16">
        <v>1</v>
      </c>
      <c r="K33" s="12"/>
      <c r="L33" s="8">
        <f t="shared" si="0"/>
        <v>0</v>
      </c>
      <c r="M33" s="4">
        <v>0.23</v>
      </c>
      <c r="N33" s="7">
        <f t="shared" si="1"/>
        <v>0</v>
      </c>
    </row>
    <row r="34" spans="1:14" ht="22.5" customHeight="1" x14ac:dyDescent="0.25">
      <c r="A34" s="16" t="s">
        <v>36</v>
      </c>
      <c r="B34" s="14" t="s">
        <v>89</v>
      </c>
      <c r="C34" s="16" t="s">
        <v>92</v>
      </c>
      <c r="D34" s="16">
        <v>15605</v>
      </c>
      <c r="E34" s="16" t="s">
        <v>77</v>
      </c>
      <c r="F34" s="16" t="s">
        <v>88</v>
      </c>
      <c r="G34" s="16" t="s">
        <v>85</v>
      </c>
      <c r="H34" s="16"/>
      <c r="I34" s="1" t="s">
        <v>4</v>
      </c>
      <c r="J34" s="16">
        <v>1</v>
      </c>
      <c r="K34" s="12"/>
      <c r="L34" s="8">
        <f t="shared" si="0"/>
        <v>0</v>
      </c>
      <c r="M34" s="4">
        <v>0.23</v>
      </c>
      <c r="N34" s="7">
        <f t="shared" si="1"/>
        <v>0</v>
      </c>
    </row>
    <row r="35" spans="1:14" ht="22.5" customHeight="1" x14ac:dyDescent="0.25">
      <c r="A35" s="16" t="s">
        <v>37</v>
      </c>
      <c r="B35" s="14" t="s">
        <v>89</v>
      </c>
      <c r="C35" s="16" t="s">
        <v>93</v>
      </c>
      <c r="D35" s="16">
        <v>15817</v>
      </c>
      <c r="E35" s="16" t="s">
        <v>77</v>
      </c>
      <c r="F35" s="16" t="s">
        <v>80</v>
      </c>
      <c r="G35" s="16" t="s">
        <v>85</v>
      </c>
      <c r="H35" s="16"/>
      <c r="I35" s="1" t="s">
        <v>4</v>
      </c>
      <c r="J35" s="16">
        <v>1</v>
      </c>
      <c r="K35" s="12"/>
      <c r="L35" s="8">
        <f t="shared" si="0"/>
        <v>0</v>
      </c>
      <c r="M35" s="4">
        <v>0.23</v>
      </c>
      <c r="N35" s="7">
        <f t="shared" si="1"/>
        <v>0</v>
      </c>
    </row>
    <row r="36" spans="1:14" ht="22.5" customHeight="1" x14ac:dyDescent="0.25">
      <c r="A36" s="16" t="s">
        <v>38</v>
      </c>
      <c r="B36" s="14" t="s">
        <v>89</v>
      </c>
      <c r="C36" s="16">
        <v>5</v>
      </c>
      <c r="D36" s="16">
        <v>16020</v>
      </c>
      <c r="E36" s="16" t="s">
        <v>77</v>
      </c>
      <c r="F36" s="16" t="s">
        <v>94</v>
      </c>
      <c r="G36" s="16" t="s">
        <v>85</v>
      </c>
      <c r="H36" s="16"/>
      <c r="I36" s="1" t="s">
        <v>4</v>
      </c>
      <c r="J36" s="16">
        <v>1</v>
      </c>
      <c r="K36" s="12"/>
      <c r="L36" s="8">
        <f t="shared" si="0"/>
        <v>0</v>
      </c>
      <c r="M36" s="4">
        <v>0.23</v>
      </c>
      <c r="N36" s="7">
        <f t="shared" si="1"/>
        <v>0</v>
      </c>
    </row>
    <row r="37" spans="1:14" ht="22.5" customHeight="1" x14ac:dyDescent="0.25">
      <c r="A37" s="16" t="s">
        <v>39</v>
      </c>
      <c r="B37" s="14" t="s">
        <v>89</v>
      </c>
      <c r="C37" s="16">
        <v>6</v>
      </c>
      <c r="D37" s="16">
        <v>16014</v>
      </c>
      <c r="E37" s="16" t="s">
        <v>77</v>
      </c>
      <c r="F37" s="16" t="s">
        <v>80</v>
      </c>
      <c r="G37" s="16" t="s">
        <v>85</v>
      </c>
      <c r="H37" s="16"/>
      <c r="I37" s="1" t="s">
        <v>4</v>
      </c>
      <c r="J37" s="16">
        <v>1</v>
      </c>
      <c r="K37" s="12"/>
      <c r="L37" s="8">
        <f t="shared" si="0"/>
        <v>0</v>
      </c>
      <c r="M37" s="4">
        <v>0.23</v>
      </c>
      <c r="N37" s="7">
        <f t="shared" si="1"/>
        <v>0</v>
      </c>
    </row>
    <row r="38" spans="1:14" ht="22.5" customHeight="1" x14ac:dyDescent="0.25">
      <c r="A38" s="16" t="s">
        <v>40</v>
      </c>
      <c r="B38" s="14" t="s">
        <v>89</v>
      </c>
      <c r="C38" s="16">
        <v>7</v>
      </c>
      <c r="D38" s="16">
        <v>16009</v>
      </c>
      <c r="E38" s="16" t="s">
        <v>77</v>
      </c>
      <c r="F38" s="16" t="s">
        <v>94</v>
      </c>
      <c r="G38" s="16" t="s">
        <v>85</v>
      </c>
      <c r="H38" s="16"/>
      <c r="I38" s="1" t="s">
        <v>4</v>
      </c>
      <c r="J38" s="16">
        <v>1</v>
      </c>
      <c r="K38" s="12"/>
      <c r="L38" s="8">
        <f t="shared" si="0"/>
        <v>0</v>
      </c>
      <c r="M38" s="4">
        <v>0.23</v>
      </c>
      <c r="N38" s="7">
        <f t="shared" si="1"/>
        <v>0</v>
      </c>
    </row>
    <row r="39" spans="1:14" ht="22.5" customHeight="1" x14ac:dyDescent="0.25">
      <c r="A39" s="16" t="s">
        <v>41</v>
      </c>
      <c r="B39" s="14" t="s">
        <v>89</v>
      </c>
      <c r="C39" s="16">
        <v>8</v>
      </c>
      <c r="D39" s="16">
        <v>16012</v>
      </c>
      <c r="E39" s="16" t="s">
        <v>77</v>
      </c>
      <c r="F39" s="16" t="s">
        <v>95</v>
      </c>
      <c r="G39" s="16" t="s">
        <v>85</v>
      </c>
      <c r="H39" s="16"/>
      <c r="I39" s="1" t="s">
        <v>4</v>
      </c>
      <c r="J39" s="16">
        <v>1</v>
      </c>
      <c r="K39" s="12"/>
      <c r="L39" s="8">
        <f t="shared" si="0"/>
        <v>0</v>
      </c>
      <c r="M39" s="4">
        <v>0.23</v>
      </c>
      <c r="N39" s="7">
        <f t="shared" si="1"/>
        <v>0</v>
      </c>
    </row>
    <row r="40" spans="1:14" ht="22.5" customHeight="1" x14ac:dyDescent="0.25">
      <c r="A40" s="16" t="s">
        <v>42</v>
      </c>
      <c r="B40" s="14" t="s">
        <v>89</v>
      </c>
      <c r="C40" s="16">
        <v>9</v>
      </c>
      <c r="D40" s="16">
        <v>16019</v>
      </c>
      <c r="E40" s="16" t="s">
        <v>77</v>
      </c>
      <c r="F40" s="16" t="s">
        <v>94</v>
      </c>
      <c r="G40" s="16" t="s">
        <v>85</v>
      </c>
      <c r="H40" s="16"/>
      <c r="I40" s="1" t="s">
        <v>4</v>
      </c>
      <c r="J40" s="16">
        <v>1</v>
      </c>
      <c r="K40" s="12"/>
      <c r="L40" s="8">
        <f t="shared" si="0"/>
        <v>0</v>
      </c>
      <c r="M40" s="4">
        <v>0.23</v>
      </c>
      <c r="N40" s="7">
        <f t="shared" si="1"/>
        <v>0</v>
      </c>
    </row>
    <row r="41" spans="1:14" ht="22.5" customHeight="1" x14ac:dyDescent="0.25">
      <c r="A41" s="16" t="s">
        <v>43</v>
      </c>
      <c r="B41" s="14" t="s">
        <v>89</v>
      </c>
      <c r="C41" s="16">
        <v>10</v>
      </c>
      <c r="D41" s="16">
        <v>18058</v>
      </c>
      <c r="E41" s="16" t="s">
        <v>77</v>
      </c>
      <c r="F41" s="16" t="s">
        <v>94</v>
      </c>
      <c r="G41" s="16" t="s">
        <v>85</v>
      </c>
      <c r="H41" s="16"/>
      <c r="I41" s="1" t="s">
        <v>4</v>
      </c>
      <c r="J41" s="16">
        <v>1</v>
      </c>
      <c r="K41" s="12"/>
      <c r="L41" s="8">
        <f t="shared" si="0"/>
        <v>0</v>
      </c>
      <c r="M41" s="4">
        <v>0.23</v>
      </c>
      <c r="N41" s="7">
        <f t="shared" si="1"/>
        <v>0</v>
      </c>
    </row>
    <row r="42" spans="1:14" ht="22.5" customHeight="1" x14ac:dyDescent="0.25">
      <c r="A42" s="16" t="s">
        <v>44</v>
      </c>
      <c r="B42" s="14" t="s">
        <v>89</v>
      </c>
      <c r="C42" s="16">
        <v>11</v>
      </c>
      <c r="D42" s="16">
        <v>16022</v>
      </c>
      <c r="E42" s="16" t="s">
        <v>77</v>
      </c>
      <c r="F42" s="16" t="s">
        <v>80</v>
      </c>
      <c r="G42" s="16" t="s">
        <v>85</v>
      </c>
      <c r="H42" s="16"/>
      <c r="I42" s="1" t="s">
        <v>4</v>
      </c>
      <c r="J42" s="16">
        <v>1</v>
      </c>
      <c r="K42" s="12"/>
      <c r="L42" s="8">
        <f t="shared" si="0"/>
        <v>0</v>
      </c>
      <c r="M42" s="4">
        <v>0.23</v>
      </c>
      <c r="N42" s="7">
        <f t="shared" si="1"/>
        <v>0</v>
      </c>
    </row>
    <row r="43" spans="1:14" ht="22.5" customHeight="1" x14ac:dyDescent="0.25">
      <c r="A43" s="16" t="s">
        <v>45</v>
      </c>
      <c r="B43" s="14" t="s">
        <v>89</v>
      </c>
      <c r="C43" s="16">
        <v>12</v>
      </c>
      <c r="D43" s="16">
        <v>16011</v>
      </c>
      <c r="E43" s="16" t="s">
        <v>77</v>
      </c>
      <c r="F43" s="16" t="s">
        <v>94</v>
      </c>
      <c r="G43" s="16" t="s">
        <v>85</v>
      </c>
      <c r="H43" s="16"/>
      <c r="I43" s="1" t="s">
        <v>4</v>
      </c>
      <c r="J43" s="16">
        <v>1</v>
      </c>
      <c r="K43" s="12"/>
      <c r="L43" s="8">
        <f t="shared" si="0"/>
        <v>0</v>
      </c>
      <c r="M43" s="4">
        <v>0.23</v>
      </c>
      <c r="N43" s="7">
        <f t="shared" si="1"/>
        <v>0</v>
      </c>
    </row>
    <row r="44" spans="1:14" ht="22.5" customHeight="1" x14ac:dyDescent="0.25">
      <c r="A44" s="16" t="s">
        <v>46</v>
      </c>
      <c r="B44" s="14" t="s">
        <v>89</v>
      </c>
      <c r="C44" s="16">
        <v>13</v>
      </c>
      <c r="D44" s="16">
        <v>16021</v>
      </c>
      <c r="E44" s="16" t="s">
        <v>77</v>
      </c>
      <c r="F44" s="16" t="s">
        <v>88</v>
      </c>
      <c r="G44" s="16" t="s">
        <v>85</v>
      </c>
      <c r="H44" s="16"/>
      <c r="I44" s="1" t="s">
        <v>4</v>
      </c>
      <c r="J44" s="16">
        <v>1</v>
      </c>
      <c r="K44" s="12"/>
      <c r="L44" s="8">
        <f t="shared" si="0"/>
        <v>0</v>
      </c>
      <c r="M44" s="4">
        <v>0.23</v>
      </c>
      <c r="N44" s="7">
        <f t="shared" si="1"/>
        <v>0</v>
      </c>
    </row>
    <row r="45" spans="1:14" ht="22.5" customHeight="1" x14ac:dyDescent="0.25">
      <c r="A45" s="16" t="s">
        <v>47</v>
      </c>
      <c r="B45" s="14" t="s">
        <v>89</v>
      </c>
      <c r="C45" s="16">
        <v>14</v>
      </c>
      <c r="D45" s="16">
        <v>18059</v>
      </c>
      <c r="E45" s="16" t="s">
        <v>77</v>
      </c>
      <c r="F45" s="16" t="s">
        <v>88</v>
      </c>
      <c r="G45" s="16" t="s">
        <v>85</v>
      </c>
      <c r="H45" s="16"/>
      <c r="I45" s="1" t="s">
        <v>4</v>
      </c>
      <c r="J45" s="16">
        <v>1</v>
      </c>
      <c r="K45" s="12"/>
      <c r="L45" s="8">
        <f t="shared" si="0"/>
        <v>0</v>
      </c>
      <c r="M45" s="4">
        <v>0.23</v>
      </c>
      <c r="N45" s="7">
        <f t="shared" si="1"/>
        <v>0</v>
      </c>
    </row>
    <row r="46" spans="1:14" ht="22.5" customHeight="1" x14ac:dyDescent="0.25">
      <c r="A46" s="16" t="s">
        <v>48</v>
      </c>
      <c r="B46" s="14" t="s">
        <v>89</v>
      </c>
      <c r="C46" s="16">
        <v>15</v>
      </c>
      <c r="D46" s="16">
        <v>16013</v>
      </c>
      <c r="E46" s="16" t="s">
        <v>77</v>
      </c>
      <c r="F46" s="16" t="s">
        <v>88</v>
      </c>
      <c r="G46" s="16" t="s">
        <v>85</v>
      </c>
      <c r="H46" s="16"/>
      <c r="I46" s="1" t="s">
        <v>4</v>
      </c>
      <c r="J46" s="16">
        <v>1</v>
      </c>
      <c r="K46" s="12"/>
      <c r="L46" s="8">
        <f t="shared" si="0"/>
        <v>0</v>
      </c>
      <c r="M46" s="4">
        <v>0.23</v>
      </c>
      <c r="N46" s="7">
        <f t="shared" si="1"/>
        <v>0</v>
      </c>
    </row>
    <row r="47" spans="1:14" ht="22.5" customHeight="1" x14ac:dyDescent="0.25">
      <c r="A47" s="16" t="s">
        <v>49</v>
      </c>
      <c r="B47" s="14" t="s">
        <v>89</v>
      </c>
      <c r="C47" s="16">
        <v>16</v>
      </c>
      <c r="D47" s="16">
        <v>16018</v>
      </c>
      <c r="E47" s="16" t="s">
        <v>77</v>
      </c>
      <c r="F47" s="16" t="s">
        <v>88</v>
      </c>
      <c r="G47" s="16" t="s">
        <v>85</v>
      </c>
      <c r="H47" s="16"/>
      <c r="I47" s="1" t="s">
        <v>4</v>
      </c>
      <c r="J47" s="16">
        <v>1</v>
      </c>
      <c r="K47" s="12"/>
      <c r="L47" s="8">
        <f t="shared" si="0"/>
        <v>0</v>
      </c>
      <c r="M47" s="4">
        <v>0.23</v>
      </c>
      <c r="N47" s="7">
        <f t="shared" si="1"/>
        <v>0</v>
      </c>
    </row>
    <row r="48" spans="1:14" ht="22.5" customHeight="1" x14ac:dyDescent="0.25">
      <c r="A48" s="16" t="s">
        <v>50</v>
      </c>
      <c r="B48" s="14" t="s">
        <v>89</v>
      </c>
      <c r="C48" s="16">
        <v>17</v>
      </c>
      <c r="D48" s="16">
        <v>16004</v>
      </c>
      <c r="E48" s="16" t="s">
        <v>77</v>
      </c>
      <c r="F48" s="16" t="s">
        <v>86</v>
      </c>
      <c r="G48" s="16" t="s">
        <v>85</v>
      </c>
      <c r="H48" s="16"/>
      <c r="I48" s="1" t="s">
        <v>4</v>
      </c>
      <c r="J48" s="16">
        <v>1</v>
      </c>
      <c r="K48" s="12"/>
      <c r="L48" s="8">
        <f t="shared" si="0"/>
        <v>0</v>
      </c>
      <c r="M48" s="4">
        <v>0.23</v>
      </c>
      <c r="N48" s="7">
        <f t="shared" si="1"/>
        <v>0</v>
      </c>
    </row>
    <row r="49" spans="1:14" ht="22.5" customHeight="1" x14ac:dyDescent="0.25">
      <c r="A49" s="16" t="s">
        <v>51</v>
      </c>
      <c r="B49" s="14" t="s">
        <v>89</v>
      </c>
      <c r="C49" s="16" t="s">
        <v>96</v>
      </c>
      <c r="D49" s="16">
        <v>15813</v>
      </c>
      <c r="E49" s="16" t="s">
        <v>77</v>
      </c>
      <c r="F49" s="16" t="s">
        <v>94</v>
      </c>
      <c r="G49" s="16" t="s">
        <v>85</v>
      </c>
      <c r="H49" s="16"/>
      <c r="I49" s="1" t="s">
        <v>4</v>
      </c>
      <c r="J49" s="16">
        <v>1</v>
      </c>
      <c r="K49" s="12"/>
      <c r="L49" s="8">
        <f t="shared" si="0"/>
        <v>0</v>
      </c>
      <c r="M49" s="4">
        <v>0.23</v>
      </c>
      <c r="N49" s="7">
        <f t="shared" si="1"/>
        <v>0</v>
      </c>
    </row>
    <row r="50" spans="1:14" ht="22.5" customHeight="1" x14ac:dyDescent="0.25">
      <c r="A50" s="16" t="s">
        <v>52</v>
      </c>
      <c r="B50" s="14" t="s">
        <v>89</v>
      </c>
      <c r="C50" s="16" t="s">
        <v>97</v>
      </c>
      <c r="D50" s="16">
        <v>34791</v>
      </c>
      <c r="E50" s="16" t="s">
        <v>77</v>
      </c>
      <c r="F50" s="16" t="s">
        <v>94</v>
      </c>
      <c r="G50" s="16" t="s">
        <v>85</v>
      </c>
      <c r="H50" s="16"/>
      <c r="I50" s="1" t="s">
        <v>4</v>
      </c>
      <c r="J50" s="16">
        <v>1</v>
      </c>
      <c r="K50" s="12"/>
      <c r="L50" s="8">
        <f t="shared" si="0"/>
        <v>0</v>
      </c>
      <c r="M50" s="4">
        <v>0.23</v>
      </c>
      <c r="N50" s="7">
        <f t="shared" si="1"/>
        <v>0</v>
      </c>
    </row>
    <row r="51" spans="1:14" ht="22.5" customHeight="1" x14ac:dyDescent="0.25">
      <c r="A51" s="16" t="s">
        <v>53</v>
      </c>
      <c r="B51" s="14" t="s">
        <v>98</v>
      </c>
      <c r="C51" s="16"/>
      <c r="D51" s="14" t="s">
        <v>99</v>
      </c>
      <c r="E51" s="57" t="s">
        <v>76</v>
      </c>
      <c r="F51" s="16"/>
      <c r="G51" s="16" t="s">
        <v>85</v>
      </c>
      <c r="H51" s="16"/>
      <c r="I51" s="1" t="s">
        <v>4</v>
      </c>
      <c r="J51" s="16">
        <v>1</v>
      </c>
      <c r="K51" s="12"/>
      <c r="L51" s="8">
        <f t="shared" si="0"/>
        <v>0</v>
      </c>
      <c r="M51" s="4">
        <v>0.23</v>
      </c>
      <c r="N51" s="7">
        <f t="shared" si="1"/>
        <v>0</v>
      </c>
    </row>
    <row r="52" spans="1:14" ht="22.5" customHeight="1" x14ac:dyDescent="0.25">
      <c r="A52" s="16" t="s">
        <v>54</v>
      </c>
      <c r="B52" s="14" t="s">
        <v>98</v>
      </c>
      <c r="C52" s="16"/>
      <c r="D52" s="14" t="s">
        <v>100</v>
      </c>
      <c r="E52" s="57" t="s">
        <v>76</v>
      </c>
      <c r="F52" s="16"/>
      <c r="G52" s="16" t="s">
        <v>85</v>
      </c>
      <c r="H52" s="16"/>
      <c r="I52" s="1" t="s">
        <v>4</v>
      </c>
      <c r="J52" s="16">
        <v>1</v>
      </c>
      <c r="K52" s="12"/>
      <c r="L52" s="8">
        <f t="shared" si="0"/>
        <v>0</v>
      </c>
      <c r="M52" s="4">
        <v>0.23</v>
      </c>
      <c r="N52" s="7">
        <f t="shared" si="1"/>
        <v>0</v>
      </c>
    </row>
    <row r="53" spans="1:14" ht="22.5" customHeight="1" x14ac:dyDescent="0.25">
      <c r="A53" s="16" t="s">
        <v>55</v>
      </c>
      <c r="B53" s="14" t="s">
        <v>98</v>
      </c>
      <c r="C53" s="16"/>
      <c r="D53" s="14" t="s">
        <v>101</v>
      </c>
      <c r="E53" s="57" t="s">
        <v>76</v>
      </c>
      <c r="F53" s="16"/>
      <c r="G53" s="16" t="s">
        <v>85</v>
      </c>
      <c r="H53" s="16"/>
      <c r="I53" s="1" t="s">
        <v>4</v>
      </c>
      <c r="J53" s="16">
        <v>1</v>
      </c>
      <c r="K53" s="12"/>
      <c r="L53" s="8">
        <f t="shared" si="0"/>
        <v>0</v>
      </c>
      <c r="M53" s="4">
        <v>0.23</v>
      </c>
      <c r="N53" s="7">
        <f t="shared" si="1"/>
        <v>0</v>
      </c>
    </row>
    <row r="54" spans="1:14" ht="22.5" customHeight="1" x14ac:dyDescent="0.25">
      <c r="A54" s="16" t="s">
        <v>56</v>
      </c>
      <c r="B54" s="14" t="s">
        <v>98</v>
      </c>
      <c r="C54" s="16"/>
      <c r="D54" s="14" t="s">
        <v>102</v>
      </c>
      <c r="E54" s="57" t="s">
        <v>76</v>
      </c>
      <c r="F54" s="16"/>
      <c r="G54" s="16" t="s">
        <v>85</v>
      </c>
      <c r="H54" s="16"/>
      <c r="I54" s="1" t="s">
        <v>4</v>
      </c>
      <c r="J54" s="16">
        <v>1</v>
      </c>
      <c r="K54" s="12"/>
      <c r="L54" s="8">
        <f t="shared" si="0"/>
        <v>0</v>
      </c>
      <c r="M54" s="4">
        <v>0.23</v>
      </c>
      <c r="N54" s="7">
        <f t="shared" si="1"/>
        <v>0</v>
      </c>
    </row>
    <row r="55" spans="1:14" ht="22.5" customHeight="1" x14ac:dyDescent="0.25">
      <c r="A55" s="16" t="s">
        <v>57</v>
      </c>
      <c r="B55" s="14" t="s">
        <v>98</v>
      </c>
      <c r="C55" s="16"/>
      <c r="D55" s="14" t="s">
        <v>103</v>
      </c>
      <c r="E55" s="57" t="s">
        <v>76</v>
      </c>
      <c r="F55" s="16"/>
      <c r="G55" s="16" t="s">
        <v>85</v>
      </c>
      <c r="H55" s="16"/>
      <c r="I55" s="1" t="s">
        <v>4</v>
      </c>
      <c r="J55" s="16">
        <v>1</v>
      </c>
      <c r="K55" s="12"/>
      <c r="L55" s="8">
        <f t="shared" si="0"/>
        <v>0</v>
      </c>
      <c r="M55" s="4">
        <v>0.23</v>
      </c>
      <c r="N55" s="7">
        <f t="shared" si="1"/>
        <v>0</v>
      </c>
    </row>
    <row r="56" spans="1:14" ht="22.5" customHeight="1" x14ac:dyDescent="0.25">
      <c r="A56" s="16" t="s">
        <v>58</v>
      </c>
      <c r="B56" s="14" t="s">
        <v>98</v>
      </c>
      <c r="C56" s="16"/>
      <c r="D56" s="14" t="s">
        <v>104</v>
      </c>
      <c r="E56" s="57" t="s">
        <v>76</v>
      </c>
      <c r="F56" s="16"/>
      <c r="G56" s="16" t="s">
        <v>85</v>
      </c>
      <c r="H56" s="16"/>
      <c r="I56" s="1" t="s">
        <v>4</v>
      </c>
      <c r="J56" s="16">
        <v>1</v>
      </c>
      <c r="K56" s="12"/>
      <c r="L56" s="8">
        <f t="shared" si="0"/>
        <v>0</v>
      </c>
      <c r="M56" s="4">
        <v>0.23</v>
      </c>
      <c r="N56" s="7">
        <f t="shared" si="1"/>
        <v>0</v>
      </c>
    </row>
    <row r="57" spans="1:14" ht="22.5" customHeight="1" x14ac:dyDescent="0.25">
      <c r="A57" s="16" t="s">
        <v>59</v>
      </c>
      <c r="B57" s="14" t="s">
        <v>98</v>
      </c>
      <c r="C57" s="16"/>
      <c r="D57" s="14" t="s">
        <v>105</v>
      </c>
      <c r="E57" s="57" t="s">
        <v>76</v>
      </c>
      <c r="F57" s="16"/>
      <c r="G57" s="16" t="s">
        <v>85</v>
      </c>
      <c r="H57" s="16"/>
      <c r="I57" s="1" t="s">
        <v>4</v>
      </c>
      <c r="J57" s="16">
        <v>1</v>
      </c>
      <c r="K57" s="12"/>
      <c r="L57" s="8">
        <f t="shared" si="0"/>
        <v>0</v>
      </c>
      <c r="M57" s="4">
        <v>0.23</v>
      </c>
      <c r="N57" s="7">
        <f t="shared" si="1"/>
        <v>0</v>
      </c>
    </row>
    <row r="58" spans="1:14" ht="22.5" customHeight="1" x14ac:dyDescent="0.25">
      <c r="A58" s="16" t="s">
        <v>60</v>
      </c>
      <c r="B58" s="14" t="s">
        <v>98</v>
      </c>
      <c r="C58" s="16"/>
      <c r="D58" s="14" t="s">
        <v>106</v>
      </c>
      <c r="E58" s="57" t="s">
        <v>76</v>
      </c>
      <c r="F58" s="16"/>
      <c r="G58" s="16" t="s">
        <v>85</v>
      </c>
      <c r="H58" s="16"/>
      <c r="I58" s="1" t="s">
        <v>4</v>
      </c>
      <c r="J58" s="16">
        <v>1</v>
      </c>
      <c r="K58" s="12"/>
      <c r="L58" s="8">
        <f t="shared" si="0"/>
        <v>0</v>
      </c>
      <c r="M58" s="4">
        <v>0.23</v>
      </c>
      <c r="N58" s="7">
        <f t="shared" si="1"/>
        <v>0</v>
      </c>
    </row>
    <row r="59" spans="1:14" ht="22.5" customHeight="1" x14ac:dyDescent="0.25">
      <c r="A59" s="16" t="s">
        <v>61</v>
      </c>
      <c r="B59" s="14" t="s">
        <v>98</v>
      </c>
      <c r="C59" s="16"/>
      <c r="D59" s="14" t="s">
        <v>107</v>
      </c>
      <c r="E59" s="57" t="s">
        <v>76</v>
      </c>
      <c r="F59" s="16"/>
      <c r="G59" s="16" t="s">
        <v>85</v>
      </c>
      <c r="H59" s="16"/>
      <c r="I59" s="1" t="s">
        <v>4</v>
      </c>
      <c r="J59" s="16">
        <v>1</v>
      </c>
      <c r="K59" s="12"/>
      <c r="L59" s="8">
        <f t="shared" si="0"/>
        <v>0</v>
      </c>
      <c r="M59" s="4">
        <v>0.23</v>
      </c>
      <c r="N59" s="7">
        <f t="shared" si="1"/>
        <v>0</v>
      </c>
    </row>
    <row r="60" spans="1:14" ht="22.5" customHeight="1" x14ac:dyDescent="0.25">
      <c r="A60" s="16" t="s">
        <v>62</v>
      </c>
      <c r="B60" s="14" t="s">
        <v>98</v>
      </c>
      <c r="C60" s="16"/>
      <c r="D60" s="14" t="s">
        <v>108</v>
      </c>
      <c r="E60" s="57" t="s">
        <v>76</v>
      </c>
      <c r="F60" s="16"/>
      <c r="G60" s="16" t="s">
        <v>85</v>
      </c>
      <c r="H60" s="16"/>
      <c r="I60" s="1" t="s">
        <v>4</v>
      </c>
      <c r="J60" s="16">
        <v>1</v>
      </c>
      <c r="K60" s="12"/>
      <c r="L60" s="8">
        <f t="shared" si="0"/>
        <v>0</v>
      </c>
      <c r="M60" s="4">
        <v>0.23</v>
      </c>
      <c r="N60" s="7">
        <f t="shared" si="1"/>
        <v>0</v>
      </c>
    </row>
    <row r="61" spans="1:14" ht="22.5" customHeight="1" x14ac:dyDescent="0.25">
      <c r="A61" s="16" t="s">
        <v>63</v>
      </c>
      <c r="B61" s="14" t="s">
        <v>98</v>
      </c>
      <c r="C61" s="16"/>
      <c r="D61" s="14" t="s">
        <v>109</v>
      </c>
      <c r="E61" s="57" t="s">
        <v>76</v>
      </c>
      <c r="F61" s="16"/>
      <c r="G61" s="16" t="s">
        <v>85</v>
      </c>
      <c r="H61" s="16"/>
      <c r="I61" s="1" t="s">
        <v>4</v>
      </c>
      <c r="J61" s="16">
        <v>1</v>
      </c>
      <c r="K61" s="12"/>
      <c r="L61" s="8">
        <f t="shared" si="0"/>
        <v>0</v>
      </c>
      <c r="M61" s="4">
        <v>0.23</v>
      </c>
      <c r="N61" s="7">
        <f t="shared" si="1"/>
        <v>0</v>
      </c>
    </row>
    <row r="62" spans="1:14" ht="22.5" customHeight="1" x14ac:dyDescent="0.25">
      <c r="A62" s="16" t="s">
        <v>64</v>
      </c>
      <c r="B62" s="14" t="s">
        <v>98</v>
      </c>
      <c r="C62" s="2"/>
      <c r="D62" s="14" t="s">
        <v>110</v>
      </c>
      <c r="E62" s="57" t="s">
        <v>76</v>
      </c>
      <c r="F62" s="2"/>
      <c r="G62" s="16" t="s">
        <v>85</v>
      </c>
      <c r="H62" s="2"/>
      <c r="I62" s="1" t="s">
        <v>4</v>
      </c>
      <c r="J62" s="3">
        <v>1</v>
      </c>
      <c r="K62" s="12"/>
      <c r="L62" s="8">
        <f t="shared" si="0"/>
        <v>0</v>
      </c>
      <c r="M62" s="4">
        <v>0.23</v>
      </c>
      <c r="N62" s="7">
        <f t="shared" si="1"/>
        <v>0</v>
      </c>
    </row>
    <row r="63" spans="1:14" ht="22.5" customHeight="1" x14ac:dyDescent="0.25">
      <c r="A63" s="16" t="s">
        <v>65</v>
      </c>
      <c r="B63" s="14" t="s">
        <v>98</v>
      </c>
      <c r="C63" s="2"/>
      <c r="D63" s="14" t="s">
        <v>105</v>
      </c>
      <c r="E63" s="57" t="s">
        <v>76</v>
      </c>
      <c r="F63" s="2"/>
      <c r="G63" s="16" t="s">
        <v>85</v>
      </c>
      <c r="H63" s="2"/>
      <c r="I63" s="1" t="s">
        <v>4</v>
      </c>
      <c r="J63" s="3">
        <v>1</v>
      </c>
      <c r="K63" s="12"/>
      <c r="L63" s="8">
        <f t="shared" si="0"/>
        <v>0</v>
      </c>
      <c r="M63" s="4">
        <v>0.23</v>
      </c>
      <c r="N63" s="7">
        <f t="shared" si="1"/>
        <v>0</v>
      </c>
    </row>
    <row r="64" spans="1:14" ht="22.5" customHeight="1" x14ac:dyDescent="0.25">
      <c r="A64" s="16" t="s">
        <v>66</v>
      </c>
      <c r="B64" s="14" t="s">
        <v>98</v>
      </c>
      <c r="C64" s="9"/>
      <c r="D64" s="14" t="s">
        <v>111</v>
      </c>
      <c r="E64" s="57" t="s">
        <v>76</v>
      </c>
      <c r="F64" s="2"/>
      <c r="G64" s="16" t="s">
        <v>85</v>
      </c>
      <c r="H64" s="2"/>
      <c r="I64" s="1" t="s">
        <v>4</v>
      </c>
      <c r="J64" s="3">
        <v>1</v>
      </c>
      <c r="K64" s="12"/>
      <c r="L64" s="8">
        <f t="shared" si="0"/>
        <v>0</v>
      </c>
      <c r="M64" s="4">
        <v>0.23</v>
      </c>
      <c r="N64" s="7">
        <f t="shared" si="1"/>
        <v>0</v>
      </c>
    </row>
    <row r="65" spans="1:14" ht="22.5" customHeight="1" x14ac:dyDescent="0.25">
      <c r="A65" s="16" t="s">
        <v>67</v>
      </c>
      <c r="B65" s="14" t="s">
        <v>98</v>
      </c>
      <c r="C65" s="9"/>
      <c r="D65" s="14" t="s">
        <v>112</v>
      </c>
      <c r="E65" s="57" t="s">
        <v>76</v>
      </c>
      <c r="F65" s="2"/>
      <c r="G65" s="16" t="s">
        <v>85</v>
      </c>
      <c r="H65" s="2"/>
      <c r="I65" s="1" t="s">
        <v>4</v>
      </c>
      <c r="J65" s="3">
        <v>1</v>
      </c>
      <c r="K65" s="12"/>
      <c r="L65" s="8">
        <f t="shared" si="0"/>
        <v>0</v>
      </c>
      <c r="M65" s="4">
        <v>0.23</v>
      </c>
      <c r="N65" s="7">
        <f t="shared" si="1"/>
        <v>0</v>
      </c>
    </row>
    <row r="66" spans="1:14" ht="22.5" customHeight="1" x14ac:dyDescent="0.25">
      <c r="A66" s="16" t="s">
        <v>68</v>
      </c>
      <c r="B66" s="14" t="s">
        <v>98</v>
      </c>
      <c r="C66" s="9"/>
      <c r="D66" s="14" t="s">
        <v>113</v>
      </c>
      <c r="E66" s="57" t="s">
        <v>76</v>
      </c>
      <c r="F66" s="2"/>
      <c r="G66" s="16" t="s">
        <v>85</v>
      </c>
      <c r="H66" s="2"/>
      <c r="I66" s="1" t="s">
        <v>4</v>
      </c>
      <c r="J66" s="3">
        <v>1</v>
      </c>
      <c r="K66" s="12"/>
      <c r="L66" s="8">
        <f t="shared" si="0"/>
        <v>0</v>
      </c>
      <c r="M66" s="4">
        <v>0.23</v>
      </c>
      <c r="N66" s="7">
        <f t="shared" si="1"/>
        <v>0</v>
      </c>
    </row>
    <row r="67" spans="1:14" ht="22.5" customHeight="1" x14ac:dyDescent="0.25">
      <c r="A67" s="16" t="s">
        <v>69</v>
      </c>
      <c r="B67" s="14" t="s">
        <v>98</v>
      </c>
      <c r="C67" s="9"/>
      <c r="D67" s="14" t="s">
        <v>114</v>
      </c>
      <c r="E67" s="57" t="s">
        <v>76</v>
      </c>
      <c r="F67" s="2"/>
      <c r="G67" s="16" t="s">
        <v>85</v>
      </c>
      <c r="H67" s="2"/>
      <c r="I67" s="1" t="s">
        <v>4</v>
      </c>
      <c r="J67" s="3">
        <v>1</v>
      </c>
      <c r="K67" s="12"/>
      <c r="L67" s="8">
        <f t="shared" si="0"/>
        <v>0</v>
      </c>
      <c r="M67" s="4">
        <v>0.23</v>
      </c>
      <c r="N67" s="7">
        <f t="shared" si="1"/>
        <v>0</v>
      </c>
    </row>
    <row r="68" spans="1:14" ht="22.5" customHeight="1" x14ac:dyDescent="0.25">
      <c r="A68" s="16" t="s">
        <v>70</v>
      </c>
      <c r="B68" s="14" t="s">
        <v>98</v>
      </c>
      <c r="C68" s="9"/>
      <c r="D68" s="14" t="s">
        <v>115</v>
      </c>
      <c r="E68" s="57" t="s">
        <v>76</v>
      </c>
      <c r="F68" s="2"/>
      <c r="G68" s="16" t="s">
        <v>85</v>
      </c>
      <c r="H68" s="2"/>
      <c r="I68" s="1" t="s">
        <v>4</v>
      </c>
      <c r="J68" s="3">
        <v>1</v>
      </c>
      <c r="K68" s="12"/>
      <c r="L68" s="8">
        <f t="shared" si="0"/>
        <v>0</v>
      </c>
      <c r="M68" s="4">
        <v>0.23</v>
      </c>
      <c r="N68" s="7">
        <f t="shared" si="1"/>
        <v>0</v>
      </c>
    </row>
    <row r="69" spans="1:14" ht="22.5" customHeight="1" x14ac:dyDescent="0.25">
      <c r="A69" s="16" t="s">
        <v>71</v>
      </c>
      <c r="B69" s="14" t="s">
        <v>98</v>
      </c>
      <c r="C69" s="9"/>
      <c r="D69" s="14" t="s">
        <v>116</v>
      </c>
      <c r="E69" s="57" t="s">
        <v>76</v>
      </c>
      <c r="F69" s="2"/>
      <c r="G69" s="16" t="s">
        <v>85</v>
      </c>
      <c r="H69" s="2"/>
      <c r="I69" s="1" t="s">
        <v>4</v>
      </c>
      <c r="J69" s="3">
        <v>1</v>
      </c>
      <c r="K69" s="12"/>
      <c r="L69" s="8">
        <f t="shared" si="0"/>
        <v>0</v>
      </c>
      <c r="M69" s="4">
        <v>0.23</v>
      </c>
      <c r="N69" s="7">
        <f t="shared" si="1"/>
        <v>0</v>
      </c>
    </row>
    <row r="70" spans="1:14" ht="22.5" customHeight="1" x14ac:dyDescent="0.25">
      <c r="A70" s="16" t="s">
        <v>130</v>
      </c>
      <c r="B70" s="14" t="s">
        <v>98</v>
      </c>
      <c r="C70" s="9"/>
      <c r="D70" s="14" t="s">
        <v>117</v>
      </c>
      <c r="E70" s="57" t="s">
        <v>76</v>
      </c>
      <c r="F70" s="2"/>
      <c r="G70" s="16" t="s">
        <v>85</v>
      </c>
      <c r="H70" s="2"/>
      <c r="I70" s="1" t="s">
        <v>4</v>
      </c>
      <c r="J70" s="3">
        <v>1</v>
      </c>
      <c r="K70" s="12"/>
      <c r="L70" s="8">
        <f t="shared" si="0"/>
        <v>0</v>
      </c>
      <c r="M70" s="4">
        <v>0.23</v>
      </c>
      <c r="N70" s="7">
        <f t="shared" si="1"/>
        <v>0</v>
      </c>
    </row>
    <row r="71" spans="1:14" ht="22.5" customHeight="1" x14ac:dyDescent="0.25">
      <c r="A71" s="16" t="s">
        <v>131</v>
      </c>
      <c r="B71" s="14" t="s">
        <v>98</v>
      </c>
      <c r="C71" s="9"/>
      <c r="D71" s="14" t="s">
        <v>118</v>
      </c>
      <c r="E71" s="57" t="s">
        <v>76</v>
      </c>
      <c r="F71" s="2"/>
      <c r="G71" s="16" t="s">
        <v>85</v>
      </c>
      <c r="H71" s="2"/>
      <c r="I71" s="1" t="s">
        <v>4</v>
      </c>
      <c r="J71" s="3">
        <v>1</v>
      </c>
      <c r="K71" s="12"/>
      <c r="L71" s="8">
        <f t="shared" si="0"/>
        <v>0</v>
      </c>
      <c r="M71" s="4">
        <v>0.23</v>
      </c>
      <c r="N71" s="7">
        <f t="shared" si="1"/>
        <v>0</v>
      </c>
    </row>
    <row r="72" spans="1:14" ht="22.5" customHeight="1" x14ac:dyDescent="0.25">
      <c r="A72" s="16" t="s">
        <v>132</v>
      </c>
      <c r="B72" s="14" t="s">
        <v>98</v>
      </c>
      <c r="C72" s="9"/>
      <c r="D72" s="14" t="s">
        <v>119</v>
      </c>
      <c r="E72" s="57" t="s">
        <v>76</v>
      </c>
      <c r="F72" s="2"/>
      <c r="G72" s="16" t="s">
        <v>85</v>
      </c>
      <c r="H72" s="2"/>
      <c r="I72" s="1" t="s">
        <v>4</v>
      </c>
      <c r="J72" s="3">
        <v>1</v>
      </c>
      <c r="K72" s="12"/>
      <c r="L72" s="8">
        <f t="shared" ref="L72:L122" si="2">J72*K72</f>
        <v>0</v>
      </c>
      <c r="M72" s="4">
        <v>0.23</v>
      </c>
      <c r="N72" s="7">
        <f t="shared" ref="N72:N122" si="3">L72+M72*L72</f>
        <v>0</v>
      </c>
    </row>
    <row r="73" spans="1:14" ht="22.5" customHeight="1" x14ac:dyDescent="0.25">
      <c r="A73" s="16" t="s">
        <v>133</v>
      </c>
      <c r="B73" s="14" t="s">
        <v>98</v>
      </c>
      <c r="C73" s="9"/>
      <c r="D73" s="14" t="s">
        <v>120</v>
      </c>
      <c r="E73" s="57" t="s">
        <v>76</v>
      </c>
      <c r="F73" s="2"/>
      <c r="G73" s="16" t="s">
        <v>85</v>
      </c>
      <c r="H73" s="2"/>
      <c r="I73" s="1" t="s">
        <v>4</v>
      </c>
      <c r="J73" s="3">
        <v>1</v>
      </c>
      <c r="K73" s="12"/>
      <c r="L73" s="8">
        <f t="shared" si="2"/>
        <v>0</v>
      </c>
      <c r="M73" s="4">
        <v>0.23</v>
      </c>
      <c r="N73" s="7">
        <f t="shared" si="3"/>
        <v>0</v>
      </c>
    </row>
    <row r="74" spans="1:14" ht="22.5" customHeight="1" x14ac:dyDescent="0.25">
      <c r="A74" s="16" t="s">
        <v>134</v>
      </c>
      <c r="B74" s="14" t="s">
        <v>98</v>
      </c>
      <c r="C74" s="9"/>
      <c r="D74" s="14" t="s">
        <v>121</v>
      </c>
      <c r="E74" s="57" t="s">
        <v>76</v>
      </c>
      <c r="F74" s="2"/>
      <c r="G74" s="16" t="s">
        <v>85</v>
      </c>
      <c r="H74" s="2"/>
      <c r="I74" s="1" t="s">
        <v>4</v>
      </c>
      <c r="J74" s="3">
        <v>1</v>
      </c>
      <c r="K74" s="12"/>
      <c r="L74" s="8">
        <f t="shared" si="2"/>
        <v>0</v>
      </c>
      <c r="M74" s="4">
        <v>0.23</v>
      </c>
      <c r="N74" s="7">
        <f t="shared" si="3"/>
        <v>0</v>
      </c>
    </row>
    <row r="75" spans="1:14" ht="22.5" customHeight="1" x14ac:dyDescent="0.25">
      <c r="A75" s="16" t="s">
        <v>135</v>
      </c>
      <c r="B75" s="14" t="s">
        <v>98</v>
      </c>
      <c r="C75" s="9"/>
      <c r="D75" s="14">
        <v>719207</v>
      </c>
      <c r="E75" s="57" t="s">
        <v>76</v>
      </c>
      <c r="F75" s="2"/>
      <c r="G75" s="16" t="s">
        <v>85</v>
      </c>
      <c r="H75" s="2"/>
      <c r="I75" s="1" t="s">
        <v>4</v>
      </c>
      <c r="J75" s="3">
        <v>1</v>
      </c>
      <c r="K75" s="12"/>
      <c r="L75" s="8">
        <f t="shared" si="2"/>
        <v>0</v>
      </c>
      <c r="M75" s="4">
        <v>0.23</v>
      </c>
      <c r="N75" s="7">
        <f t="shared" si="3"/>
        <v>0</v>
      </c>
    </row>
    <row r="76" spans="1:14" ht="22.5" customHeight="1" x14ac:dyDescent="0.25">
      <c r="A76" s="16" t="s">
        <v>136</v>
      </c>
      <c r="B76" s="14" t="s">
        <v>98</v>
      </c>
      <c r="C76" s="9"/>
      <c r="D76" s="14" t="s">
        <v>122</v>
      </c>
      <c r="E76" s="57" t="s">
        <v>76</v>
      </c>
      <c r="F76" s="2"/>
      <c r="G76" s="16" t="s">
        <v>85</v>
      </c>
      <c r="H76" s="2"/>
      <c r="I76" s="1" t="s">
        <v>4</v>
      </c>
      <c r="J76" s="3">
        <v>1</v>
      </c>
      <c r="K76" s="12"/>
      <c r="L76" s="8">
        <f t="shared" si="2"/>
        <v>0</v>
      </c>
      <c r="M76" s="4">
        <v>0.23</v>
      </c>
      <c r="N76" s="7">
        <f t="shared" si="3"/>
        <v>0</v>
      </c>
    </row>
    <row r="77" spans="1:14" ht="22.5" customHeight="1" x14ac:dyDescent="0.25">
      <c r="A77" s="16" t="s">
        <v>137</v>
      </c>
      <c r="B77" s="14" t="s">
        <v>98</v>
      </c>
      <c r="C77" s="9"/>
      <c r="D77" s="14" t="s">
        <v>123</v>
      </c>
      <c r="E77" s="57" t="s">
        <v>76</v>
      </c>
      <c r="F77" s="2"/>
      <c r="G77" s="16" t="s">
        <v>85</v>
      </c>
      <c r="H77" s="2"/>
      <c r="I77" s="1" t="s">
        <v>4</v>
      </c>
      <c r="J77" s="3">
        <v>1</v>
      </c>
      <c r="K77" s="12"/>
      <c r="L77" s="8">
        <f t="shared" si="2"/>
        <v>0</v>
      </c>
      <c r="M77" s="4">
        <v>0.23</v>
      </c>
      <c r="N77" s="7">
        <f t="shared" si="3"/>
        <v>0</v>
      </c>
    </row>
    <row r="78" spans="1:14" ht="22.5" customHeight="1" x14ac:dyDescent="0.25">
      <c r="A78" s="16">
        <v>71</v>
      </c>
      <c r="B78" s="14" t="s">
        <v>98</v>
      </c>
      <c r="C78" s="9"/>
      <c r="D78" s="14" t="s">
        <v>124</v>
      </c>
      <c r="E78" s="57" t="s">
        <v>76</v>
      </c>
      <c r="F78" s="2"/>
      <c r="G78" s="16" t="s">
        <v>85</v>
      </c>
      <c r="H78" s="2"/>
      <c r="I78" s="1" t="s">
        <v>4</v>
      </c>
      <c r="J78" s="3">
        <v>1</v>
      </c>
      <c r="K78" s="12"/>
      <c r="L78" s="8">
        <f t="shared" si="2"/>
        <v>0</v>
      </c>
      <c r="M78" s="4">
        <v>0.23</v>
      </c>
      <c r="N78" s="7">
        <f t="shared" si="3"/>
        <v>0</v>
      </c>
    </row>
    <row r="79" spans="1:14" ht="22.5" customHeight="1" x14ac:dyDescent="0.25">
      <c r="A79" s="16" t="s">
        <v>138</v>
      </c>
      <c r="B79" s="14" t="s">
        <v>98</v>
      </c>
      <c r="C79" s="9"/>
      <c r="D79" s="14" t="s">
        <v>125</v>
      </c>
      <c r="E79" s="57" t="s">
        <v>76</v>
      </c>
      <c r="F79" s="2"/>
      <c r="G79" s="16" t="s">
        <v>85</v>
      </c>
      <c r="H79" s="2"/>
      <c r="I79" s="1"/>
      <c r="J79" s="3">
        <v>1</v>
      </c>
      <c r="K79" s="12"/>
      <c r="L79" s="8">
        <f t="shared" si="2"/>
        <v>0</v>
      </c>
      <c r="M79" s="4">
        <v>0.23</v>
      </c>
      <c r="N79" s="7">
        <f t="shared" si="3"/>
        <v>0</v>
      </c>
    </row>
    <row r="80" spans="1:14" ht="22.5" customHeight="1" x14ac:dyDescent="0.25">
      <c r="A80" s="16" t="s">
        <v>139</v>
      </c>
      <c r="B80" s="14" t="s">
        <v>98</v>
      </c>
      <c r="C80" s="2"/>
      <c r="D80" s="14" t="s">
        <v>126</v>
      </c>
      <c r="E80" s="57" t="s">
        <v>76</v>
      </c>
      <c r="F80" s="2"/>
      <c r="G80" s="16" t="s">
        <v>85</v>
      </c>
      <c r="H80" s="2"/>
      <c r="I80" s="1" t="s">
        <v>4</v>
      </c>
      <c r="J80" s="3">
        <v>1</v>
      </c>
      <c r="K80" s="12"/>
      <c r="L80" s="8">
        <f t="shared" si="2"/>
        <v>0</v>
      </c>
      <c r="M80" s="4">
        <v>0.23</v>
      </c>
      <c r="N80" s="7">
        <f t="shared" si="3"/>
        <v>0</v>
      </c>
    </row>
    <row r="81" spans="1:14" ht="22.5" customHeight="1" x14ac:dyDescent="0.25">
      <c r="A81" s="16" t="s">
        <v>140</v>
      </c>
      <c r="B81" s="14" t="s">
        <v>98</v>
      </c>
      <c r="C81" s="2"/>
      <c r="D81" s="14" t="s">
        <v>127</v>
      </c>
      <c r="E81" s="57" t="s">
        <v>76</v>
      </c>
      <c r="F81" s="2"/>
      <c r="G81" s="16" t="s">
        <v>85</v>
      </c>
      <c r="H81" s="2"/>
      <c r="I81" s="1" t="s">
        <v>4</v>
      </c>
      <c r="J81" s="3">
        <v>1</v>
      </c>
      <c r="K81" s="12"/>
      <c r="L81" s="8">
        <f t="shared" si="2"/>
        <v>0</v>
      </c>
      <c r="M81" s="4">
        <v>0.23</v>
      </c>
      <c r="N81" s="7">
        <f t="shared" si="3"/>
        <v>0</v>
      </c>
    </row>
    <row r="82" spans="1:14" ht="22.5" customHeight="1" x14ac:dyDescent="0.25">
      <c r="A82" s="16" t="s">
        <v>141</v>
      </c>
      <c r="B82" s="14" t="s">
        <v>98</v>
      </c>
      <c r="C82" s="2"/>
      <c r="D82" s="14" t="s">
        <v>128</v>
      </c>
      <c r="E82" s="57" t="s">
        <v>76</v>
      </c>
      <c r="F82" s="2"/>
      <c r="G82" s="16" t="s">
        <v>85</v>
      </c>
      <c r="H82" s="2"/>
      <c r="I82" s="1" t="s">
        <v>4</v>
      </c>
      <c r="J82" s="3">
        <v>1</v>
      </c>
      <c r="K82" s="12"/>
      <c r="L82" s="8">
        <f t="shared" si="2"/>
        <v>0</v>
      </c>
      <c r="M82" s="4">
        <v>0.23</v>
      </c>
      <c r="N82" s="7">
        <f t="shared" si="3"/>
        <v>0</v>
      </c>
    </row>
    <row r="83" spans="1:14" ht="22.5" customHeight="1" x14ac:dyDescent="0.25">
      <c r="A83" s="16" t="s">
        <v>142</v>
      </c>
      <c r="B83" s="14" t="s">
        <v>98</v>
      </c>
      <c r="C83" s="2"/>
      <c r="D83" s="14" t="s">
        <v>129</v>
      </c>
      <c r="E83" s="57" t="s">
        <v>76</v>
      </c>
      <c r="F83" s="2"/>
      <c r="G83" s="16" t="s">
        <v>85</v>
      </c>
      <c r="H83" s="2"/>
      <c r="I83" s="1" t="s">
        <v>4</v>
      </c>
      <c r="J83" s="3">
        <v>1</v>
      </c>
      <c r="K83" s="12"/>
      <c r="L83" s="8">
        <f t="shared" si="2"/>
        <v>0</v>
      </c>
      <c r="M83" s="4">
        <v>0.23</v>
      </c>
      <c r="N83" s="7">
        <f t="shared" si="3"/>
        <v>0</v>
      </c>
    </row>
    <row r="84" spans="1:14" ht="22.5" customHeight="1" x14ac:dyDescent="0.25">
      <c r="A84" s="16" t="s">
        <v>143</v>
      </c>
      <c r="B84" s="14" t="s">
        <v>98</v>
      </c>
      <c r="C84" s="2"/>
      <c r="D84" s="14" t="s">
        <v>144</v>
      </c>
      <c r="E84" s="57" t="s">
        <v>76</v>
      </c>
      <c r="F84" s="2"/>
      <c r="G84" s="16" t="s">
        <v>85</v>
      </c>
      <c r="H84" s="2"/>
      <c r="I84" s="1" t="s">
        <v>4</v>
      </c>
      <c r="J84" s="3">
        <v>1</v>
      </c>
      <c r="K84" s="12"/>
      <c r="L84" s="8">
        <f t="shared" si="2"/>
        <v>0</v>
      </c>
      <c r="M84" s="4">
        <v>0.23</v>
      </c>
      <c r="N84" s="7">
        <f t="shared" si="3"/>
        <v>0</v>
      </c>
    </row>
    <row r="85" spans="1:14" ht="22.5" customHeight="1" x14ac:dyDescent="0.25">
      <c r="A85" s="16" t="s">
        <v>146</v>
      </c>
      <c r="B85" s="14" t="s">
        <v>98</v>
      </c>
      <c r="C85" s="2"/>
      <c r="D85" s="14" t="s">
        <v>145</v>
      </c>
      <c r="E85" s="57" t="s">
        <v>76</v>
      </c>
      <c r="F85" s="2"/>
      <c r="G85" s="16" t="s">
        <v>85</v>
      </c>
      <c r="H85" s="2"/>
      <c r="I85" s="1" t="s">
        <v>4</v>
      </c>
      <c r="J85" s="3">
        <v>1</v>
      </c>
      <c r="K85" s="12"/>
      <c r="L85" s="8">
        <f t="shared" si="2"/>
        <v>0</v>
      </c>
      <c r="M85" s="4">
        <v>0.23</v>
      </c>
      <c r="N85" s="7">
        <f t="shared" si="3"/>
        <v>0</v>
      </c>
    </row>
    <row r="86" spans="1:14" ht="22.5" customHeight="1" x14ac:dyDescent="0.25">
      <c r="A86" s="16" t="s">
        <v>147</v>
      </c>
      <c r="B86" s="14" t="s">
        <v>98</v>
      </c>
      <c r="C86" s="2"/>
      <c r="D86" s="14">
        <v>719211</v>
      </c>
      <c r="E86" s="57" t="s">
        <v>76</v>
      </c>
      <c r="F86" s="2"/>
      <c r="G86" s="16" t="s">
        <v>85</v>
      </c>
      <c r="H86" s="2"/>
      <c r="I86" s="1" t="s">
        <v>4</v>
      </c>
      <c r="J86" s="3">
        <v>1</v>
      </c>
      <c r="K86" s="12"/>
      <c r="L86" s="8">
        <f t="shared" si="2"/>
        <v>0</v>
      </c>
      <c r="M86" s="4">
        <v>0.23</v>
      </c>
      <c r="N86" s="7">
        <f t="shared" si="3"/>
        <v>0</v>
      </c>
    </row>
    <row r="87" spans="1:14" ht="22.5" customHeight="1" x14ac:dyDescent="0.25">
      <c r="A87" s="16" t="s">
        <v>148</v>
      </c>
      <c r="B87" s="14" t="s">
        <v>98</v>
      </c>
      <c r="C87" s="2"/>
      <c r="D87" s="14">
        <v>719210</v>
      </c>
      <c r="E87" s="57" t="s">
        <v>76</v>
      </c>
      <c r="F87" s="2"/>
      <c r="G87" s="16" t="s">
        <v>85</v>
      </c>
      <c r="H87" s="2"/>
      <c r="I87" s="1" t="s">
        <v>4</v>
      </c>
      <c r="J87" s="3">
        <v>1</v>
      </c>
      <c r="K87" s="12"/>
      <c r="L87" s="8">
        <f t="shared" si="2"/>
        <v>0</v>
      </c>
      <c r="M87" s="4">
        <v>0.23</v>
      </c>
      <c r="N87" s="7">
        <f t="shared" si="3"/>
        <v>0</v>
      </c>
    </row>
    <row r="88" spans="1:14" ht="22.5" customHeight="1" x14ac:dyDescent="0.25">
      <c r="A88" s="16" t="s">
        <v>149</v>
      </c>
      <c r="B88" s="14" t="s">
        <v>98</v>
      </c>
      <c r="C88" s="2"/>
      <c r="D88" s="14" t="s">
        <v>159</v>
      </c>
      <c r="E88" s="57" t="s">
        <v>76</v>
      </c>
      <c r="F88" s="2"/>
      <c r="G88" s="16" t="s">
        <v>85</v>
      </c>
      <c r="H88" s="2"/>
      <c r="I88" s="1" t="s">
        <v>4</v>
      </c>
      <c r="J88" s="3">
        <v>1</v>
      </c>
      <c r="K88" s="12"/>
      <c r="L88" s="8">
        <f t="shared" si="2"/>
        <v>0</v>
      </c>
      <c r="M88" s="4">
        <v>0.23</v>
      </c>
      <c r="N88" s="7">
        <f t="shared" si="3"/>
        <v>0</v>
      </c>
    </row>
    <row r="89" spans="1:14" ht="22.5" customHeight="1" x14ac:dyDescent="0.25">
      <c r="A89" s="16" t="s">
        <v>150</v>
      </c>
      <c r="B89" s="14" t="s">
        <v>98</v>
      </c>
      <c r="C89" s="2"/>
      <c r="D89" s="14" t="s">
        <v>159</v>
      </c>
      <c r="E89" s="57" t="s">
        <v>76</v>
      </c>
      <c r="F89" s="2"/>
      <c r="G89" s="16" t="s">
        <v>85</v>
      </c>
      <c r="H89" s="2"/>
      <c r="I89" s="1" t="s">
        <v>4</v>
      </c>
      <c r="J89" s="3">
        <v>1</v>
      </c>
      <c r="K89" s="12"/>
      <c r="L89" s="8">
        <f t="shared" si="2"/>
        <v>0</v>
      </c>
      <c r="M89" s="4">
        <v>0.23</v>
      </c>
      <c r="N89" s="7">
        <f t="shared" si="3"/>
        <v>0</v>
      </c>
    </row>
    <row r="90" spans="1:14" ht="22.5" customHeight="1" x14ac:dyDescent="0.25">
      <c r="A90" s="16" t="s">
        <v>151</v>
      </c>
      <c r="B90" s="14" t="s">
        <v>98</v>
      </c>
      <c r="C90" s="2"/>
      <c r="D90" s="14" t="s">
        <v>104</v>
      </c>
      <c r="E90" s="57" t="s">
        <v>76</v>
      </c>
      <c r="F90" s="2"/>
      <c r="G90" s="16" t="s">
        <v>85</v>
      </c>
      <c r="H90" s="2"/>
      <c r="I90" s="1" t="s">
        <v>4</v>
      </c>
      <c r="J90" s="3">
        <v>1</v>
      </c>
      <c r="K90" s="12"/>
      <c r="L90" s="8">
        <f t="shared" si="2"/>
        <v>0</v>
      </c>
      <c r="M90" s="4">
        <v>0.23</v>
      </c>
      <c r="N90" s="7">
        <f t="shared" si="3"/>
        <v>0</v>
      </c>
    </row>
    <row r="91" spans="1:14" ht="22.5" customHeight="1" x14ac:dyDescent="0.25">
      <c r="A91" s="16" t="s">
        <v>152</v>
      </c>
      <c r="B91" s="14" t="s">
        <v>98</v>
      </c>
      <c r="C91" s="2"/>
      <c r="D91" s="14" t="s">
        <v>105</v>
      </c>
      <c r="E91" s="57" t="s">
        <v>76</v>
      </c>
      <c r="F91" s="2"/>
      <c r="G91" s="16" t="s">
        <v>85</v>
      </c>
      <c r="H91" s="2"/>
      <c r="I91" s="1" t="s">
        <v>4</v>
      </c>
      <c r="J91" s="3">
        <v>1</v>
      </c>
      <c r="K91" s="12"/>
      <c r="L91" s="8">
        <f t="shared" si="2"/>
        <v>0</v>
      </c>
      <c r="M91" s="4">
        <v>0.23</v>
      </c>
      <c r="N91" s="7">
        <f t="shared" si="3"/>
        <v>0</v>
      </c>
    </row>
    <row r="92" spans="1:14" ht="22.5" customHeight="1" x14ac:dyDescent="0.25">
      <c r="A92" s="16" t="s">
        <v>153</v>
      </c>
      <c r="B92" s="14" t="s">
        <v>98</v>
      </c>
      <c r="C92" s="2"/>
      <c r="D92" s="14" t="s">
        <v>104</v>
      </c>
      <c r="E92" s="57" t="s">
        <v>76</v>
      </c>
      <c r="F92" s="2"/>
      <c r="G92" s="16" t="s">
        <v>85</v>
      </c>
      <c r="H92" s="2"/>
      <c r="I92" s="1" t="s">
        <v>4</v>
      </c>
      <c r="J92" s="3">
        <v>1</v>
      </c>
      <c r="K92" s="12"/>
      <c r="L92" s="8">
        <f t="shared" si="2"/>
        <v>0</v>
      </c>
      <c r="M92" s="4">
        <v>0.23</v>
      </c>
      <c r="N92" s="7">
        <f t="shared" si="3"/>
        <v>0</v>
      </c>
    </row>
    <row r="93" spans="1:14" ht="22.5" customHeight="1" x14ac:dyDescent="0.25">
      <c r="A93" s="16" t="s">
        <v>154</v>
      </c>
      <c r="B93" s="14" t="s">
        <v>98</v>
      </c>
      <c r="C93" s="2"/>
      <c r="D93" s="14" t="s">
        <v>159</v>
      </c>
      <c r="E93" s="57" t="s">
        <v>76</v>
      </c>
      <c r="F93" s="2"/>
      <c r="G93" s="16" t="s">
        <v>85</v>
      </c>
      <c r="H93" s="2"/>
      <c r="I93" s="1" t="s">
        <v>4</v>
      </c>
      <c r="J93" s="3">
        <v>1</v>
      </c>
      <c r="K93" s="12"/>
      <c r="L93" s="8">
        <f t="shared" si="2"/>
        <v>0</v>
      </c>
      <c r="M93" s="4">
        <v>0.23</v>
      </c>
      <c r="N93" s="7">
        <f t="shared" si="3"/>
        <v>0</v>
      </c>
    </row>
    <row r="94" spans="1:14" ht="22.5" customHeight="1" x14ac:dyDescent="0.25">
      <c r="A94" s="16" t="s">
        <v>155</v>
      </c>
      <c r="B94" s="14" t="s">
        <v>98</v>
      </c>
      <c r="C94" s="2"/>
      <c r="D94" s="14">
        <v>9812630013</v>
      </c>
      <c r="E94" s="57" t="s">
        <v>76</v>
      </c>
      <c r="F94" s="2"/>
      <c r="G94" s="16" t="s">
        <v>160</v>
      </c>
      <c r="H94" s="2"/>
      <c r="I94" s="1" t="s">
        <v>4</v>
      </c>
      <c r="J94" s="3">
        <v>1</v>
      </c>
      <c r="K94" s="12"/>
      <c r="L94" s="8">
        <f t="shared" si="2"/>
        <v>0</v>
      </c>
      <c r="M94" s="4">
        <v>0.23</v>
      </c>
      <c r="N94" s="7">
        <f t="shared" si="3"/>
        <v>0</v>
      </c>
    </row>
    <row r="95" spans="1:14" ht="22.5" customHeight="1" x14ac:dyDescent="0.25">
      <c r="A95" s="16" t="s">
        <v>156</v>
      </c>
      <c r="B95" s="14" t="s">
        <v>98</v>
      </c>
      <c r="C95" s="2"/>
      <c r="D95" s="14">
        <v>9812630002</v>
      </c>
      <c r="E95" s="57" t="s">
        <v>76</v>
      </c>
      <c r="F95" s="2"/>
      <c r="G95" s="16" t="s">
        <v>160</v>
      </c>
      <c r="H95" s="2"/>
      <c r="I95" s="1" t="s">
        <v>4</v>
      </c>
      <c r="J95" s="3">
        <v>1</v>
      </c>
      <c r="K95" s="12"/>
      <c r="L95" s="8">
        <f t="shared" si="2"/>
        <v>0</v>
      </c>
      <c r="M95" s="4">
        <v>0.23</v>
      </c>
      <c r="N95" s="7">
        <f t="shared" si="3"/>
        <v>0</v>
      </c>
    </row>
    <row r="96" spans="1:14" ht="22.5" customHeight="1" x14ac:dyDescent="0.25">
      <c r="A96" s="16" t="s">
        <v>157</v>
      </c>
      <c r="B96" s="14" t="s">
        <v>98</v>
      </c>
      <c r="C96" s="2"/>
      <c r="D96" s="14">
        <v>9812630009</v>
      </c>
      <c r="E96" s="57" t="s">
        <v>76</v>
      </c>
      <c r="F96" s="2"/>
      <c r="G96" s="16" t="s">
        <v>160</v>
      </c>
      <c r="H96" s="2"/>
      <c r="I96" s="1" t="s">
        <v>4</v>
      </c>
      <c r="J96" s="3">
        <v>1</v>
      </c>
      <c r="K96" s="12"/>
      <c r="L96" s="8">
        <f t="shared" si="2"/>
        <v>0</v>
      </c>
      <c r="M96" s="4">
        <v>0.23</v>
      </c>
      <c r="N96" s="7">
        <f t="shared" si="3"/>
        <v>0</v>
      </c>
    </row>
    <row r="97" spans="1:14" ht="22.5" customHeight="1" x14ac:dyDescent="0.25">
      <c r="A97" s="16" t="s">
        <v>158</v>
      </c>
      <c r="B97" s="14" t="s">
        <v>98</v>
      </c>
      <c r="C97" s="2"/>
      <c r="D97" s="14">
        <v>9812630027</v>
      </c>
      <c r="E97" s="57" t="s">
        <v>76</v>
      </c>
      <c r="F97" s="2"/>
      <c r="G97" s="16" t="s">
        <v>160</v>
      </c>
      <c r="H97" s="2"/>
      <c r="I97" s="1" t="s">
        <v>4</v>
      </c>
      <c r="J97" s="3">
        <v>1</v>
      </c>
      <c r="K97" s="12"/>
      <c r="L97" s="8">
        <f t="shared" si="2"/>
        <v>0</v>
      </c>
      <c r="M97" s="4">
        <v>0.23</v>
      </c>
      <c r="N97" s="7">
        <f t="shared" si="3"/>
        <v>0</v>
      </c>
    </row>
    <row r="98" spans="1:14" ht="22.5" customHeight="1" x14ac:dyDescent="0.25">
      <c r="A98" s="16" t="s">
        <v>170</v>
      </c>
      <c r="B98" s="14" t="s">
        <v>98</v>
      </c>
      <c r="C98" s="2"/>
      <c r="D98" s="14">
        <v>9812630023</v>
      </c>
      <c r="E98" s="57" t="s">
        <v>76</v>
      </c>
      <c r="F98" s="2"/>
      <c r="G98" s="16" t="s">
        <v>160</v>
      </c>
      <c r="H98" s="2"/>
      <c r="I98" s="1" t="s">
        <v>4</v>
      </c>
      <c r="J98" s="3">
        <v>1</v>
      </c>
      <c r="K98" s="12"/>
      <c r="L98" s="8">
        <f t="shared" si="2"/>
        <v>0</v>
      </c>
      <c r="M98" s="4">
        <v>0.23</v>
      </c>
      <c r="N98" s="7">
        <f t="shared" si="3"/>
        <v>0</v>
      </c>
    </row>
    <row r="99" spans="1:14" ht="22.5" customHeight="1" x14ac:dyDescent="0.25">
      <c r="A99" s="16" t="s">
        <v>171</v>
      </c>
      <c r="B99" s="14" t="s">
        <v>98</v>
      </c>
      <c r="C99" s="2"/>
      <c r="D99" s="14">
        <v>9812630011</v>
      </c>
      <c r="E99" s="57" t="s">
        <v>76</v>
      </c>
      <c r="F99" s="2"/>
      <c r="G99" s="16" t="s">
        <v>160</v>
      </c>
      <c r="H99" s="2"/>
      <c r="I99" s="1" t="s">
        <v>4</v>
      </c>
      <c r="J99" s="3">
        <v>1</v>
      </c>
      <c r="K99" s="12"/>
      <c r="L99" s="8">
        <f t="shared" si="2"/>
        <v>0</v>
      </c>
      <c r="M99" s="4">
        <v>0.23</v>
      </c>
      <c r="N99" s="7">
        <f t="shared" si="3"/>
        <v>0</v>
      </c>
    </row>
    <row r="100" spans="1:14" ht="22.5" customHeight="1" x14ac:dyDescent="0.25">
      <c r="A100" s="16" t="s">
        <v>172</v>
      </c>
      <c r="B100" s="14" t="s">
        <v>98</v>
      </c>
      <c r="C100" s="2"/>
      <c r="D100" s="14" t="s">
        <v>161</v>
      </c>
      <c r="E100" s="57" t="s">
        <v>76</v>
      </c>
      <c r="F100" s="2"/>
      <c r="G100" s="16" t="s">
        <v>160</v>
      </c>
      <c r="H100" s="2"/>
      <c r="I100" s="1" t="s">
        <v>4</v>
      </c>
      <c r="J100" s="3">
        <v>1</v>
      </c>
      <c r="K100" s="12"/>
      <c r="L100" s="8">
        <f t="shared" si="2"/>
        <v>0</v>
      </c>
      <c r="M100" s="4">
        <v>0.23</v>
      </c>
      <c r="N100" s="7">
        <f t="shared" si="3"/>
        <v>0</v>
      </c>
    </row>
    <row r="101" spans="1:14" ht="22.5" customHeight="1" x14ac:dyDescent="0.25">
      <c r="A101" s="16" t="s">
        <v>173</v>
      </c>
      <c r="B101" s="14" t="s">
        <v>98</v>
      </c>
      <c r="C101" s="2"/>
      <c r="D101" s="14" t="s">
        <v>162</v>
      </c>
      <c r="E101" s="57" t="s">
        <v>76</v>
      </c>
      <c r="F101" s="2"/>
      <c r="G101" s="16" t="s">
        <v>160</v>
      </c>
      <c r="H101" s="2"/>
      <c r="I101" s="1" t="s">
        <v>4</v>
      </c>
      <c r="J101" s="3">
        <v>1</v>
      </c>
      <c r="K101" s="12"/>
      <c r="L101" s="8">
        <f t="shared" si="2"/>
        <v>0</v>
      </c>
      <c r="M101" s="4">
        <v>0.23</v>
      </c>
      <c r="N101" s="7">
        <f t="shared" si="3"/>
        <v>0</v>
      </c>
    </row>
    <row r="102" spans="1:14" ht="22.5" customHeight="1" x14ac:dyDescent="0.25">
      <c r="A102" s="16" t="s">
        <v>174</v>
      </c>
      <c r="B102" s="14" t="s">
        <v>98</v>
      </c>
      <c r="C102" s="2"/>
      <c r="D102" s="14" t="s">
        <v>163</v>
      </c>
      <c r="E102" s="57" t="s">
        <v>76</v>
      </c>
      <c r="F102" s="2"/>
      <c r="G102" s="16" t="s">
        <v>160</v>
      </c>
      <c r="H102" s="2"/>
      <c r="I102" s="1" t="s">
        <v>4</v>
      </c>
      <c r="J102" s="3">
        <v>1</v>
      </c>
      <c r="K102" s="12"/>
      <c r="L102" s="8">
        <f t="shared" si="2"/>
        <v>0</v>
      </c>
      <c r="M102" s="4">
        <v>0.23</v>
      </c>
      <c r="N102" s="7">
        <f t="shared" si="3"/>
        <v>0</v>
      </c>
    </row>
    <row r="103" spans="1:14" ht="22.5" customHeight="1" x14ac:dyDescent="0.25">
      <c r="A103" s="16" t="s">
        <v>175</v>
      </c>
      <c r="B103" s="14" t="s">
        <v>98</v>
      </c>
      <c r="C103" s="2"/>
      <c r="D103" s="14" t="s">
        <v>164</v>
      </c>
      <c r="E103" s="57" t="s">
        <v>76</v>
      </c>
      <c r="F103" s="2"/>
      <c r="G103" s="16" t="s">
        <v>160</v>
      </c>
      <c r="H103" s="2"/>
      <c r="I103" s="1" t="s">
        <v>4</v>
      </c>
      <c r="J103" s="3">
        <v>1</v>
      </c>
      <c r="K103" s="12"/>
      <c r="L103" s="8">
        <f t="shared" si="2"/>
        <v>0</v>
      </c>
      <c r="M103" s="4">
        <v>0.23</v>
      </c>
      <c r="N103" s="7">
        <f t="shared" si="3"/>
        <v>0</v>
      </c>
    </row>
    <row r="104" spans="1:14" ht="22.5" customHeight="1" x14ac:dyDescent="0.25">
      <c r="A104" s="16" t="s">
        <v>176</v>
      </c>
      <c r="B104" s="14" t="s">
        <v>98</v>
      </c>
      <c r="C104" s="2"/>
      <c r="D104" s="14">
        <v>9812630031</v>
      </c>
      <c r="E104" s="57" t="s">
        <v>76</v>
      </c>
      <c r="F104" s="2"/>
      <c r="G104" s="16" t="s">
        <v>165</v>
      </c>
      <c r="H104" s="2"/>
      <c r="I104" s="1" t="s">
        <v>4</v>
      </c>
      <c r="J104" s="3">
        <v>1</v>
      </c>
      <c r="K104" s="12"/>
      <c r="L104" s="8">
        <f t="shared" si="2"/>
        <v>0</v>
      </c>
      <c r="M104" s="4">
        <v>0.23</v>
      </c>
      <c r="N104" s="7">
        <f t="shared" si="3"/>
        <v>0</v>
      </c>
    </row>
    <row r="105" spans="1:14" ht="22.5" customHeight="1" x14ac:dyDescent="0.25">
      <c r="A105" s="16" t="s">
        <v>177</v>
      </c>
      <c r="B105" s="14" t="s">
        <v>98</v>
      </c>
      <c r="C105" s="2"/>
      <c r="D105" s="14">
        <v>9812630007</v>
      </c>
      <c r="E105" s="57" t="s">
        <v>76</v>
      </c>
      <c r="F105" s="2"/>
      <c r="G105" s="16" t="s">
        <v>165</v>
      </c>
      <c r="H105" s="2"/>
      <c r="I105" s="1" t="s">
        <v>4</v>
      </c>
      <c r="J105" s="3">
        <v>1</v>
      </c>
      <c r="K105" s="12"/>
      <c r="L105" s="8">
        <f t="shared" si="2"/>
        <v>0</v>
      </c>
      <c r="M105" s="4">
        <v>0.23</v>
      </c>
      <c r="N105" s="7">
        <f t="shared" si="3"/>
        <v>0</v>
      </c>
    </row>
    <row r="106" spans="1:14" ht="22.5" customHeight="1" x14ac:dyDescent="0.25">
      <c r="A106" s="16" t="s">
        <v>178</v>
      </c>
      <c r="B106" s="14" t="s">
        <v>98</v>
      </c>
      <c r="C106" s="2"/>
      <c r="D106" s="14">
        <v>9812630003</v>
      </c>
      <c r="E106" s="57" t="s">
        <v>76</v>
      </c>
      <c r="F106" s="2"/>
      <c r="G106" s="16" t="s">
        <v>165</v>
      </c>
      <c r="H106" s="2"/>
      <c r="I106" s="1" t="s">
        <v>4</v>
      </c>
      <c r="J106" s="3">
        <v>1</v>
      </c>
      <c r="K106" s="12"/>
      <c r="L106" s="8">
        <f t="shared" si="2"/>
        <v>0</v>
      </c>
      <c r="M106" s="4">
        <v>0.23</v>
      </c>
      <c r="N106" s="7">
        <f t="shared" si="3"/>
        <v>0</v>
      </c>
    </row>
    <row r="107" spans="1:14" ht="22.5" customHeight="1" x14ac:dyDescent="0.25">
      <c r="A107" s="16" t="s">
        <v>179</v>
      </c>
      <c r="B107" s="14" t="s">
        <v>98</v>
      </c>
      <c r="C107" s="2"/>
      <c r="D107" s="14">
        <v>9812630024</v>
      </c>
      <c r="E107" s="57" t="s">
        <v>76</v>
      </c>
      <c r="F107" s="2"/>
      <c r="G107" s="16" t="s">
        <v>165</v>
      </c>
      <c r="H107" s="2"/>
      <c r="I107" s="1" t="s">
        <v>4</v>
      </c>
      <c r="J107" s="3">
        <v>1</v>
      </c>
      <c r="K107" s="12"/>
      <c r="L107" s="8">
        <f t="shared" si="2"/>
        <v>0</v>
      </c>
      <c r="M107" s="4">
        <v>0.23</v>
      </c>
      <c r="N107" s="7">
        <f t="shared" si="3"/>
        <v>0</v>
      </c>
    </row>
    <row r="108" spans="1:14" ht="22.5" customHeight="1" x14ac:dyDescent="0.25">
      <c r="A108" s="16" t="s">
        <v>180</v>
      </c>
      <c r="B108" s="14" t="s">
        <v>98</v>
      </c>
      <c r="C108" s="2"/>
      <c r="D108" s="14">
        <v>9812630005</v>
      </c>
      <c r="E108" s="57" t="s">
        <v>76</v>
      </c>
      <c r="F108" s="2"/>
      <c r="G108" s="16" t="s">
        <v>165</v>
      </c>
      <c r="H108" s="2"/>
      <c r="I108" s="1" t="s">
        <v>4</v>
      </c>
      <c r="J108" s="3">
        <v>1</v>
      </c>
      <c r="K108" s="12"/>
      <c r="L108" s="8">
        <f t="shared" si="2"/>
        <v>0</v>
      </c>
      <c r="M108" s="4">
        <v>0.23</v>
      </c>
      <c r="N108" s="7">
        <f t="shared" si="3"/>
        <v>0</v>
      </c>
    </row>
    <row r="109" spans="1:14" ht="22.5" customHeight="1" x14ac:dyDescent="0.25">
      <c r="A109" s="16" t="s">
        <v>181</v>
      </c>
      <c r="B109" s="14" t="s">
        <v>98</v>
      </c>
      <c r="C109" s="2"/>
      <c r="D109" s="14">
        <v>9812630029</v>
      </c>
      <c r="E109" s="57" t="s">
        <v>76</v>
      </c>
      <c r="F109" s="2"/>
      <c r="G109" s="16" t="s">
        <v>165</v>
      </c>
      <c r="H109" s="2"/>
      <c r="I109" s="1" t="s">
        <v>4</v>
      </c>
      <c r="J109" s="3">
        <v>1</v>
      </c>
      <c r="K109" s="12"/>
      <c r="L109" s="8">
        <f t="shared" si="2"/>
        <v>0</v>
      </c>
      <c r="M109" s="4">
        <v>0.23</v>
      </c>
      <c r="N109" s="7">
        <f t="shared" si="3"/>
        <v>0</v>
      </c>
    </row>
    <row r="110" spans="1:14" ht="22.5" customHeight="1" x14ac:dyDescent="0.25">
      <c r="A110" s="16" t="s">
        <v>182</v>
      </c>
      <c r="B110" s="14" t="s">
        <v>98</v>
      </c>
      <c r="C110" s="2"/>
      <c r="D110" s="14" t="s">
        <v>166</v>
      </c>
      <c r="E110" s="57" t="s">
        <v>76</v>
      </c>
      <c r="F110" s="2"/>
      <c r="G110" s="16" t="s">
        <v>165</v>
      </c>
      <c r="H110" s="2"/>
      <c r="I110" s="1" t="s">
        <v>4</v>
      </c>
      <c r="J110" s="3">
        <v>1</v>
      </c>
      <c r="K110" s="12"/>
      <c r="L110" s="8">
        <f t="shared" si="2"/>
        <v>0</v>
      </c>
      <c r="M110" s="4">
        <v>0.23</v>
      </c>
      <c r="N110" s="7">
        <f t="shared" si="3"/>
        <v>0</v>
      </c>
    </row>
    <row r="111" spans="1:14" ht="22.5" customHeight="1" x14ac:dyDescent="0.25">
      <c r="A111" s="16" t="s">
        <v>183</v>
      </c>
      <c r="B111" s="14" t="s">
        <v>98</v>
      </c>
      <c r="C111" s="2"/>
      <c r="D111" s="14" t="s">
        <v>167</v>
      </c>
      <c r="E111" s="57" t="s">
        <v>76</v>
      </c>
      <c r="F111" s="2"/>
      <c r="G111" s="16" t="s">
        <v>165</v>
      </c>
      <c r="H111" s="2"/>
      <c r="I111" s="1" t="s">
        <v>4</v>
      </c>
      <c r="J111" s="3">
        <v>1</v>
      </c>
      <c r="K111" s="12"/>
      <c r="L111" s="8">
        <f t="shared" si="2"/>
        <v>0</v>
      </c>
      <c r="M111" s="4">
        <v>0.23</v>
      </c>
      <c r="N111" s="7">
        <f t="shared" si="3"/>
        <v>0</v>
      </c>
    </row>
    <row r="112" spans="1:14" ht="22.5" customHeight="1" x14ac:dyDescent="0.25">
      <c r="A112" s="16" t="s">
        <v>184</v>
      </c>
      <c r="B112" s="14" t="s">
        <v>98</v>
      </c>
      <c r="C112" s="2"/>
      <c r="D112" s="14" t="s">
        <v>168</v>
      </c>
      <c r="E112" s="57" t="s">
        <v>76</v>
      </c>
      <c r="F112" s="2"/>
      <c r="G112" s="16" t="s">
        <v>165</v>
      </c>
      <c r="H112" s="2"/>
      <c r="I112" s="1" t="s">
        <v>4</v>
      </c>
      <c r="J112" s="3">
        <v>1</v>
      </c>
      <c r="K112" s="12"/>
      <c r="L112" s="8">
        <f t="shared" si="2"/>
        <v>0</v>
      </c>
      <c r="M112" s="4">
        <v>0.23</v>
      </c>
      <c r="N112" s="7">
        <f t="shared" si="3"/>
        <v>0</v>
      </c>
    </row>
    <row r="113" spans="1:14" ht="22.5" customHeight="1" x14ac:dyDescent="0.25">
      <c r="A113" s="16" t="s">
        <v>185</v>
      </c>
      <c r="B113" s="14" t="s">
        <v>98</v>
      </c>
      <c r="C113" s="2"/>
      <c r="D113" s="14" t="s">
        <v>169</v>
      </c>
      <c r="E113" s="57" t="s">
        <v>76</v>
      </c>
      <c r="F113" s="2"/>
      <c r="G113" s="16" t="s">
        <v>165</v>
      </c>
      <c r="H113" s="2"/>
      <c r="I113" s="1" t="s">
        <v>4</v>
      </c>
      <c r="J113" s="3">
        <v>1</v>
      </c>
      <c r="K113" s="12"/>
      <c r="L113" s="8">
        <f t="shared" si="2"/>
        <v>0</v>
      </c>
      <c r="M113" s="4">
        <v>0.23</v>
      </c>
      <c r="N113" s="7">
        <f t="shared" si="3"/>
        <v>0</v>
      </c>
    </row>
    <row r="114" spans="1:14" ht="22.5" customHeight="1" x14ac:dyDescent="0.25">
      <c r="A114" s="16" t="s">
        <v>186</v>
      </c>
      <c r="B114" s="14" t="s">
        <v>187</v>
      </c>
      <c r="C114" s="1">
        <v>1</v>
      </c>
      <c r="D114" s="14" t="s">
        <v>188</v>
      </c>
      <c r="E114" s="16" t="s">
        <v>77</v>
      </c>
      <c r="F114" s="2" t="s">
        <v>189</v>
      </c>
      <c r="G114" s="16" t="s">
        <v>160</v>
      </c>
      <c r="H114" s="2"/>
      <c r="I114" s="1" t="s">
        <v>4</v>
      </c>
      <c r="J114" s="3">
        <v>1</v>
      </c>
      <c r="K114" s="10"/>
      <c r="L114" s="8">
        <f t="shared" si="2"/>
        <v>0</v>
      </c>
      <c r="M114" s="4">
        <v>0.23</v>
      </c>
      <c r="N114" s="7">
        <f t="shared" si="3"/>
        <v>0</v>
      </c>
    </row>
    <row r="115" spans="1:14" ht="22.5" customHeight="1" x14ac:dyDescent="0.25">
      <c r="A115" s="16" t="s">
        <v>190</v>
      </c>
      <c r="B115" s="14" t="s">
        <v>191</v>
      </c>
      <c r="C115" s="1">
        <v>2</v>
      </c>
      <c r="D115" s="14" t="s">
        <v>192</v>
      </c>
      <c r="E115" s="16" t="s">
        <v>77</v>
      </c>
      <c r="F115" s="2" t="s">
        <v>189</v>
      </c>
      <c r="G115" s="16" t="s">
        <v>160</v>
      </c>
      <c r="H115" s="2"/>
      <c r="I115" s="1" t="s">
        <v>4</v>
      </c>
      <c r="J115" s="3">
        <v>1</v>
      </c>
      <c r="K115" s="10"/>
      <c r="L115" s="8">
        <f t="shared" si="2"/>
        <v>0</v>
      </c>
      <c r="M115" s="4">
        <v>0.23</v>
      </c>
      <c r="N115" s="7">
        <f t="shared" si="3"/>
        <v>0</v>
      </c>
    </row>
    <row r="116" spans="1:14" ht="22.5" customHeight="1" x14ac:dyDescent="0.25">
      <c r="A116" s="16" t="s">
        <v>193</v>
      </c>
      <c r="B116" s="14" t="s">
        <v>194</v>
      </c>
      <c r="C116" s="1" t="s">
        <v>195</v>
      </c>
      <c r="D116" s="14" t="s">
        <v>192</v>
      </c>
      <c r="E116" s="16" t="s">
        <v>77</v>
      </c>
      <c r="F116" s="2" t="s">
        <v>189</v>
      </c>
      <c r="G116" s="16" t="s">
        <v>160</v>
      </c>
      <c r="H116" s="2"/>
      <c r="I116" s="1" t="s">
        <v>4</v>
      </c>
      <c r="J116" s="3">
        <v>1</v>
      </c>
      <c r="K116" s="10"/>
      <c r="L116" s="8">
        <f t="shared" si="2"/>
        <v>0</v>
      </c>
      <c r="M116" s="4">
        <v>0.23</v>
      </c>
      <c r="N116" s="7">
        <f t="shared" si="3"/>
        <v>0</v>
      </c>
    </row>
    <row r="117" spans="1:14" ht="22.5" customHeight="1" x14ac:dyDescent="0.25">
      <c r="A117" s="16" t="s">
        <v>196</v>
      </c>
      <c r="B117" s="14" t="s">
        <v>197</v>
      </c>
      <c r="C117" s="1">
        <v>3</v>
      </c>
      <c r="D117" s="14" t="s">
        <v>198</v>
      </c>
      <c r="E117" s="16" t="s">
        <v>77</v>
      </c>
      <c r="F117" s="1" t="s">
        <v>199</v>
      </c>
      <c r="G117" s="16" t="s">
        <v>85</v>
      </c>
      <c r="H117" s="2"/>
      <c r="I117" s="1" t="s">
        <v>4</v>
      </c>
      <c r="J117" s="3">
        <v>1</v>
      </c>
      <c r="K117" s="10"/>
      <c r="L117" s="8">
        <f t="shared" si="2"/>
        <v>0</v>
      </c>
      <c r="M117" s="4">
        <v>0.23</v>
      </c>
      <c r="N117" s="7">
        <f t="shared" si="3"/>
        <v>0</v>
      </c>
    </row>
    <row r="118" spans="1:14" ht="22.5" customHeight="1" x14ac:dyDescent="0.25">
      <c r="A118" s="16" t="s">
        <v>200</v>
      </c>
      <c r="B118" s="14" t="s">
        <v>201</v>
      </c>
      <c r="C118" s="1">
        <v>4</v>
      </c>
      <c r="D118" s="14" t="s">
        <v>202</v>
      </c>
      <c r="E118" s="16" t="s">
        <v>77</v>
      </c>
      <c r="F118" s="1" t="s">
        <v>199</v>
      </c>
      <c r="G118" s="16" t="s">
        <v>85</v>
      </c>
      <c r="H118" s="2"/>
      <c r="I118" s="1" t="s">
        <v>4</v>
      </c>
      <c r="J118" s="3">
        <v>1</v>
      </c>
      <c r="K118" s="10"/>
      <c r="L118" s="8">
        <f t="shared" si="2"/>
        <v>0</v>
      </c>
      <c r="M118" s="4">
        <v>0.23</v>
      </c>
      <c r="N118" s="7">
        <f t="shared" si="3"/>
        <v>0</v>
      </c>
    </row>
    <row r="119" spans="1:14" ht="22.5" customHeight="1" x14ac:dyDescent="0.25">
      <c r="A119" s="16" t="s">
        <v>203</v>
      </c>
      <c r="B119" s="14" t="s">
        <v>204</v>
      </c>
      <c r="C119" s="1">
        <v>5</v>
      </c>
      <c r="D119" s="14" t="s">
        <v>205</v>
      </c>
      <c r="E119" s="16" t="s">
        <v>77</v>
      </c>
      <c r="F119" s="1" t="s">
        <v>199</v>
      </c>
      <c r="G119" s="16" t="s">
        <v>85</v>
      </c>
      <c r="H119" s="2"/>
      <c r="I119" s="1" t="s">
        <v>4</v>
      </c>
      <c r="J119" s="3">
        <v>1</v>
      </c>
      <c r="K119" s="10"/>
      <c r="L119" s="8">
        <f t="shared" si="2"/>
        <v>0</v>
      </c>
      <c r="M119" s="4">
        <v>0.23</v>
      </c>
      <c r="N119" s="7">
        <f t="shared" si="3"/>
        <v>0</v>
      </c>
    </row>
    <row r="120" spans="1:14" ht="22.5" customHeight="1" x14ac:dyDescent="0.25">
      <c r="A120" s="16" t="s">
        <v>206</v>
      </c>
      <c r="B120" s="14" t="s">
        <v>207</v>
      </c>
      <c r="C120" s="1">
        <v>6</v>
      </c>
      <c r="D120" s="14" t="s">
        <v>208</v>
      </c>
      <c r="E120" s="16" t="s">
        <v>77</v>
      </c>
      <c r="F120" s="1" t="s">
        <v>199</v>
      </c>
      <c r="G120" s="16" t="s">
        <v>165</v>
      </c>
      <c r="H120" s="2"/>
      <c r="I120" s="1" t="s">
        <v>4</v>
      </c>
      <c r="J120" s="3">
        <v>1</v>
      </c>
      <c r="K120" s="10"/>
      <c r="L120" s="8"/>
      <c r="M120" s="4">
        <v>0.23</v>
      </c>
      <c r="N120" s="7">
        <f t="shared" si="3"/>
        <v>0</v>
      </c>
    </row>
    <row r="121" spans="1:14" ht="22.5" customHeight="1" x14ac:dyDescent="0.25">
      <c r="A121" s="16" t="s">
        <v>209</v>
      </c>
      <c r="B121" s="14" t="s">
        <v>210</v>
      </c>
      <c r="C121" s="1">
        <v>7</v>
      </c>
      <c r="D121" s="14" t="s">
        <v>211</v>
      </c>
      <c r="E121" s="16" t="s">
        <v>77</v>
      </c>
      <c r="F121" s="1" t="s">
        <v>199</v>
      </c>
      <c r="G121" s="16" t="s">
        <v>165</v>
      </c>
      <c r="H121" s="2"/>
      <c r="I121" s="1" t="s">
        <v>4</v>
      </c>
      <c r="J121" s="3">
        <v>1</v>
      </c>
      <c r="K121" s="10"/>
      <c r="L121" s="8">
        <f t="shared" si="2"/>
        <v>0</v>
      </c>
      <c r="M121" s="4">
        <v>0.23</v>
      </c>
      <c r="N121" s="7">
        <f t="shared" si="3"/>
        <v>0</v>
      </c>
    </row>
    <row r="122" spans="1:14" ht="22.5" customHeight="1" x14ac:dyDescent="0.25">
      <c r="A122" s="16">
        <v>115</v>
      </c>
      <c r="B122" s="14" t="s">
        <v>212</v>
      </c>
      <c r="C122" s="1" t="s">
        <v>213</v>
      </c>
      <c r="D122" s="14" t="s">
        <v>211</v>
      </c>
      <c r="E122" s="2" t="s">
        <v>214</v>
      </c>
      <c r="F122" s="1" t="s">
        <v>199</v>
      </c>
      <c r="G122" s="1" t="s">
        <v>165</v>
      </c>
      <c r="H122" s="2"/>
      <c r="I122" s="1" t="s">
        <v>4</v>
      </c>
      <c r="J122" s="3">
        <v>1</v>
      </c>
      <c r="K122" s="10"/>
      <c r="L122" s="8">
        <f t="shared" si="2"/>
        <v>0</v>
      </c>
      <c r="M122" s="4">
        <v>0.23</v>
      </c>
      <c r="N122" s="7">
        <f t="shared" si="3"/>
        <v>0</v>
      </c>
    </row>
    <row r="123" spans="1:14" ht="22.5" customHeight="1" x14ac:dyDescent="0.25">
      <c r="A123" s="15"/>
      <c r="B123" s="5" t="s">
        <v>12</v>
      </c>
      <c r="C123" s="5"/>
      <c r="D123" s="14"/>
      <c r="E123" s="5"/>
      <c r="F123" s="5"/>
      <c r="G123" s="5"/>
      <c r="H123" s="5"/>
      <c r="I123" s="5"/>
      <c r="J123" s="5"/>
      <c r="K123" s="6"/>
      <c r="L123" s="37">
        <f>SUM(L8:L122)</f>
        <v>0</v>
      </c>
      <c r="M123" s="25">
        <v>0.23</v>
      </c>
      <c r="N123" s="38">
        <f>SUM(N8:N122)</f>
        <v>0</v>
      </c>
    </row>
    <row r="124" spans="1:14" ht="22.5" customHeight="1" x14ac:dyDescent="0.25">
      <c r="B124" s="13"/>
      <c r="C124" s="13"/>
      <c r="D124" s="13"/>
      <c r="E124" s="13"/>
      <c r="F124" s="13"/>
      <c r="G124" s="13"/>
      <c r="H124" s="13"/>
      <c r="K124" s="67"/>
      <c r="L124" s="68"/>
      <c r="M124" s="68"/>
      <c r="N124" s="68"/>
    </row>
    <row r="125" spans="1:14" ht="22.5" customHeight="1" x14ac:dyDescent="0.25">
      <c r="A125" s="65" t="s">
        <v>306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</row>
    <row r="126" spans="1:14" ht="22.5" customHeight="1" x14ac:dyDescent="0.25">
      <c r="A126" s="58" t="s">
        <v>0</v>
      </c>
      <c r="B126" s="58" t="s">
        <v>13</v>
      </c>
      <c r="C126" s="58" t="s">
        <v>17</v>
      </c>
      <c r="D126" s="58" t="s">
        <v>72</v>
      </c>
      <c r="E126" s="58" t="s">
        <v>73</v>
      </c>
      <c r="F126" s="58" t="s">
        <v>74</v>
      </c>
      <c r="G126" s="58" t="s">
        <v>15</v>
      </c>
      <c r="H126" s="58" t="s">
        <v>16</v>
      </c>
      <c r="I126" s="69" t="s">
        <v>1</v>
      </c>
      <c r="J126" s="60" t="s">
        <v>2</v>
      </c>
      <c r="K126" s="60" t="s">
        <v>302</v>
      </c>
      <c r="L126" s="60" t="s">
        <v>303</v>
      </c>
      <c r="M126" s="64" t="s">
        <v>14</v>
      </c>
      <c r="N126" s="64" t="s">
        <v>304</v>
      </c>
    </row>
    <row r="127" spans="1:14" ht="22.5" customHeight="1" x14ac:dyDescent="0.25">
      <c r="A127" s="59"/>
      <c r="B127" s="59"/>
      <c r="C127" s="59"/>
      <c r="D127" s="59"/>
      <c r="E127" s="59"/>
      <c r="F127" s="59"/>
      <c r="G127" s="59"/>
      <c r="H127" s="59"/>
      <c r="I127" s="70"/>
      <c r="J127" s="60"/>
      <c r="K127" s="60"/>
      <c r="L127" s="60"/>
      <c r="M127" s="64"/>
      <c r="N127" s="64"/>
    </row>
    <row r="128" spans="1:14" ht="22.5" customHeight="1" x14ac:dyDescent="0.25">
      <c r="A128" s="59"/>
      <c r="B128" s="59"/>
      <c r="C128" s="59"/>
      <c r="D128" s="59"/>
      <c r="E128" s="59"/>
      <c r="F128" s="59"/>
      <c r="G128" s="59"/>
      <c r="H128" s="59"/>
      <c r="I128" s="70"/>
      <c r="J128" s="58"/>
      <c r="K128" s="58"/>
      <c r="L128" s="58"/>
      <c r="M128" s="72"/>
      <c r="N128" s="72"/>
    </row>
    <row r="129" spans="1:14" ht="22.5" customHeight="1" x14ac:dyDescent="0.25">
      <c r="A129" s="21">
        <v>1</v>
      </c>
      <c r="B129" s="21">
        <v>2</v>
      </c>
      <c r="C129" s="21">
        <v>3</v>
      </c>
      <c r="D129" s="21">
        <v>4</v>
      </c>
      <c r="E129" s="21">
        <v>5</v>
      </c>
      <c r="F129" s="21">
        <v>6</v>
      </c>
      <c r="G129" s="21">
        <v>7</v>
      </c>
      <c r="H129" s="21">
        <v>8</v>
      </c>
      <c r="I129" s="24">
        <v>9</v>
      </c>
      <c r="J129" s="21">
        <v>10</v>
      </c>
      <c r="K129" s="21">
        <v>11</v>
      </c>
      <c r="L129" s="21">
        <v>12</v>
      </c>
      <c r="M129" s="22">
        <v>13</v>
      </c>
      <c r="N129" s="22">
        <v>14</v>
      </c>
    </row>
    <row r="130" spans="1:14" ht="27.75" customHeight="1" x14ac:dyDescent="0.25">
      <c r="A130" s="16" t="s">
        <v>3</v>
      </c>
      <c r="B130" s="16" t="s">
        <v>218</v>
      </c>
      <c r="C130" s="16">
        <v>1</v>
      </c>
      <c r="D130" s="16" t="s">
        <v>220</v>
      </c>
      <c r="E130" s="16" t="s">
        <v>221</v>
      </c>
      <c r="F130" s="16" t="s">
        <v>75</v>
      </c>
      <c r="G130" s="16" t="s">
        <v>222</v>
      </c>
      <c r="H130" s="16"/>
      <c r="I130" s="1" t="s">
        <v>4</v>
      </c>
      <c r="J130" s="16">
        <v>1</v>
      </c>
      <c r="K130" s="12"/>
      <c r="L130" s="8"/>
      <c r="M130" s="4">
        <v>0.23</v>
      </c>
      <c r="N130" s="7">
        <f>L130+M130*L130</f>
        <v>0</v>
      </c>
    </row>
    <row r="131" spans="1:14" ht="34.5" customHeight="1" x14ac:dyDescent="0.25">
      <c r="A131" s="16" t="s">
        <v>5</v>
      </c>
      <c r="B131" s="16" t="s">
        <v>218</v>
      </c>
      <c r="C131" s="16">
        <v>2</v>
      </c>
      <c r="D131" s="39" t="s">
        <v>75</v>
      </c>
      <c r="E131" s="16" t="s">
        <v>221</v>
      </c>
      <c r="F131" s="16" t="s">
        <v>75</v>
      </c>
      <c r="G131" s="16" t="s">
        <v>222</v>
      </c>
      <c r="H131" s="16"/>
      <c r="I131" s="1" t="s">
        <v>4</v>
      </c>
      <c r="J131" s="16">
        <v>1</v>
      </c>
      <c r="K131" s="12"/>
      <c r="L131" s="8"/>
      <c r="M131" s="4">
        <v>0.23</v>
      </c>
      <c r="N131" s="7">
        <f>L131+M131*L131</f>
        <v>0</v>
      </c>
    </row>
    <row r="132" spans="1:14" ht="30.75" customHeight="1" x14ac:dyDescent="0.25">
      <c r="A132" s="16" t="s">
        <v>6</v>
      </c>
      <c r="B132" s="16" t="s">
        <v>218</v>
      </c>
      <c r="C132" s="16">
        <v>3</v>
      </c>
      <c r="D132" s="39" t="s">
        <v>75</v>
      </c>
      <c r="E132" s="16" t="s">
        <v>221</v>
      </c>
      <c r="F132" s="16" t="s">
        <v>75</v>
      </c>
      <c r="G132" s="16" t="s">
        <v>222</v>
      </c>
      <c r="H132" s="16"/>
      <c r="I132" s="1" t="s">
        <v>4</v>
      </c>
      <c r="J132" s="16">
        <v>1</v>
      </c>
      <c r="K132" s="12"/>
      <c r="L132" s="8"/>
      <c r="M132" s="4">
        <v>0.23</v>
      </c>
      <c r="N132" s="7">
        <f>L132+M132*L132</f>
        <v>0</v>
      </c>
    </row>
    <row r="133" spans="1:14" ht="30" customHeight="1" x14ac:dyDescent="0.25">
      <c r="A133" s="16" t="s">
        <v>7</v>
      </c>
      <c r="B133" s="16" t="s">
        <v>218</v>
      </c>
      <c r="C133" s="16">
        <v>4</v>
      </c>
      <c r="D133" s="16" t="s">
        <v>219</v>
      </c>
      <c r="E133" s="16" t="s">
        <v>221</v>
      </c>
      <c r="F133" s="16" t="s">
        <v>75</v>
      </c>
      <c r="G133" s="16" t="s">
        <v>222</v>
      </c>
      <c r="H133" s="16"/>
      <c r="I133" s="1" t="s">
        <v>4</v>
      </c>
      <c r="J133" s="16">
        <v>1</v>
      </c>
      <c r="K133" s="12"/>
      <c r="L133" s="8"/>
      <c r="M133" s="4">
        <v>0.23</v>
      </c>
      <c r="N133" s="7">
        <f>L133+M133*L133</f>
        <v>0</v>
      </c>
    </row>
    <row r="134" spans="1:14" ht="22.5" customHeight="1" x14ac:dyDescent="0.25">
      <c r="A134" s="15"/>
      <c r="B134" s="5" t="s">
        <v>12</v>
      </c>
      <c r="C134" s="5"/>
      <c r="D134" s="5"/>
      <c r="E134" s="5"/>
      <c r="F134" s="5"/>
      <c r="G134" s="5"/>
      <c r="H134" s="5"/>
      <c r="I134" s="5"/>
      <c r="J134" s="5"/>
      <c r="K134" s="6"/>
      <c r="L134" s="38">
        <f>SUM(L130:L133)</f>
        <v>0</v>
      </c>
      <c r="M134" s="25">
        <v>0.23</v>
      </c>
      <c r="N134" s="38">
        <f>SUM(N130:N133)</f>
        <v>0</v>
      </c>
    </row>
    <row r="136" spans="1:14" ht="22.5" customHeight="1" x14ac:dyDescent="0.25">
      <c r="A136" s="65" t="s">
        <v>307</v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</row>
    <row r="137" spans="1:14" ht="22.5" customHeight="1" x14ac:dyDescent="0.25">
      <c r="A137" s="58" t="s">
        <v>0</v>
      </c>
      <c r="B137" s="58" t="s">
        <v>13</v>
      </c>
      <c r="C137" s="58" t="s">
        <v>17</v>
      </c>
      <c r="D137" s="58" t="s">
        <v>72</v>
      </c>
      <c r="E137" s="58" t="s">
        <v>73</v>
      </c>
      <c r="F137" s="58" t="s">
        <v>74</v>
      </c>
      <c r="G137" s="58" t="s">
        <v>15</v>
      </c>
      <c r="H137" s="58" t="s">
        <v>16</v>
      </c>
      <c r="I137" s="69" t="s">
        <v>1</v>
      </c>
      <c r="J137" s="60" t="s">
        <v>2</v>
      </c>
      <c r="K137" s="60" t="s">
        <v>302</v>
      </c>
      <c r="L137" s="60" t="s">
        <v>303</v>
      </c>
      <c r="M137" s="64" t="s">
        <v>14</v>
      </c>
      <c r="N137" s="64" t="s">
        <v>304</v>
      </c>
    </row>
    <row r="138" spans="1:14" ht="22.5" customHeight="1" x14ac:dyDescent="0.25">
      <c r="A138" s="59"/>
      <c r="B138" s="59"/>
      <c r="C138" s="59"/>
      <c r="D138" s="59"/>
      <c r="E138" s="59"/>
      <c r="F138" s="59"/>
      <c r="G138" s="59"/>
      <c r="H138" s="59"/>
      <c r="I138" s="70"/>
      <c r="J138" s="60"/>
      <c r="K138" s="60"/>
      <c r="L138" s="60"/>
      <c r="M138" s="64"/>
      <c r="N138" s="64"/>
    </row>
    <row r="139" spans="1:14" ht="22.5" customHeight="1" x14ac:dyDescent="0.25">
      <c r="A139" s="59"/>
      <c r="B139" s="59"/>
      <c r="C139" s="59"/>
      <c r="D139" s="59"/>
      <c r="E139" s="59"/>
      <c r="F139" s="59"/>
      <c r="G139" s="59"/>
      <c r="H139" s="59"/>
      <c r="I139" s="70"/>
      <c r="J139" s="58"/>
      <c r="K139" s="60"/>
      <c r="L139" s="60"/>
      <c r="M139" s="64"/>
      <c r="N139" s="64"/>
    </row>
    <row r="140" spans="1:14" s="23" customFormat="1" ht="22.5" customHeight="1" x14ac:dyDescent="0.25">
      <c r="A140" s="21">
        <v>1</v>
      </c>
      <c r="B140" s="21">
        <v>2</v>
      </c>
      <c r="C140" s="21">
        <v>3</v>
      </c>
      <c r="D140" s="21">
        <v>4</v>
      </c>
      <c r="E140" s="21">
        <v>5</v>
      </c>
      <c r="F140" s="21">
        <v>6</v>
      </c>
      <c r="G140" s="21">
        <v>7</v>
      </c>
      <c r="H140" s="21">
        <v>8</v>
      </c>
      <c r="I140" s="24">
        <v>9</v>
      </c>
      <c r="J140" s="21">
        <v>10</v>
      </c>
      <c r="K140" s="21">
        <v>11</v>
      </c>
      <c r="L140" s="21">
        <v>12</v>
      </c>
      <c r="M140" s="22">
        <v>13</v>
      </c>
      <c r="N140" s="22">
        <v>14</v>
      </c>
    </row>
    <row r="141" spans="1:14" ht="35.25" customHeight="1" x14ac:dyDescent="0.25">
      <c r="A141" s="16">
        <v>1</v>
      </c>
      <c r="B141" s="16" t="s">
        <v>218</v>
      </c>
      <c r="C141" s="16" t="s">
        <v>75</v>
      </c>
      <c r="D141" s="16" t="s">
        <v>75</v>
      </c>
      <c r="E141" s="16" t="s">
        <v>76</v>
      </c>
      <c r="F141" s="16" t="s">
        <v>75</v>
      </c>
      <c r="G141" s="16" t="s">
        <v>223</v>
      </c>
      <c r="H141" s="16" t="s">
        <v>82</v>
      </c>
      <c r="I141" s="1" t="s">
        <v>4</v>
      </c>
      <c r="J141" s="16">
        <v>1</v>
      </c>
      <c r="K141" s="12"/>
      <c r="L141" s="8">
        <f>J141*K141</f>
        <v>0</v>
      </c>
      <c r="M141" s="4">
        <v>0.23</v>
      </c>
      <c r="N141" s="7">
        <f>L141+M141*L141</f>
        <v>0</v>
      </c>
    </row>
    <row r="142" spans="1:14" ht="35.25" customHeight="1" x14ac:dyDescent="0.25">
      <c r="A142" s="16">
        <v>2</v>
      </c>
      <c r="B142" s="16" t="s">
        <v>217</v>
      </c>
      <c r="C142" s="16" t="s">
        <v>216</v>
      </c>
      <c r="D142" s="16">
        <v>583783</v>
      </c>
      <c r="E142" s="16" t="s">
        <v>215</v>
      </c>
      <c r="F142" s="16" t="s">
        <v>88</v>
      </c>
      <c r="G142" s="16" t="s">
        <v>223</v>
      </c>
      <c r="H142" s="16" t="s">
        <v>82</v>
      </c>
      <c r="I142" s="1" t="s">
        <v>4</v>
      </c>
      <c r="J142" s="16">
        <v>1</v>
      </c>
      <c r="K142" s="12"/>
      <c r="L142" s="8">
        <f>J142*K142</f>
        <v>0</v>
      </c>
      <c r="M142" s="4">
        <v>0.23</v>
      </c>
      <c r="N142" s="7">
        <f>L142+M142*L142</f>
        <v>0</v>
      </c>
    </row>
    <row r="143" spans="1:14" ht="27.6" x14ac:dyDescent="0.25">
      <c r="A143" s="16">
        <v>3</v>
      </c>
      <c r="B143" s="16" t="s">
        <v>217</v>
      </c>
      <c r="C143" s="16" t="s">
        <v>216</v>
      </c>
      <c r="D143" s="16">
        <v>7017180</v>
      </c>
      <c r="E143" s="16" t="s">
        <v>215</v>
      </c>
      <c r="F143" s="16" t="s">
        <v>88</v>
      </c>
      <c r="G143" s="16" t="s">
        <v>223</v>
      </c>
      <c r="H143" s="16" t="s">
        <v>82</v>
      </c>
      <c r="I143" s="1" t="s">
        <v>4</v>
      </c>
      <c r="J143" s="16">
        <v>1</v>
      </c>
      <c r="K143" s="12"/>
      <c r="L143" s="8">
        <f>J143*K143</f>
        <v>0</v>
      </c>
      <c r="M143" s="4">
        <v>0.23</v>
      </c>
      <c r="N143" s="7">
        <f>L143+M143*L143</f>
        <v>0</v>
      </c>
    </row>
    <row r="144" spans="1:14" ht="22.5" customHeight="1" x14ac:dyDescent="0.25">
      <c r="A144" s="15"/>
      <c r="B144" s="5" t="s">
        <v>12</v>
      </c>
      <c r="C144" s="5"/>
      <c r="D144" s="5"/>
      <c r="E144" s="5"/>
      <c r="F144" s="5"/>
      <c r="G144" s="5"/>
      <c r="H144" s="5"/>
      <c r="I144" s="5"/>
      <c r="J144" s="5"/>
      <c r="K144" s="6"/>
      <c r="L144" s="37">
        <f>SUM(L141:L143)</f>
        <v>0</v>
      </c>
      <c r="M144" s="25">
        <v>0.23</v>
      </c>
      <c r="N144" s="38">
        <f>SUM(N141:N143)</f>
        <v>0</v>
      </c>
    </row>
    <row r="146" spans="1:14" ht="22.5" customHeight="1" x14ac:dyDescent="0.25">
      <c r="A146" s="65" t="s">
        <v>308</v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</row>
    <row r="147" spans="1:14" ht="22.5" customHeight="1" x14ac:dyDescent="0.25">
      <c r="A147" s="58" t="s">
        <v>0</v>
      </c>
      <c r="B147" s="58" t="s">
        <v>13</v>
      </c>
      <c r="C147" s="58" t="s">
        <v>17</v>
      </c>
      <c r="D147" s="58" t="s">
        <v>72</v>
      </c>
      <c r="E147" s="58" t="s">
        <v>73</v>
      </c>
      <c r="F147" s="58" t="s">
        <v>74</v>
      </c>
      <c r="G147" s="58" t="s">
        <v>15</v>
      </c>
      <c r="H147" s="58" t="s">
        <v>16</v>
      </c>
      <c r="I147" s="69" t="s">
        <v>1</v>
      </c>
      <c r="J147" s="60" t="s">
        <v>2</v>
      </c>
      <c r="K147" s="60" t="s">
        <v>302</v>
      </c>
      <c r="L147" s="60" t="s">
        <v>303</v>
      </c>
      <c r="M147" s="64" t="s">
        <v>14</v>
      </c>
      <c r="N147" s="64" t="s">
        <v>304</v>
      </c>
    </row>
    <row r="148" spans="1:14" ht="22.5" customHeight="1" x14ac:dyDescent="0.25">
      <c r="A148" s="59"/>
      <c r="B148" s="59"/>
      <c r="C148" s="59"/>
      <c r="D148" s="59"/>
      <c r="E148" s="59"/>
      <c r="F148" s="59"/>
      <c r="G148" s="59"/>
      <c r="H148" s="59"/>
      <c r="I148" s="70"/>
      <c r="J148" s="60"/>
      <c r="K148" s="60"/>
      <c r="L148" s="60"/>
      <c r="M148" s="64"/>
      <c r="N148" s="64"/>
    </row>
    <row r="149" spans="1:14" ht="23.25" customHeight="1" x14ac:dyDescent="0.25">
      <c r="A149" s="59"/>
      <c r="B149" s="59"/>
      <c r="C149" s="59"/>
      <c r="D149" s="59"/>
      <c r="E149" s="59"/>
      <c r="F149" s="59"/>
      <c r="G149" s="59"/>
      <c r="H149" s="59"/>
      <c r="I149" s="70"/>
      <c r="J149" s="58"/>
      <c r="K149" s="60"/>
      <c r="L149" s="60"/>
      <c r="M149" s="64"/>
      <c r="N149" s="64"/>
    </row>
    <row r="150" spans="1:14" s="23" customFormat="1" ht="22.5" customHeight="1" x14ac:dyDescent="0.25">
      <c r="A150" s="21">
        <v>1</v>
      </c>
      <c r="B150" s="21">
        <v>2</v>
      </c>
      <c r="C150" s="21">
        <v>3</v>
      </c>
      <c r="D150" s="21">
        <v>4</v>
      </c>
      <c r="E150" s="21">
        <v>5</v>
      </c>
      <c r="F150" s="21">
        <v>6</v>
      </c>
      <c r="G150" s="21">
        <v>7</v>
      </c>
      <c r="H150" s="21">
        <v>8</v>
      </c>
      <c r="I150" s="24">
        <v>9</v>
      </c>
      <c r="J150" s="21">
        <v>10</v>
      </c>
      <c r="K150" s="21">
        <v>11</v>
      </c>
      <c r="L150" s="21">
        <v>12</v>
      </c>
      <c r="M150" s="22">
        <v>13</v>
      </c>
      <c r="N150" s="22">
        <v>14</v>
      </c>
    </row>
    <row r="151" spans="1:14" ht="37.5" customHeight="1" x14ac:dyDescent="0.25">
      <c r="A151" s="16">
        <v>1</v>
      </c>
      <c r="B151" s="16" t="s">
        <v>78</v>
      </c>
      <c r="C151" s="16" t="s">
        <v>82</v>
      </c>
      <c r="D151" s="16">
        <v>582622</v>
      </c>
      <c r="E151" s="16" t="s">
        <v>77</v>
      </c>
      <c r="F151" s="16" t="s">
        <v>80</v>
      </c>
      <c r="G151" s="16" t="s">
        <v>79</v>
      </c>
      <c r="H151" s="16"/>
      <c r="I151" s="1" t="s">
        <v>4</v>
      </c>
      <c r="J151" s="16">
        <v>1</v>
      </c>
      <c r="K151" s="12"/>
      <c r="L151" s="8"/>
      <c r="M151" s="4">
        <v>0.23</v>
      </c>
      <c r="N151" s="7">
        <f t="shared" ref="N151:N153" si="4">L151+M151*L151</f>
        <v>0</v>
      </c>
    </row>
    <row r="152" spans="1:14" ht="34.5" customHeight="1" x14ac:dyDescent="0.25">
      <c r="A152" s="16">
        <v>2</v>
      </c>
      <c r="B152" s="16" t="s">
        <v>78</v>
      </c>
      <c r="C152" s="16" t="s">
        <v>82</v>
      </c>
      <c r="D152" s="16" t="s">
        <v>81</v>
      </c>
      <c r="E152" s="16" t="s">
        <v>77</v>
      </c>
      <c r="F152" s="16" t="s">
        <v>80</v>
      </c>
      <c r="G152" s="16" t="s">
        <v>79</v>
      </c>
      <c r="H152" s="16"/>
      <c r="I152" s="1" t="s">
        <v>4</v>
      </c>
      <c r="J152" s="16">
        <v>1</v>
      </c>
      <c r="K152" s="12"/>
      <c r="L152" s="8"/>
      <c r="M152" s="4">
        <v>0.23</v>
      </c>
      <c r="N152" s="7">
        <f t="shared" si="4"/>
        <v>0</v>
      </c>
    </row>
    <row r="153" spans="1:14" ht="32.25" customHeight="1" x14ac:dyDescent="0.25">
      <c r="A153" s="16">
        <v>3</v>
      </c>
      <c r="B153" s="26" t="s">
        <v>218</v>
      </c>
      <c r="C153" s="16" t="s">
        <v>301</v>
      </c>
      <c r="D153" s="27"/>
      <c r="E153" s="26" t="s">
        <v>221</v>
      </c>
      <c r="F153" s="27"/>
      <c r="G153" s="16" t="s">
        <v>79</v>
      </c>
      <c r="H153" s="16"/>
      <c r="I153" s="1" t="s">
        <v>4</v>
      </c>
      <c r="J153" s="16">
        <v>1</v>
      </c>
      <c r="K153" s="12"/>
      <c r="L153" s="8"/>
      <c r="M153" s="4">
        <v>0.23</v>
      </c>
      <c r="N153" s="7">
        <f t="shared" si="4"/>
        <v>0</v>
      </c>
    </row>
    <row r="154" spans="1:14" ht="22.5" customHeight="1" x14ac:dyDescent="0.25">
      <c r="A154" s="15"/>
      <c r="B154" s="5" t="s">
        <v>12</v>
      </c>
      <c r="C154" s="5"/>
      <c r="D154" s="5"/>
      <c r="E154" s="5"/>
      <c r="F154" s="5"/>
      <c r="G154" s="5"/>
      <c r="H154" s="5"/>
      <c r="I154" s="5"/>
      <c r="J154" s="5"/>
      <c r="K154" s="6"/>
      <c r="L154" s="37">
        <f>SUM(L151:L153)</f>
        <v>0</v>
      </c>
      <c r="M154" s="25">
        <v>0.23</v>
      </c>
      <c r="N154" s="38">
        <f>SUM(N151:N153)</f>
        <v>0</v>
      </c>
    </row>
    <row r="156" spans="1:14" ht="22.5" customHeight="1" x14ac:dyDescent="0.25">
      <c r="A156" s="65" t="s">
        <v>309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1:14" ht="22.5" customHeight="1" x14ac:dyDescent="0.25">
      <c r="A157" s="58" t="s">
        <v>0</v>
      </c>
      <c r="B157" s="58" t="s">
        <v>13</v>
      </c>
      <c r="C157" s="58" t="s">
        <v>17</v>
      </c>
      <c r="D157" s="58" t="s">
        <v>72</v>
      </c>
      <c r="E157" s="58" t="s">
        <v>73</v>
      </c>
      <c r="F157" s="58" t="s">
        <v>74</v>
      </c>
      <c r="G157" s="58" t="s">
        <v>15</v>
      </c>
      <c r="H157" s="58" t="s">
        <v>16</v>
      </c>
      <c r="I157" s="69" t="s">
        <v>1</v>
      </c>
      <c r="J157" s="60" t="s">
        <v>2</v>
      </c>
      <c r="K157" s="60" t="s">
        <v>302</v>
      </c>
      <c r="L157" s="60" t="s">
        <v>303</v>
      </c>
      <c r="M157" s="64" t="s">
        <v>14</v>
      </c>
      <c r="N157" s="64" t="s">
        <v>304</v>
      </c>
    </row>
    <row r="158" spans="1:14" ht="22.5" customHeight="1" x14ac:dyDescent="0.25">
      <c r="A158" s="59"/>
      <c r="B158" s="59"/>
      <c r="C158" s="59"/>
      <c r="D158" s="59"/>
      <c r="E158" s="59"/>
      <c r="F158" s="59"/>
      <c r="G158" s="59"/>
      <c r="H158" s="59"/>
      <c r="I158" s="70"/>
      <c r="J158" s="60"/>
      <c r="K158" s="60"/>
      <c r="L158" s="60"/>
      <c r="M158" s="64"/>
      <c r="N158" s="64"/>
    </row>
    <row r="159" spans="1:14" ht="22.5" customHeight="1" x14ac:dyDescent="0.25">
      <c r="A159" s="59"/>
      <c r="B159" s="59"/>
      <c r="C159" s="59"/>
      <c r="D159" s="59"/>
      <c r="E159" s="59"/>
      <c r="F159" s="59"/>
      <c r="G159" s="59"/>
      <c r="H159" s="59"/>
      <c r="I159" s="70"/>
      <c r="J159" s="58"/>
      <c r="K159" s="60"/>
      <c r="L159" s="60"/>
      <c r="M159" s="64"/>
      <c r="N159" s="64"/>
    </row>
    <row r="160" spans="1:14" ht="22.5" customHeight="1" x14ac:dyDescent="0.25">
      <c r="A160" s="21">
        <v>1</v>
      </c>
      <c r="B160" s="21">
        <v>2</v>
      </c>
      <c r="C160" s="21">
        <v>3</v>
      </c>
      <c r="D160" s="21">
        <v>4</v>
      </c>
      <c r="E160" s="21">
        <v>5</v>
      </c>
      <c r="F160" s="21">
        <v>6</v>
      </c>
      <c r="G160" s="21">
        <v>7</v>
      </c>
      <c r="H160" s="21">
        <v>8</v>
      </c>
      <c r="I160" s="24">
        <v>9</v>
      </c>
      <c r="J160" s="21">
        <v>10</v>
      </c>
      <c r="K160" s="21">
        <v>11</v>
      </c>
      <c r="L160" s="21">
        <v>12</v>
      </c>
      <c r="M160" s="22">
        <v>13</v>
      </c>
      <c r="N160" s="22">
        <v>14</v>
      </c>
    </row>
    <row r="161" spans="1:14" ht="26.1" customHeight="1" x14ac:dyDescent="0.25">
      <c r="A161" s="16" t="s">
        <v>3</v>
      </c>
      <c r="B161" s="28" t="s">
        <v>245</v>
      </c>
      <c r="C161" s="16" t="s">
        <v>264</v>
      </c>
      <c r="D161" s="28" t="s">
        <v>274</v>
      </c>
      <c r="E161" s="57" t="s">
        <v>76</v>
      </c>
      <c r="F161" s="29">
        <v>44757</v>
      </c>
      <c r="G161" s="16" t="s">
        <v>224</v>
      </c>
      <c r="H161" s="16"/>
      <c r="I161" s="1" t="s">
        <v>4</v>
      </c>
      <c r="J161" s="16">
        <v>1</v>
      </c>
      <c r="K161" s="12"/>
      <c r="L161" s="8"/>
      <c r="M161" s="4">
        <v>0.23</v>
      </c>
      <c r="N161" s="7">
        <f t="shared" ref="N161:N198" si="5">L161+M161*L161</f>
        <v>0</v>
      </c>
    </row>
    <row r="162" spans="1:14" ht="26.1" customHeight="1" x14ac:dyDescent="0.25">
      <c r="A162" s="16" t="s">
        <v>5</v>
      </c>
      <c r="B162" s="28" t="s">
        <v>245</v>
      </c>
      <c r="C162" s="16" t="s">
        <v>264</v>
      </c>
      <c r="D162" s="28" t="s">
        <v>273</v>
      </c>
      <c r="E162" s="57" t="s">
        <v>76</v>
      </c>
      <c r="F162" s="29">
        <v>44757</v>
      </c>
      <c r="G162" s="16" t="s">
        <v>224</v>
      </c>
      <c r="H162" s="16"/>
      <c r="I162" s="1" t="s">
        <v>4</v>
      </c>
      <c r="J162" s="16">
        <v>1</v>
      </c>
      <c r="K162" s="12"/>
      <c r="L162" s="8"/>
      <c r="M162" s="4">
        <v>0.23</v>
      </c>
      <c r="N162" s="7">
        <f t="shared" si="5"/>
        <v>0</v>
      </c>
    </row>
    <row r="163" spans="1:14" ht="26.1" customHeight="1" x14ac:dyDescent="0.25">
      <c r="A163" s="16" t="s">
        <v>6</v>
      </c>
      <c r="B163" s="28" t="s">
        <v>245</v>
      </c>
      <c r="C163" s="16" t="s">
        <v>264</v>
      </c>
      <c r="D163" s="28" t="s">
        <v>272</v>
      </c>
      <c r="E163" s="57" t="s">
        <v>76</v>
      </c>
      <c r="F163" s="29">
        <v>44757</v>
      </c>
      <c r="G163" s="16" t="s">
        <v>224</v>
      </c>
      <c r="H163" s="16"/>
      <c r="I163" s="1" t="s">
        <v>4</v>
      </c>
      <c r="J163" s="16">
        <v>1</v>
      </c>
      <c r="K163" s="12"/>
      <c r="L163" s="8"/>
      <c r="M163" s="4">
        <v>0.23</v>
      </c>
      <c r="N163" s="7">
        <f t="shared" si="5"/>
        <v>0</v>
      </c>
    </row>
    <row r="164" spans="1:14" ht="26.1" customHeight="1" x14ac:dyDescent="0.25">
      <c r="A164" s="16" t="s">
        <v>7</v>
      </c>
      <c r="B164" s="28" t="s">
        <v>245</v>
      </c>
      <c r="C164" s="16" t="s">
        <v>264</v>
      </c>
      <c r="D164" s="28" t="s">
        <v>271</v>
      </c>
      <c r="E164" s="57" t="s">
        <v>76</v>
      </c>
      <c r="F164" s="29">
        <v>44757</v>
      </c>
      <c r="G164" s="16" t="s">
        <v>224</v>
      </c>
      <c r="H164" s="16"/>
      <c r="I164" s="1" t="s">
        <v>4</v>
      </c>
      <c r="J164" s="16">
        <v>1</v>
      </c>
      <c r="K164" s="12"/>
      <c r="L164" s="8"/>
      <c r="M164" s="4">
        <v>0.23</v>
      </c>
      <c r="N164" s="7">
        <f t="shared" si="5"/>
        <v>0</v>
      </c>
    </row>
    <row r="165" spans="1:14" ht="26.1" customHeight="1" x14ac:dyDescent="0.25">
      <c r="A165" s="16" t="s">
        <v>8</v>
      </c>
      <c r="B165" s="28" t="s">
        <v>245</v>
      </c>
      <c r="C165" s="16" t="s">
        <v>264</v>
      </c>
      <c r="D165" s="28" t="s">
        <v>270</v>
      </c>
      <c r="E165" s="57" t="s">
        <v>76</v>
      </c>
      <c r="F165" s="29">
        <v>44757</v>
      </c>
      <c r="G165" s="16" t="s">
        <v>224</v>
      </c>
      <c r="H165" s="16"/>
      <c r="I165" s="1" t="s">
        <v>4</v>
      </c>
      <c r="J165" s="16">
        <v>1</v>
      </c>
      <c r="K165" s="12"/>
      <c r="L165" s="8"/>
      <c r="M165" s="4">
        <v>0.23</v>
      </c>
      <c r="N165" s="7">
        <f t="shared" si="5"/>
        <v>0</v>
      </c>
    </row>
    <row r="166" spans="1:14" ht="26.1" customHeight="1" x14ac:dyDescent="0.25">
      <c r="A166" s="16" t="s">
        <v>9</v>
      </c>
      <c r="B166" s="28" t="s">
        <v>245</v>
      </c>
      <c r="C166" s="16" t="s">
        <v>264</v>
      </c>
      <c r="D166" s="28" t="s">
        <v>269</v>
      </c>
      <c r="E166" s="57" t="s">
        <v>76</v>
      </c>
      <c r="F166" s="29">
        <v>44757</v>
      </c>
      <c r="G166" s="16" t="s">
        <v>224</v>
      </c>
      <c r="H166" s="16"/>
      <c r="I166" s="1" t="s">
        <v>4</v>
      </c>
      <c r="J166" s="16">
        <v>1</v>
      </c>
      <c r="K166" s="12"/>
      <c r="L166" s="8"/>
      <c r="M166" s="4">
        <v>0.23</v>
      </c>
      <c r="N166" s="7">
        <f t="shared" si="5"/>
        <v>0</v>
      </c>
    </row>
    <row r="167" spans="1:14" ht="26.1" customHeight="1" x14ac:dyDescent="0.25">
      <c r="A167" s="16" t="s">
        <v>10</v>
      </c>
      <c r="B167" s="28" t="s">
        <v>245</v>
      </c>
      <c r="C167" s="16" t="s">
        <v>264</v>
      </c>
      <c r="D167" s="28" t="s">
        <v>268</v>
      </c>
      <c r="E167" s="57" t="s">
        <v>76</v>
      </c>
      <c r="F167" s="29">
        <v>44757</v>
      </c>
      <c r="G167" s="16" t="s">
        <v>224</v>
      </c>
      <c r="H167" s="16"/>
      <c r="I167" s="1" t="s">
        <v>4</v>
      </c>
      <c r="J167" s="16">
        <v>1</v>
      </c>
      <c r="K167" s="12"/>
      <c r="L167" s="8"/>
      <c r="M167" s="4">
        <v>0.23</v>
      </c>
      <c r="N167" s="7">
        <f t="shared" si="5"/>
        <v>0</v>
      </c>
    </row>
    <row r="168" spans="1:14" ht="26.1" customHeight="1" x14ac:dyDescent="0.25">
      <c r="A168" s="16" t="s">
        <v>11</v>
      </c>
      <c r="B168" s="28" t="s">
        <v>245</v>
      </c>
      <c r="C168" s="16" t="s">
        <v>264</v>
      </c>
      <c r="D168" s="28" t="s">
        <v>267</v>
      </c>
      <c r="E168" s="57" t="s">
        <v>76</v>
      </c>
      <c r="F168" s="29">
        <v>44757</v>
      </c>
      <c r="G168" s="16" t="s">
        <v>224</v>
      </c>
      <c r="H168" s="16"/>
      <c r="I168" s="1" t="s">
        <v>4</v>
      </c>
      <c r="J168" s="16">
        <v>1</v>
      </c>
      <c r="K168" s="12"/>
      <c r="L168" s="8"/>
      <c r="M168" s="4">
        <v>0.23</v>
      </c>
      <c r="N168" s="7">
        <f t="shared" si="5"/>
        <v>0</v>
      </c>
    </row>
    <row r="169" spans="1:14" ht="26.1" customHeight="1" x14ac:dyDescent="0.25">
      <c r="A169" s="16" t="s">
        <v>18</v>
      </c>
      <c r="B169" s="28" t="s">
        <v>245</v>
      </c>
      <c r="C169" s="16" t="s">
        <v>264</v>
      </c>
      <c r="D169" s="28" t="s">
        <v>266</v>
      </c>
      <c r="E169" s="57" t="s">
        <v>76</v>
      </c>
      <c r="F169" s="29">
        <v>44757</v>
      </c>
      <c r="G169" s="16" t="s">
        <v>224</v>
      </c>
      <c r="H169" s="16"/>
      <c r="I169" s="1" t="s">
        <v>4</v>
      </c>
      <c r="J169" s="16">
        <v>1</v>
      </c>
      <c r="K169" s="12"/>
      <c r="L169" s="8"/>
      <c r="M169" s="4">
        <v>0.23</v>
      </c>
      <c r="N169" s="7">
        <f t="shared" si="5"/>
        <v>0</v>
      </c>
    </row>
    <row r="170" spans="1:14" ht="26.1" customHeight="1" x14ac:dyDescent="0.25">
      <c r="A170" s="16" t="s">
        <v>19</v>
      </c>
      <c r="B170" s="28" t="s">
        <v>245</v>
      </c>
      <c r="C170" s="16" t="s">
        <v>264</v>
      </c>
      <c r="D170" s="28" t="s">
        <v>265</v>
      </c>
      <c r="E170" s="57" t="s">
        <v>76</v>
      </c>
      <c r="F170" s="29">
        <v>44757</v>
      </c>
      <c r="G170" s="16" t="s">
        <v>224</v>
      </c>
      <c r="H170" s="16"/>
      <c r="I170" s="1" t="s">
        <v>4</v>
      </c>
      <c r="J170" s="16">
        <v>1</v>
      </c>
      <c r="K170" s="12"/>
      <c r="L170" s="8"/>
      <c r="M170" s="4">
        <v>0.23</v>
      </c>
      <c r="N170" s="7">
        <f t="shared" si="5"/>
        <v>0</v>
      </c>
    </row>
    <row r="171" spans="1:14" ht="26.1" customHeight="1" x14ac:dyDescent="0.25">
      <c r="A171" s="16" t="s">
        <v>20</v>
      </c>
      <c r="B171" s="28" t="s">
        <v>245</v>
      </c>
      <c r="C171" s="16" t="s">
        <v>264</v>
      </c>
      <c r="D171" s="28" t="s">
        <v>263</v>
      </c>
      <c r="E171" s="57" t="s">
        <v>76</v>
      </c>
      <c r="F171" s="29">
        <v>44757</v>
      </c>
      <c r="G171" s="16" t="s">
        <v>224</v>
      </c>
      <c r="H171" s="16"/>
      <c r="I171" s="1" t="s">
        <v>4</v>
      </c>
      <c r="J171" s="16">
        <v>1</v>
      </c>
      <c r="K171" s="12"/>
      <c r="L171" s="8"/>
      <c r="M171" s="4">
        <v>0.23</v>
      </c>
      <c r="N171" s="7">
        <f t="shared" si="5"/>
        <v>0</v>
      </c>
    </row>
    <row r="172" spans="1:14" ht="26.1" customHeight="1" x14ac:dyDescent="0.25">
      <c r="A172" s="16" t="s">
        <v>21</v>
      </c>
      <c r="B172" s="28" t="s">
        <v>245</v>
      </c>
      <c r="C172" s="16" t="s">
        <v>243</v>
      </c>
      <c r="D172" s="28" t="s">
        <v>262</v>
      </c>
      <c r="E172" s="57" t="s">
        <v>76</v>
      </c>
      <c r="F172" s="29">
        <v>44848</v>
      </c>
      <c r="G172" s="16" t="s">
        <v>224</v>
      </c>
      <c r="H172" s="16"/>
      <c r="I172" s="1" t="s">
        <v>4</v>
      </c>
      <c r="J172" s="16">
        <v>1</v>
      </c>
      <c r="K172" s="12"/>
      <c r="L172" s="8"/>
      <c r="M172" s="4">
        <v>0.23</v>
      </c>
      <c r="N172" s="7">
        <f t="shared" si="5"/>
        <v>0</v>
      </c>
    </row>
    <row r="173" spans="1:14" ht="26.1" customHeight="1" x14ac:dyDescent="0.25">
      <c r="A173" s="16" t="s">
        <v>22</v>
      </c>
      <c r="B173" s="28" t="s">
        <v>245</v>
      </c>
      <c r="C173" s="16" t="s">
        <v>243</v>
      </c>
      <c r="D173" s="28" t="s">
        <v>261</v>
      </c>
      <c r="E173" s="57" t="s">
        <v>76</v>
      </c>
      <c r="F173" s="29">
        <v>44848</v>
      </c>
      <c r="G173" s="16" t="s">
        <v>224</v>
      </c>
      <c r="H173" s="16"/>
      <c r="I173" s="1" t="s">
        <v>4</v>
      </c>
      <c r="J173" s="16">
        <v>1</v>
      </c>
      <c r="K173" s="12"/>
      <c r="L173" s="8"/>
      <c r="M173" s="4">
        <v>0.23</v>
      </c>
      <c r="N173" s="7">
        <f t="shared" si="5"/>
        <v>0</v>
      </c>
    </row>
    <row r="174" spans="1:14" ht="26.1" customHeight="1" x14ac:dyDescent="0.25">
      <c r="A174" s="16" t="s">
        <v>23</v>
      </c>
      <c r="B174" s="28" t="s">
        <v>245</v>
      </c>
      <c r="C174" s="16" t="s">
        <v>243</v>
      </c>
      <c r="D174" s="28" t="s">
        <v>260</v>
      </c>
      <c r="E174" s="57" t="s">
        <v>76</v>
      </c>
      <c r="F174" s="29">
        <v>44848</v>
      </c>
      <c r="G174" s="16" t="s">
        <v>224</v>
      </c>
      <c r="H174" s="16"/>
      <c r="I174" s="1" t="s">
        <v>4</v>
      </c>
      <c r="J174" s="16">
        <v>1</v>
      </c>
      <c r="K174" s="12"/>
      <c r="L174" s="8"/>
      <c r="M174" s="4">
        <v>0.23</v>
      </c>
      <c r="N174" s="7">
        <f t="shared" si="5"/>
        <v>0</v>
      </c>
    </row>
    <row r="175" spans="1:14" ht="26.1" customHeight="1" x14ac:dyDescent="0.25">
      <c r="A175" s="16" t="s">
        <v>24</v>
      </c>
      <c r="B175" s="28" t="s">
        <v>245</v>
      </c>
      <c r="C175" s="16" t="s">
        <v>241</v>
      </c>
      <c r="D175" s="28" t="s">
        <v>259</v>
      </c>
      <c r="E175" s="57" t="s">
        <v>76</v>
      </c>
      <c r="F175" s="29">
        <v>44848</v>
      </c>
      <c r="G175" s="16" t="s">
        <v>224</v>
      </c>
      <c r="H175" s="16"/>
      <c r="I175" s="1" t="s">
        <v>4</v>
      </c>
      <c r="J175" s="16">
        <v>1</v>
      </c>
      <c r="K175" s="12"/>
      <c r="L175" s="8"/>
      <c r="M175" s="4">
        <v>0.23</v>
      </c>
      <c r="N175" s="7">
        <f t="shared" si="5"/>
        <v>0</v>
      </c>
    </row>
    <row r="176" spans="1:14" ht="26.1" customHeight="1" x14ac:dyDescent="0.25">
      <c r="A176" s="16" t="s">
        <v>25</v>
      </c>
      <c r="B176" s="28" t="s">
        <v>245</v>
      </c>
      <c r="C176" s="16" t="s">
        <v>241</v>
      </c>
      <c r="D176" s="28" t="s">
        <v>258</v>
      </c>
      <c r="E176" s="57" t="s">
        <v>76</v>
      </c>
      <c r="F176" s="29">
        <v>44848</v>
      </c>
      <c r="G176" s="16" t="s">
        <v>224</v>
      </c>
      <c r="H176" s="16"/>
      <c r="I176" s="1" t="s">
        <v>4</v>
      </c>
      <c r="J176" s="16">
        <v>1</v>
      </c>
      <c r="K176" s="12"/>
      <c r="L176" s="8"/>
      <c r="M176" s="4">
        <v>0.23</v>
      </c>
      <c r="N176" s="7">
        <f t="shared" si="5"/>
        <v>0</v>
      </c>
    </row>
    <row r="177" spans="1:14" ht="26.1" customHeight="1" x14ac:dyDescent="0.25">
      <c r="A177" s="16" t="s">
        <v>26</v>
      </c>
      <c r="B177" s="28" t="s">
        <v>245</v>
      </c>
      <c r="C177" s="16" t="s">
        <v>241</v>
      </c>
      <c r="D177" s="28" t="s">
        <v>257</v>
      </c>
      <c r="E177" s="57" t="s">
        <v>76</v>
      </c>
      <c r="F177" s="29">
        <v>44848</v>
      </c>
      <c r="G177" s="16" t="s">
        <v>224</v>
      </c>
      <c r="H177" s="16"/>
      <c r="I177" s="1" t="s">
        <v>4</v>
      </c>
      <c r="J177" s="16">
        <v>1</v>
      </c>
      <c r="K177" s="12"/>
      <c r="L177" s="8"/>
      <c r="M177" s="4">
        <v>0.23</v>
      </c>
      <c r="N177" s="7">
        <f t="shared" si="5"/>
        <v>0</v>
      </c>
    </row>
    <row r="178" spans="1:14" ht="26.1" customHeight="1" x14ac:dyDescent="0.25">
      <c r="A178" s="16" t="s">
        <v>27</v>
      </c>
      <c r="B178" s="28" t="s">
        <v>245</v>
      </c>
      <c r="C178" s="16" t="s">
        <v>226</v>
      </c>
      <c r="D178" s="28" t="s">
        <v>256</v>
      </c>
      <c r="E178" s="57" t="s">
        <v>76</v>
      </c>
      <c r="F178" s="29">
        <v>44848</v>
      </c>
      <c r="G178" s="16" t="s">
        <v>224</v>
      </c>
      <c r="H178" s="16"/>
      <c r="I178" s="1" t="s">
        <v>4</v>
      </c>
      <c r="J178" s="16">
        <v>1</v>
      </c>
      <c r="K178" s="12"/>
      <c r="L178" s="8"/>
      <c r="M178" s="4">
        <v>0.23</v>
      </c>
      <c r="N178" s="7">
        <f t="shared" si="5"/>
        <v>0</v>
      </c>
    </row>
    <row r="179" spans="1:14" ht="26.1" customHeight="1" x14ac:dyDescent="0.25">
      <c r="A179" s="16" t="s">
        <v>28</v>
      </c>
      <c r="B179" s="28" t="s">
        <v>245</v>
      </c>
      <c r="C179" s="16" t="s">
        <v>226</v>
      </c>
      <c r="D179" s="28" t="s">
        <v>255</v>
      </c>
      <c r="E179" s="57" t="s">
        <v>76</v>
      </c>
      <c r="F179" s="29">
        <v>44848</v>
      </c>
      <c r="G179" s="16" t="s">
        <v>224</v>
      </c>
      <c r="H179" s="16"/>
      <c r="I179" s="1" t="s">
        <v>4</v>
      </c>
      <c r="J179" s="16">
        <v>1</v>
      </c>
      <c r="K179" s="12"/>
      <c r="L179" s="8"/>
      <c r="M179" s="4">
        <v>0.23</v>
      </c>
      <c r="N179" s="7">
        <f t="shared" si="5"/>
        <v>0</v>
      </c>
    </row>
    <row r="180" spans="1:14" ht="26.1" customHeight="1" x14ac:dyDescent="0.25">
      <c r="A180" s="16" t="s">
        <v>29</v>
      </c>
      <c r="B180" s="28" t="s">
        <v>245</v>
      </c>
      <c r="C180" s="16" t="s">
        <v>226</v>
      </c>
      <c r="D180" s="28" t="s">
        <v>254</v>
      </c>
      <c r="E180" s="57" t="s">
        <v>76</v>
      </c>
      <c r="F180" s="29">
        <v>44848</v>
      </c>
      <c r="G180" s="16" t="s">
        <v>224</v>
      </c>
      <c r="H180" s="16"/>
      <c r="I180" s="1" t="s">
        <v>4</v>
      </c>
      <c r="J180" s="16">
        <v>1</v>
      </c>
      <c r="K180" s="12"/>
      <c r="L180" s="8"/>
      <c r="M180" s="4">
        <v>0.23</v>
      </c>
      <c r="N180" s="7">
        <f t="shared" si="5"/>
        <v>0</v>
      </c>
    </row>
    <row r="181" spans="1:14" ht="26.1" customHeight="1" x14ac:dyDescent="0.25">
      <c r="A181" s="16" t="s">
        <v>30</v>
      </c>
      <c r="B181" s="28" t="s">
        <v>245</v>
      </c>
      <c r="C181" s="16" t="s">
        <v>237</v>
      </c>
      <c r="D181" s="28" t="s">
        <v>253</v>
      </c>
      <c r="E181" s="57" t="s">
        <v>76</v>
      </c>
      <c r="F181" s="29">
        <v>44655</v>
      </c>
      <c r="G181" s="16" t="s">
        <v>224</v>
      </c>
      <c r="H181" s="16"/>
      <c r="I181" s="1" t="s">
        <v>4</v>
      </c>
      <c r="J181" s="16">
        <v>1</v>
      </c>
      <c r="K181" s="12"/>
      <c r="L181" s="8"/>
      <c r="M181" s="4">
        <v>0.23</v>
      </c>
      <c r="N181" s="7">
        <f t="shared" si="5"/>
        <v>0</v>
      </c>
    </row>
    <row r="182" spans="1:14" ht="26.1" customHeight="1" x14ac:dyDescent="0.25">
      <c r="A182" s="16" t="s">
        <v>31</v>
      </c>
      <c r="B182" s="28" t="s">
        <v>245</v>
      </c>
      <c r="C182" s="16" t="s">
        <v>237</v>
      </c>
      <c r="D182" s="28" t="s">
        <v>252</v>
      </c>
      <c r="E182" s="57" t="s">
        <v>76</v>
      </c>
      <c r="F182" s="29">
        <v>44655</v>
      </c>
      <c r="G182" s="16" t="s">
        <v>224</v>
      </c>
      <c r="H182" s="16"/>
      <c r="I182" s="1" t="s">
        <v>4</v>
      </c>
      <c r="J182" s="16">
        <v>1</v>
      </c>
      <c r="K182" s="12"/>
      <c r="L182" s="8"/>
      <c r="M182" s="4">
        <v>0.23</v>
      </c>
      <c r="N182" s="7">
        <f t="shared" si="5"/>
        <v>0</v>
      </c>
    </row>
    <row r="183" spans="1:14" ht="26.1" customHeight="1" x14ac:dyDescent="0.25">
      <c r="A183" s="16" t="s">
        <v>32</v>
      </c>
      <c r="B183" s="28" t="s">
        <v>245</v>
      </c>
      <c r="C183" s="16" t="s">
        <v>237</v>
      </c>
      <c r="D183" s="28" t="s">
        <v>251</v>
      </c>
      <c r="E183" s="57" t="s">
        <v>76</v>
      </c>
      <c r="F183" s="29">
        <v>44655</v>
      </c>
      <c r="G183" s="16" t="s">
        <v>224</v>
      </c>
      <c r="H183" s="16"/>
      <c r="I183" s="1" t="s">
        <v>4</v>
      </c>
      <c r="J183" s="16">
        <v>1</v>
      </c>
      <c r="K183" s="12"/>
      <c r="L183" s="8"/>
      <c r="M183" s="4">
        <v>0.23</v>
      </c>
      <c r="N183" s="7">
        <f t="shared" si="5"/>
        <v>0</v>
      </c>
    </row>
    <row r="184" spans="1:14" ht="26.1" customHeight="1" x14ac:dyDescent="0.25">
      <c r="A184" s="16" t="s">
        <v>33</v>
      </c>
      <c r="B184" s="28" t="s">
        <v>245</v>
      </c>
      <c r="C184" s="16" t="s">
        <v>235</v>
      </c>
      <c r="D184" s="28" t="s">
        <v>250</v>
      </c>
      <c r="E184" s="57" t="s">
        <v>76</v>
      </c>
      <c r="F184" s="29">
        <v>44655</v>
      </c>
      <c r="G184" s="16" t="s">
        <v>224</v>
      </c>
      <c r="H184" s="16"/>
      <c r="I184" s="1" t="s">
        <v>4</v>
      </c>
      <c r="J184" s="16">
        <v>1</v>
      </c>
      <c r="K184" s="12"/>
      <c r="L184" s="8"/>
      <c r="M184" s="4">
        <v>0.23</v>
      </c>
      <c r="N184" s="7">
        <f t="shared" si="5"/>
        <v>0</v>
      </c>
    </row>
    <row r="185" spans="1:14" ht="26.1" customHeight="1" x14ac:dyDescent="0.25">
      <c r="A185" s="16" t="s">
        <v>34</v>
      </c>
      <c r="B185" s="28" t="s">
        <v>245</v>
      </c>
      <c r="C185" s="16" t="s">
        <v>235</v>
      </c>
      <c r="D185" s="28" t="s">
        <v>249</v>
      </c>
      <c r="E185" s="57" t="s">
        <v>76</v>
      </c>
      <c r="F185" s="29">
        <v>44655</v>
      </c>
      <c r="G185" s="16" t="s">
        <v>224</v>
      </c>
      <c r="H185" s="16"/>
      <c r="I185" s="1" t="s">
        <v>4</v>
      </c>
      <c r="J185" s="16">
        <v>1</v>
      </c>
      <c r="K185" s="12"/>
      <c r="L185" s="8"/>
      <c r="M185" s="4">
        <v>0.23</v>
      </c>
      <c r="N185" s="7">
        <f t="shared" si="5"/>
        <v>0</v>
      </c>
    </row>
    <row r="186" spans="1:14" ht="26.1" customHeight="1" x14ac:dyDescent="0.25">
      <c r="A186" s="16" t="s">
        <v>35</v>
      </c>
      <c r="B186" s="28" t="s">
        <v>245</v>
      </c>
      <c r="C186" s="16" t="s">
        <v>235</v>
      </c>
      <c r="D186" s="28" t="s">
        <v>248</v>
      </c>
      <c r="E186" s="57" t="s">
        <v>76</v>
      </c>
      <c r="F186" s="29">
        <v>44655</v>
      </c>
      <c r="G186" s="16" t="s">
        <v>224</v>
      </c>
      <c r="H186" s="16"/>
      <c r="I186" s="1" t="s">
        <v>4</v>
      </c>
      <c r="J186" s="16">
        <v>1</v>
      </c>
      <c r="K186" s="12"/>
      <c r="L186" s="8"/>
      <c r="M186" s="4">
        <v>0.23</v>
      </c>
      <c r="N186" s="7">
        <f t="shared" si="5"/>
        <v>0</v>
      </c>
    </row>
    <row r="187" spans="1:14" ht="26.1" customHeight="1" x14ac:dyDescent="0.25">
      <c r="A187" s="16" t="s">
        <v>36</v>
      </c>
      <c r="B187" s="28" t="s">
        <v>245</v>
      </c>
      <c r="C187" s="16" t="s">
        <v>239</v>
      </c>
      <c r="D187" s="28" t="s">
        <v>247</v>
      </c>
      <c r="E187" s="57" t="s">
        <v>76</v>
      </c>
      <c r="F187" s="29">
        <v>44757</v>
      </c>
      <c r="G187" s="16" t="s">
        <v>224</v>
      </c>
      <c r="H187" s="16"/>
      <c r="I187" s="1" t="s">
        <v>4</v>
      </c>
      <c r="J187" s="16">
        <v>1</v>
      </c>
      <c r="K187" s="12"/>
      <c r="L187" s="8"/>
      <c r="M187" s="4">
        <v>0.23</v>
      </c>
      <c r="N187" s="7">
        <f t="shared" si="5"/>
        <v>0</v>
      </c>
    </row>
    <row r="188" spans="1:14" ht="26.1" customHeight="1" x14ac:dyDescent="0.25">
      <c r="A188" s="16" t="s">
        <v>37</v>
      </c>
      <c r="B188" s="28" t="s">
        <v>245</v>
      </c>
      <c r="C188" s="16" t="s">
        <v>239</v>
      </c>
      <c r="D188" s="28" t="s">
        <v>246</v>
      </c>
      <c r="E188" s="57" t="s">
        <v>76</v>
      </c>
      <c r="F188" s="29">
        <v>44757</v>
      </c>
      <c r="G188" s="16" t="s">
        <v>224</v>
      </c>
      <c r="H188" s="16"/>
      <c r="I188" s="1" t="s">
        <v>4</v>
      </c>
      <c r="J188" s="16">
        <v>1</v>
      </c>
      <c r="K188" s="12"/>
      <c r="L188" s="8"/>
      <c r="M188" s="4">
        <v>0.23</v>
      </c>
      <c r="N188" s="7">
        <f t="shared" si="5"/>
        <v>0</v>
      </c>
    </row>
    <row r="189" spans="1:14" ht="26.1" customHeight="1" x14ac:dyDescent="0.25">
      <c r="A189" s="16" t="s">
        <v>38</v>
      </c>
      <c r="B189" s="28" t="s">
        <v>245</v>
      </c>
      <c r="C189" s="16" t="s">
        <v>239</v>
      </c>
      <c r="D189" s="28" t="s">
        <v>244</v>
      </c>
      <c r="E189" s="57" t="s">
        <v>76</v>
      </c>
      <c r="F189" s="29">
        <v>44757</v>
      </c>
      <c r="G189" s="16" t="s">
        <v>224</v>
      </c>
      <c r="H189" s="16"/>
      <c r="I189" s="1" t="s">
        <v>4</v>
      </c>
      <c r="J189" s="16">
        <v>1</v>
      </c>
      <c r="K189" s="12"/>
      <c r="L189" s="8"/>
      <c r="M189" s="4">
        <v>0.23</v>
      </c>
      <c r="N189" s="7">
        <f t="shared" si="5"/>
        <v>0</v>
      </c>
    </row>
    <row r="190" spans="1:14" ht="26.1" customHeight="1" x14ac:dyDescent="0.25">
      <c r="A190" s="16" t="s">
        <v>39</v>
      </c>
      <c r="B190" s="28" t="s">
        <v>227</v>
      </c>
      <c r="C190" s="16" t="s">
        <v>243</v>
      </c>
      <c r="D190" s="28" t="s">
        <v>242</v>
      </c>
      <c r="E190" s="16" t="s">
        <v>225</v>
      </c>
      <c r="F190" s="29">
        <v>44848</v>
      </c>
      <c r="G190" s="16" t="s">
        <v>224</v>
      </c>
      <c r="H190" s="16"/>
      <c r="I190" s="1" t="s">
        <v>4</v>
      </c>
      <c r="J190" s="16">
        <v>1</v>
      </c>
      <c r="K190" s="12"/>
      <c r="L190" s="8"/>
      <c r="M190" s="4">
        <v>0.23</v>
      </c>
      <c r="N190" s="7">
        <f t="shared" si="5"/>
        <v>0</v>
      </c>
    </row>
    <row r="191" spans="1:14" ht="26.1" customHeight="1" x14ac:dyDescent="0.25">
      <c r="A191" s="16" t="s">
        <v>40</v>
      </c>
      <c r="B191" s="28" t="s">
        <v>227</v>
      </c>
      <c r="C191" s="16" t="s">
        <v>241</v>
      </c>
      <c r="D191" s="28" t="s">
        <v>240</v>
      </c>
      <c r="E191" s="16" t="s">
        <v>225</v>
      </c>
      <c r="F191" s="29">
        <v>44848</v>
      </c>
      <c r="G191" s="16" t="s">
        <v>224</v>
      </c>
      <c r="H191" s="16"/>
      <c r="I191" s="1" t="s">
        <v>4</v>
      </c>
      <c r="J191" s="16">
        <v>1</v>
      </c>
      <c r="K191" s="12"/>
      <c r="L191" s="8"/>
      <c r="M191" s="4">
        <v>0.23</v>
      </c>
      <c r="N191" s="7">
        <f t="shared" si="5"/>
        <v>0</v>
      </c>
    </row>
    <row r="192" spans="1:14" ht="26.1" customHeight="1" x14ac:dyDescent="0.25">
      <c r="A192" s="16" t="s">
        <v>41</v>
      </c>
      <c r="B192" s="28" t="s">
        <v>227</v>
      </c>
      <c r="C192" s="16" t="s">
        <v>239</v>
      </c>
      <c r="D192" s="28" t="s">
        <v>238</v>
      </c>
      <c r="E192" s="16" t="s">
        <v>225</v>
      </c>
      <c r="F192" s="29">
        <v>44757</v>
      </c>
      <c r="G192" s="16" t="s">
        <v>224</v>
      </c>
      <c r="H192" s="2"/>
      <c r="I192" s="1" t="s">
        <v>4</v>
      </c>
      <c r="J192" s="16">
        <v>1</v>
      </c>
      <c r="K192" s="12"/>
      <c r="L192" s="8"/>
      <c r="M192" s="4">
        <v>0.23</v>
      </c>
      <c r="N192" s="7">
        <f t="shared" si="5"/>
        <v>0</v>
      </c>
    </row>
    <row r="193" spans="1:14" ht="26.1" customHeight="1" x14ac:dyDescent="0.25">
      <c r="A193" s="16" t="s">
        <v>42</v>
      </c>
      <c r="B193" s="28" t="s">
        <v>227</v>
      </c>
      <c r="C193" s="16" t="s">
        <v>237</v>
      </c>
      <c r="D193" s="28" t="s">
        <v>236</v>
      </c>
      <c r="E193" s="16" t="s">
        <v>225</v>
      </c>
      <c r="F193" s="29">
        <v>44655</v>
      </c>
      <c r="G193" s="16" t="s">
        <v>224</v>
      </c>
      <c r="H193" s="2"/>
      <c r="I193" s="1" t="s">
        <v>4</v>
      </c>
      <c r="J193" s="16">
        <v>1</v>
      </c>
      <c r="K193" s="12"/>
      <c r="L193" s="8"/>
      <c r="M193" s="4">
        <v>0.23</v>
      </c>
      <c r="N193" s="7">
        <f t="shared" si="5"/>
        <v>0</v>
      </c>
    </row>
    <row r="194" spans="1:14" ht="26.1" customHeight="1" x14ac:dyDescent="0.25">
      <c r="A194" s="16" t="s">
        <v>43</v>
      </c>
      <c r="B194" s="28" t="s">
        <v>227</v>
      </c>
      <c r="C194" s="16" t="s">
        <v>235</v>
      </c>
      <c r="D194" s="28" t="s">
        <v>234</v>
      </c>
      <c r="E194" s="16" t="s">
        <v>225</v>
      </c>
      <c r="F194" s="29">
        <v>44655</v>
      </c>
      <c r="G194" s="16" t="s">
        <v>224</v>
      </c>
      <c r="H194" s="2"/>
      <c r="I194" s="1" t="s">
        <v>4</v>
      </c>
      <c r="J194" s="16">
        <v>1</v>
      </c>
      <c r="K194" s="12"/>
      <c r="L194" s="8"/>
      <c r="M194" s="4">
        <v>0.23</v>
      </c>
      <c r="N194" s="7">
        <f t="shared" si="5"/>
        <v>0</v>
      </c>
    </row>
    <row r="195" spans="1:14" ht="26.1" customHeight="1" x14ac:dyDescent="0.25">
      <c r="A195" s="16" t="s">
        <v>44</v>
      </c>
      <c r="B195" s="28" t="s">
        <v>227</v>
      </c>
      <c r="C195" s="16" t="s">
        <v>232</v>
      </c>
      <c r="D195" s="28" t="s">
        <v>233</v>
      </c>
      <c r="E195" s="16" t="s">
        <v>225</v>
      </c>
      <c r="F195" s="29">
        <v>44829</v>
      </c>
      <c r="G195" s="16" t="s">
        <v>224</v>
      </c>
      <c r="H195" s="2"/>
      <c r="I195" s="1" t="s">
        <v>4</v>
      </c>
      <c r="J195" s="16">
        <v>1</v>
      </c>
      <c r="K195" s="12"/>
      <c r="L195" s="8"/>
      <c r="M195" s="4">
        <v>0.23</v>
      </c>
      <c r="N195" s="7">
        <f t="shared" si="5"/>
        <v>0</v>
      </c>
    </row>
    <row r="196" spans="1:14" ht="26.1" customHeight="1" x14ac:dyDescent="0.25">
      <c r="A196" s="16" t="s">
        <v>45</v>
      </c>
      <c r="B196" s="28" t="s">
        <v>227</v>
      </c>
      <c r="C196" s="16" t="s">
        <v>232</v>
      </c>
      <c r="D196" s="28" t="s">
        <v>231</v>
      </c>
      <c r="E196" s="16" t="s">
        <v>225</v>
      </c>
      <c r="F196" s="29">
        <v>44829</v>
      </c>
      <c r="G196" s="16" t="s">
        <v>224</v>
      </c>
      <c r="H196" s="2"/>
      <c r="I196" s="1" t="s">
        <v>4</v>
      </c>
      <c r="J196" s="16">
        <v>1</v>
      </c>
      <c r="K196" s="12"/>
      <c r="L196" s="8"/>
      <c r="M196" s="4">
        <v>0.23</v>
      </c>
      <c r="N196" s="7">
        <f t="shared" si="5"/>
        <v>0</v>
      </c>
    </row>
    <row r="197" spans="1:14" ht="26.1" customHeight="1" x14ac:dyDescent="0.25">
      <c r="A197" s="16" t="s">
        <v>46</v>
      </c>
      <c r="B197" s="28" t="s">
        <v>227</v>
      </c>
      <c r="C197" s="16" t="s">
        <v>229</v>
      </c>
      <c r="D197" s="28" t="s">
        <v>230</v>
      </c>
      <c r="E197" s="16" t="s">
        <v>225</v>
      </c>
      <c r="F197" s="29">
        <v>44829</v>
      </c>
      <c r="G197" s="16" t="s">
        <v>224</v>
      </c>
      <c r="H197" s="2"/>
      <c r="I197" s="1" t="s">
        <v>4</v>
      </c>
      <c r="J197" s="16">
        <v>1</v>
      </c>
      <c r="K197" s="12"/>
      <c r="L197" s="8"/>
      <c r="M197" s="4">
        <v>0.23</v>
      </c>
      <c r="N197" s="7">
        <f t="shared" si="5"/>
        <v>0</v>
      </c>
    </row>
    <row r="198" spans="1:14" ht="26.1" customHeight="1" x14ac:dyDescent="0.25">
      <c r="A198" s="16" t="s">
        <v>47</v>
      </c>
      <c r="B198" s="28" t="s">
        <v>227</v>
      </c>
      <c r="C198" s="16" t="s">
        <v>229</v>
      </c>
      <c r="D198" s="28" t="s">
        <v>228</v>
      </c>
      <c r="E198" s="16" t="s">
        <v>225</v>
      </c>
      <c r="F198" s="29">
        <v>44829</v>
      </c>
      <c r="G198" s="16" t="s">
        <v>224</v>
      </c>
      <c r="H198" s="2"/>
      <c r="I198" s="1" t="s">
        <v>4</v>
      </c>
      <c r="J198" s="16">
        <v>1</v>
      </c>
      <c r="K198" s="12"/>
      <c r="L198" s="8"/>
      <c r="M198" s="4">
        <v>0.23</v>
      </c>
      <c r="N198" s="7">
        <f t="shared" si="5"/>
        <v>0</v>
      </c>
    </row>
    <row r="199" spans="1:14" ht="26.1" customHeight="1" x14ac:dyDescent="0.25">
      <c r="A199" s="16" t="s">
        <v>48</v>
      </c>
      <c r="B199" s="28" t="s">
        <v>227</v>
      </c>
      <c r="C199" s="16" t="s">
        <v>226</v>
      </c>
      <c r="D199" s="2">
        <v>850906</v>
      </c>
      <c r="E199" s="16" t="s">
        <v>225</v>
      </c>
      <c r="F199" s="29">
        <v>44848</v>
      </c>
      <c r="G199" s="16" t="s">
        <v>224</v>
      </c>
      <c r="H199" s="2"/>
      <c r="I199" s="1" t="s">
        <v>4</v>
      </c>
      <c r="J199" s="16">
        <v>1</v>
      </c>
      <c r="K199" s="12"/>
      <c r="L199" s="8"/>
      <c r="M199" s="4">
        <v>0.23</v>
      </c>
      <c r="N199" s="7">
        <f>L199+M199*L199</f>
        <v>0</v>
      </c>
    </row>
    <row r="200" spans="1:14" ht="22.5" customHeight="1" x14ac:dyDescent="0.25">
      <c r="A200" s="15"/>
      <c r="B200" s="5" t="s">
        <v>12</v>
      </c>
      <c r="C200" s="5"/>
      <c r="D200" s="5"/>
      <c r="E200" s="5"/>
      <c r="F200" s="5"/>
      <c r="G200" s="5"/>
      <c r="H200" s="5"/>
      <c r="I200" s="5"/>
      <c r="J200" s="5"/>
      <c r="K200" s="6"/>
      <c r="L200" s="37">
        <f>SUM(L161:L199)</f>
        <v>0</v>
      </c>
      <c r="M200" s="30">
        <f>N200-L200</f>
        <v>0</v>
      </c>
      <c r="N200" s="38">
        <f>SUM(N161:N199)</f>
        <v>0</v>
      </c>
    </row>
    <row r="202" spans="1:14" ht="22.5" customHeight="1" x14ac:dyDescent="0.25">
      <c r="A202" s="65" t="s">
        <v>310</v>
      </c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</row>
    <row r="203" spans="1:14" ht="22.5" customHeight="1" x14ac:dyDescent="0.25">
      <c r="A203" s="58" t="s">
        <v>0</v>
      </c>
      <c r="B203" s="58" t="s">
        <v>13</v>
      </c>
      <c r="C203" s="58" t="s">
        <v>17</v>
      </c>
      <c r="D203" s="58" t="s">
        <v>72</v>
      </c>
      <c r="E203" s="58" t="s">
        <v>73</v>
      </c>
      <c r="F203" s="58" t="s">
        <v>74</v>
      </c>
      <c r="G203" s="58" t="s">
        <v>15</v>
      </c>
      <c r="H203" s="58" t="s">
        <v>16</v>
      </c>
      <c r="I203" s="69" t="s">
        <v>1</v>
      </c>
      <c r="J203" s="60" t="s">
        <v>2</v>
      </c>
      <c r="K203" s="60" t="s">
        <v>302</v>
      </c>
      <c r="L203" s="60" t="s">
        <v>303</v>
      </c>
      <c r="M203" s="64" t="s">
        <v>14</v>
      </c>
      <c r="N203" s="64" t="s">
        <v>304</v>
      </c>
    </row>
    <row r="204" spans="1:14" ht="22.5" customHeight="1" x14ac:dyDescent="0.25">
      <c r="A204" s="59"/>
      <c r="B204" s="59"/>
      <c r="C204" s="59"/>
      <c r="D204" s="59"/>
      <c r="E204" s="59"/>
      <c r="F204" s="59"/>
      <c r="G204" s="59"/>
      <c r="H204" s="59"/>
      <c r="I204" s="70"/>
      <c r="J204" s="60"/>
      <c r="K204" s="60"/>
      <c r="L204" s="60"/>
      <c r="M204" s="64"/>
      <c r="N204" s="64"/>
    </row>
    <row r="205" spans="1:14" ht="22.5" customHeight="1" x14ac:dyDescent="0.25">
      <c r="A205" s="59"/>
      <c r="B205" s="59"/>
      <c r="C205" s="59"/>
      <c r="D205" s="59"/>
      <c r="E205" s="59"/>
      <c r="F205" s="59"/>
      <c r="G205" s="59"/>
      <c r="H205" s="59"/>
      <c r="I205" s="70"/>
      <c r="J205" s="58"/>
      <c r="K205" s="60"/>
      <c r="L205" s="60"/>
      <c r="M205" s="64"/>
      <c r="N205" s="64"/>
    </row>
    <row r="206" spans="1:14" ht="22.5" customHeight="1" x14ac:dyDescent="0.25">
      <c r="A206" s="21">
        <v>1</v>
      </c>
      <c r="B206" s="21">
        <v>2</v>
      </c>
      <c r="C206" s="21">
        <v>3</v>
      </c>
      <c r="D206" s="21">
        <v>4</v>
      </c>
      <c r="E206" s="21">
        <v>5</v>
      </c>
      <c r="F206" s="21">
        <v>6</v>
      </c>
      <c r="G206" s="21">
        <v>7</v>
      </c>
      <c r="H206" s="21">
        <v>8</v>
      </c>
      <c r="I206" s="24">
        <v>9</v>
      </c>
      <c r="J206" s="31">
        <v>10</v>
      </c>
      <c r="K206" s="21">
        <v>11</v>
      </c>
      <c r="L206" s="21">
        <v>12</v>
      </c>
      <c r="M206" s="22">
        <v>13</v>
      </c>
      <c r="N206" s="22">
        <v>14</v>
      </c>
    </row>
    <row r="207" spans="1:14" ht="22.5" customHeight="1" x14ac:dyDescent="0.25">
      <c r="A207" s="16" t="s">
        <v>3</v>
      </c>
      <c r="B207" s="16" t="s">
        <v>284</v>
      </c>
      <c r="C207" s="16" t="s">
        <v>300</v>
      </c>
      <c r="D207" s="16">
        <v>860215</v>
      </c>
      <c r="E207" s="57" t="s">
        <v>221</v>
      </c>
      <c r="F207" s="16" t="s">
        <v>282</v>
      </c>
      <c r="G207" s="16" t="s">
        <v>275</v>
      </c>
      <c r="H207" s="16"/>
      <c r="I207" s="1" t="s">
        <v>4</v>
      </c>
      <c r="J207" s="16">
        <v>1</v>
      </c>
      <c r="K207" s="12"/>
      <c r="L207" s="8"/>
      <c r="M207" s="4">
        <v>0.23</v>
      </c>
      <c r="N207" s="7">
        <f t="shared" ref="N207:N223" si="6">L207+M207*L207</f>
        <v>0</v>
      </c>
    </row>
    <row r="208" spans="1:14" ht="22.5" customHeight="1" x14ac:dyDescent="0.25">
      <c r="A208" s="16" t="s">
        <v>5</v>
      </c>
      <c r="B208" s="16" t="s">
        <v>284</v>
      </c>
      <c r="C208" s="16" t="s">
        <v>299</v>
      </c>
      <c r="D208" s="16" t="s">
        <v>298</v>
      </c>
      <c r="E208" s="16" t="s">
        <v>221</v>
      </c>
      <c r="F208" s="16" t="s">
        <v>276</v>
      </c>
      <c r="G208" s="16" t="s">
        <v>275</v>
      </c>
      <c r="H208" s="16"/>
      <c r="I208" s="1" t="s">
        <v>4</v>
      </c>
      <c r="J208" s="16">
        <v>1</v>
      </c>
      <c r="K208" s="12"/>
      <c r="L208" s="8"/>
      <c r="M208" s="4">
        <v>0.23</v>
      </c>
      <c r="N208" s="7">
        <f t="shared" si="6"/>
        <v>0</v>
      </c>
    </row>
    <row r="209" spans="1:14" ht="22.5" customHeight="1" x14ac:dyDescent="0.25">
      <c r="A209" s="16" t="s">
        <v>6</v>
      </c>
      <c r="B209" s="16" t="s">
        <v>284</v>
      </c>
      <c r="C209" s="16" t="s">
        <v>296</v>
      </c>
      <c r="D209" s="16" t="s">
        <v>297</v>
      </c>
      <c r="E209" s="16" t="s">
        <v>225</v>
      </c>
      <c r="F209" s="16" t="s">
        <v>290</v>
      </c>
      <c r="G209" s="16" t="s">
        <v>275</v>
      </c>
      <c r="H209" s="16"/>
      <c r="I209" s="1" t="s">
        <v>4</v>
      </c>
      <c r="J209" s="16">
        <v>1</v>
      </c>
      <c r="K209" s="12"/>
      <c r="L209" s="8"/>
      <c r="M209" s="4">
        <v>0.23</v>
      </c>
      <c r="N209" s="7">
        <f t="shared" si="6"/>
        <v>0</v>
      </c>
    </row>
    <row r="210" spans="1:14" ht="22.5" customHeight="1" x14ac:dyDescent="0.25">
      <c r="A210" s="16" t="s">
        <v>7</v>
      </c>
      <c r="B210" s="16" t="s">
        <v>284</v>
      </c>
      <c r="C210" s="16" t="s">
        <v>296</v>
      </c>
      <c r="D210" s="16" t="s">
        <v>295</v>
      </c>
      <c r="E210" s="16" t="s">
        <v>225</v>
      </c>
      <c r="F210" s="16" t="s">
        <v>290</v>
      </c>
      <c r="G210" s="16" t="s">
        <v>275</v>
      </c>
      <c r="H210" s="16"/>
      <c r="I210" s="1" t="s">
        <v>4</v>
      </c>
      <c r="J210" s="16">
        <v>1</v>
      </c>
      <c r="K210" s="12"/>
      <c r="L210" s="8"/>
      <c r="M210" s="4">
        <v>0.23</v>
      </c>
      <c r="N210" s="7">
        <f t="shared" si="6"/>
        <v>0</v>
      </c>
    </row>
    <row r="211" spans="1:14" ht="22.5" customHeight="1" x14ac:dyDescent="0.25">
      <c r="A211" s="16" t="s">
        <v>8</v>
      </c>
      <c r="B211" s="16" t="s">
        <v>284</v>
      </c>
      <c r="C211" s="16" t="s">
        <v>293</v>
      </c>
      <c r="D211" s="16" t="s">
        <v>294</v>
      </c>
      <c r="E211" s="16" t="s">
        <v>221</v>
      </c>
      <c r="F211" s="16" t="s">
        <v>290</v>
      </c>
      <c r="G211" s="16" t="s">
        <v>275</v>
      </c>
      <c r="H211" s="16"/>
      <c r="I211" s="1" t="s">
        <v>4</v>
      </c>
      <c r="J211" s="16">
        <v>1</v>
      </c>
      <c r="K211" s="12"/>
      <c r="L211" s="8"/>
      <c r="M211" s="4">
        <v>0.23</v>
      </c>
      <c r="N211" s="7">
        <f t="shared" si="6"/>
        <v>0</v>
      </c>
    </row>
    <row r="212" spans="1:14" ht="22.5" customHeight="1" x14ac:dyDescent="0.25">
      <c r="A212" s="16" t="s">
        <v>9</v>
      </c>
      <c r="B212" s="16" t="s">
        <v>284</v>
      </c>
      <c r="C212" s="16" t="s">
        <v>293</v>
      </c>
      <c r="D212" s="16" t="s">
        <v>292</v>
      </c>
      <c r="E212" s="16" t="s">
        <v>221</v>
      </c>
      <c r="F212" s="16" t="s">
        <v>290</v>
      </c>
      <c r="G212" s="16" t="s">
        <v>275</v>
      </c>
      <c r="H212" s="16"/>
      <c r="I212" s="1" t="s">
        <v>4</v>
      </c>
      <c r="J212" s="16">
        <v>1</v>
      </c>
      <c r="K212" s="12"/>
      <c r="L212" s="8"/>
      <c r="M212" s="4">
        <v>0.23</v>
      </c>
      <c r="N212" s="7">
        <f t="shared" si="6"/>
        <v>0</v>
      </c>
    </row>
    <row r="213" spans="1:14" ht="22.5" customHeight="1" x14ac:dyDescent="0.25">
      <c r="A213" s="16" t="s">
        <v>10</v>
      </c>
      <c r="B213" s="16" t="s">
        <v>284</v>
      </c>
      <c r="C213" s="16" t="s">
        <v>291</v>
      </c>
      <c r="D213" s="16">
        <v>83754</v>
      </c>
      <c r="E213" s="16" t="s">
        <v>225</v>
      </c>
      <c r="F213" s="16" t="s">
        <v>290</v>
      </c>
      <c r="G213" s="16" t="s">
        <v>275</v>
      </c>
      <c r="H213" s="16"/>
      <c r="I213" s="1" t="s">
        <v>4</v>
      </c>
      <c r="J213" s="16">
        <v>1</v>
      </c>
      <c r="K213" s="12"/>
      <c r="L213" s="8"/>
      <c r="M213" s="4">
        <v>0.23</v>
      </c>
      <c r="N213" s="7">
        <f t="shared" si="6"/>
        <v>0</v>
      </c>
    </row>
    <row r="214" spans="1:14" ht="22.5" customHeight="1" x14ac:dyDescent="0.25">
      <c r="A214" s="16" t="s">
        <v>11</v>
      </c>
      <c r="B214" s="16" t="s">
        <v>284</v>
      </c>
      <c r="C214" s="16" t="s">
        <v>291</v>
      </c>
      <c r="D214" s="16">
        <v>83755</v>
      </c>
      <c r="E214" s="16" t="s">
        <v>225</v>
      </c>
      <c r="F214" s="16" t="s">
        <v>290</v>
      </c>
      <c r="G214" s="16" t="s">
        <v>275</v>
      </c>
      <c r="H214" s="16"/>
      <c r="I214" s="1" t="s">
        <v>4</v>
      </c>
      <c r="J214" s="16">
        <v>1</v>
      </c>
      <c r="K214" s="12"/>
      <c r="L214" s="8"/>
      <c r="M214" s="4">
        <v>0.23</v>
      </c>
      <c r="N214" s="7">
        <f t="shared" si="6"/>
        <v>0</v>
      </c>
    </row>
    <row r="215" spans="1:14" ht="22.5" customHeight="1" x14ac:dyDescent="0.25">
      <c r="A215" s="16" t="s">
        <v>18</v>
      </c>
      <c r="B215" s="16" t="s">
        <v>284</v>
      </c>
      <c r="C215" s="16" t="s">
        <v>278</v>
      </c>
      <c r="D215" s="16">
        <v>851014</v>
      </c>
      <c r="E215" s="16" t="s">
        <v>221</v>
      </c>
      <c r="F215" s="16" t="s">
        <v>276</v>
      </c>
      <c r="G215" s="16" t="s">
        <v>275</v>
      </c>
      <c r="H215" s="16"/>
      <c r="I215" s="1" t="s">
        <v>4</v>
      </c>
      <c r="J215" s="16">
        <v>1</v>
      </c>
      <c r="K215" s="12"/>
      <c r="L215" s="8"/>
      <c r="M215" s="4">
        <v>0.23</v>
      </c>
      <c r="N215" s="7">
        <f t="shared" si="6"/>
        <v>0</v>
      </c>
    </row>
    <row r="216" spans="1:14" ht="22.5" customHeight="1" x14ac:dyDescent="0.25">
      <c r="A216" s="16" t="s">
        <v>19</v>
      </c>
      <c r="B216" s="16" t="s">
        <v>289</v>
      </c>
      <c r="C216" s="16" t="s">
        <v>285</v>
      </c>
      <c r="D216" s="16" t="s">
        <v>277</v>
      </c>
      <c r="E216" s="16" t="s">
        <v>221</v>
      </c>
      <c r="F216" s="16"/>
      <c r="G216" s="16" t="s">
        <v>275</v>
      </c>
      <c r="H216" s="16"/>
      <c r="I216" s="1" t="s">
        <v>4</v>
      </c>
      <c r="J216" s="16">
        <v>2</v>
      </c>
      <c r="K216" s="12"/>
      <c r="L216" s="8"/>
      <c r="M216" s="4">
        <v>0.23</v>
      </c>
      <c r="N216" s="7">
        <f t="shared" si="6"/>
        <v>0</v>
      </c>
    </row>
    <row r="217" spans="1:14" ht="22.5" customHeight="1" x14ac:dyDescent="0.25">
      <c r="A217" s="16" t="s">
        <v>20</v>
      </c>
      <c r="B217" s="16" t="s">
        <v>288</v>
      </c>
      <c r="C217" s="16" t="s">
        <v>285</v>
      </c>
      <c r="D217" s="16" t="s">
        <v>277</v>
      </c>
      <c r="E217" s="16" t="s">
        <v>221</v>
      </c>
      <c r="F217" s="16"/>
      <c r="G217" s="16" t="s">
        <v>275</v>
      </c>
      <c r="H217" s="16"/>
      <c r="I217" s="1" t="s">
        <v>4</v>
      </c>
      <c r="J217" s="16">
        <v>2</v>
      </c>
      <c r="K217" s="12"/>
      <c r="L217" s="8"/>
      <c r="M217" s="4">
        <v>0.23</v>
      </c>
      <c r="N217" s="7">
        <f t="shared" si="6"/>
        <v>0</v>
      </c>
    </row>
    <row r="218" spans="1:14" ht="22.5" customHeight="1" x14ac:dyDescent="0.25">
      <c r="A218" s="16" t="s">
        <v>21</v>
      </c>
      <c r="B218" s="16" t="s">
        <v>287</v>
      </c>
      <c r="C218" s="16" t="s">
        <v>285</v>
      </c>
      <c r="D218" s="16" t="s">
        <v>277</v>
      </c>
      <c r="E218" s="16" t="s">
        <v>221</v>
      </c>
      <c r="F218" s="16"/>
      <c r="G218" s="16" t="s">
        <v>275</v>
      </c>
      <c r="H218" s="16"/>
      <c r="I218" s="1" t="s">
        <v>4</v>
      </c>
      <c r="J218" s="16">
        <v>2</v>
      </c>
      <c r="K218" s="12"/>
      <c r="L218" s="8"/>
      <c r="M218" s="4">
        <v>0.23</v>
      </c>
      <c r="N218" s="7">
        <f t="shared" si="6"/>
        <v>0</v>
      </c>
    </row>
    <row r="219" spans="1:14" ht="22.5" customHeight="1" x14ac:dyDescent="0.25">
      <c r="A219" s="16" t="s">
        <v>22</v>
      </c>
      <c r="B219" s="16" t="s">
        <v>286</v>
      </c>
      <c r="C219" s="16" t="s">
        <v>285</v>
      </c>
      <c r="D219" s="16" t="s">
        <v>277</v>
      </c>
      <c r="E219" s="16" t="s">
        <v>221</v>
      </c>
      <c r="F219" s="16"/>
      <c r="G219" s="16" t="s">
        <v>275</v>
      </c>
      <c r="H219" s="16"/>
      <c r="I219" s="1" t="s">
        <v>4</v>
      </c>
      <c r="J219" s="16">
        <v>2</v>
      </c>
      <c r="K219" s="12"/>
      <c r="L219" s="8"/>
      <c r="M219" s="4">
        <v>0.23</v>
      </c>
      <c r="N219" s="7">
        <f t="shared" si="6"/>
        <v>0</v>
      </c>
    </row>
    <row r="220" spans="1:14" ht="22.5" customHeight="1" x14ac:dyDescent="0.25">
      <c r="A220" s="16" t="s">
        <v>23</v>
      </c>
      <c r="B220" s="16" t="s">
        <v>284</v>
      </c>
      <c r="C220" s="16" t="s">
        <v>283</v>
      </c>
      <c r="D220" s="16">
        <v>860202</v>
      </c>
      <c r="E220" s="16" t="s">
        <v>221</v>
      </c>
      <c r="F220" s="16" t="s">
        <v>282</v>
      </c>
      <c r="G220" s="16" t="s">
        <v>275</v>
      </c>
      <c r="H220" s="16"/>
      <c r="I220" s="1" t="s">
        <v>4</v>
      </c>
      <c r="J220" s="16">
        <v>1</v>
      </c>
      <c r="K220" s="12"/>
      <c r="L220" s="8"/>
      <c r="M220" s="4">
        <v>0.23</v>
      </c>
      <c r="N220" s="7">
        <f t="shared" si="6"/>
        <v>0</v>
      </c>
    </row>
    <row r="221" spans="1:14" ht="22.5" customHeight="1" x14ac:dyDescent="0.25">
      <c r="A221" s="16" t="s">
        <v>24</v>
      </c>
      <c r="B221" s="16" t="s">
        <v>281</v>
      </c>
      <c r="C221" s="16" t="s">
        <v>278</v>
      </c>
      <c r="D221" s="16" t="s">
        <v>277</v>
      </c>
      <c r="E221" s="16" t="s">
        <v>221</v>
      </c>
      <c r="F221" s="16" t="s">
        <v>276</v>
      </c>
      <c r="G221" s="16" t="s">
        <v>275</v>
      </c>
      <c r="H221" s="16"/>
      <c r="I221" s="1" t="s">
        <v>4</v>
      </c>
      <c r="J221" s="16">
        <v>1</v>
      </c>
      <c r="K221" s="12"/>
      <c r="L221" s="8"/>
      <c r="M221" s="4">
        <v>0.23</v>
      </c>
      <c r="N221" s="7">
        <f t="shared" si="6"/>
        <v>0</v>
      </c>
    </row>
    <row r="222" spans="1:14" ht="22.5" customHeight="1" x14ac:dyDescent="0.25">
      <c r="A222" s="16" t="s">
        <v>25</v>
      </c>
      <c r="B222" s="16" t="s">
        <v>280</v>
      </c>
      <c r="C222" s="16" t="s">
        <v>278</v>
      </c>
      <c r="D222" s="16" t="s">
        <v>277</v>
      </c>
      <c r="E222" s="16" t="s">
        <v>221</v>
      </c>
      <c r="F222" s="16" t="s">
        <v>276</v>
      </c>
      <c r="G222" s="16" t="s">
        <v>275</v>
      </c>
      <c r="H222" s="16"/>
      <c r="I222" s="1" t="s">
        <v>4</v>
      </c>
      <c r="J222" s="16">
        <v>1</v>
      </c>
      <c r="K222" s="12"/>
      <c r="L222" s="8"/>
      <c r="M222" s="4">
        <v>0.23</v>
      </c>
      <c r="N222" s="7">
        <f t="shared" si="6"/>
        <v>0</v>
      </c>
    </row>
    <row r="223" spans="1:14" ht="22.5" customHeight="1" x14ac:dyDescent="0.25">
      <c r="A223" s="16" t="s">
        <v>26</v>
      </c>
      <c r="B223" s="16" t="s">
        <v>279</v>
      </c>
      <c r="C223" s="16" t="s">
        <v>278</v>
      </c>
      <c r="D223" s="16" t="s">
        <v>277</v>
      </c>
      <c r="E223" s="16" t="s">
        <v>221</v>
      </c>
      <c r="F223" s="16" t="s">
        <v>276</v>
      </c>
      <c r="G223" s="16" t="s">
        <v>275</v>
      </c>
      <c r="H223" s="16"/>
      <c r="I223" s="1" t="s">
        <v>4</v>
      </c>
      <c r="J223" s="16">
        <v>1</v>
      </c>
      <c r="K223" s="12"/>
      <c r="L223" s="8"/>
      <c r="M223" s="4">
        <v>0.23</v>
      </c>
      <c r="N223" s="7">
        <f t="shared" si="6"/>
        <v>0</v>
      </c>
    </row>
    <row r="224" spans="1:14" ht="22.5" customHeight="1" x14ac:dyDescent="0.25">
      <c r="A224" s="15"/>
      <c r="B224" s="5" t="s">
        <v>12</v>
      </c>
      <c r="C224" s="5"/>
      <c r="D224" s="5"/>
      <c r="E224" s="5"/>
      <c r="F224" s="5"/>
      <c r="G224" s="5"/>
      <c r="H224" s="5"/>
      <c r="I224" s="5"/>
      <c r="J224" s="5"/>
      <c r="K224" s="6"/>
      <c r="L224" s="37">
        <f>SUM(L207:L223)</f>
        <v>0</v>
      </c>
      <c r="M224" s="25">
        <v>0.23</v>
      </c>
      <c r="N224" s="38">
        <f>SUM(N207:N223)</f>
        <v>0</v>
      </c>
    </row>
    <row r="226" spans="1:14" ht="22.5" customHeight="1" x14ac:dyDescent="0.25">
      <c r="A226" s="66" t="s">
        <v>490</v>
      </c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50">
        <f>L123+L134+L144+L154+L200+L224</f>
        <v>0</v>
      </c>
      <c r="M226" s="51">
        <v>0.23</v>
      </c>
      <c r="N226" s="50">
        <f t="shared" ref="N226" si="7">N123+N134+N144+N154+N200+N224</f>
        <v>0</v>
      </c>
    </row>
    <row r="228" spans="1:14" ht="22.5" customHeight="1" x14ac:dyDescent="0.25">
      <c r="A228" s="65" t="s">
        <v>485</v>
      </c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</row>
    <row r="229" spans="1:14" ht="22.5" customHeight="1" x14ac:dyDescent="0.25">
      <c r="A229" s="58" t="s">
        <v>0</v>
      </c>
      <c r="B229" s="58" t="s">
        <v>13</v>
      </c>
      <c r="C229" s="58" t="s">
        <v>17</v>
      </c>
      <c r="D229" s="58" t="s">
        <v>311</v>
      </c>
      <c r="E229" s="58" t="s">
        <v>312</v>
      </c>
      <c r="F229" s="58" t="s">
        <v>313</v>
      </c>
      <c r="G229" s="58" t="s">
        <v>15</v>
      </c>
      <c r="H229" s="58" t="s">
        <v>16</v>
      </c>
      <c r="I229" s="69" t="s">
        <v>1</v>
      </c>
      <c r="J229" s="60" t="s">
        <v>2</v>
      </c>
      <c r="K229" s="60" t="s">
        <v>302</v>
      </c>
      <c r="L229" s="60" t="s">
        <v>303</v>
      </c>
      <c r="M229" s="64" t="s">
        <v>14</v>
      </c>
      <c r="N229" s="64" t="s">
        <v>304</v>
      </c>
    </row>
    <row r="230" spans="1:14" ht="22.5" customHeight="1" x14ac:dyDescent="0.25">
      <c r="A230" s="59"/>
      <c r="B230" s="59"/>
      <c r="C230" s="59"/>
      <c r="D230" s="59"/>
      <c r="E230" s="59"/>
      <c r="F230" s="59"/>
      <c r="G230" s="59"/>
      <c r="H230" s="59"/>
      <c r="I230" s="70"/>
      <c r="J230" s="60"/>
      <c r="K230" s="60"/>
      <c r="L230" s="60"/>
      <c r="M230" s="64"/>
      <c r="N230" s="64"/>
    </row>
    <row r="231" spans="1:14" ht="22.5" customHeight="1" x14ac:dyDescent="0.25">
      <c r="A231" s="59"/>
      <c r="B231" s="59"/>
      <c r="C231" s="59"/>
      <c r="D231" s="59"/>
      <c r="E231" s="59"/>
      <c r="F231" s="59"/>
      <c r="G231" s="59"/>
      <c r="H231" s="59"/>
      <c r="I231" s="70"/>
      <c r="J231" s="58"/>
      <c r="K231" s="60"/>
      <c r="L231" s="60"/>
      <c r="M231" s="64"/>
      <c r="N231" s="64"/>
    </row>
    <row r="232" spans="1:14" s="23" customFormat="1" ht="22.5" customHeight="1" x14ac:dyDescent="0.25">
      <c r="A232" s="21">
        <v>1</v>
      </c>
      <c r="B232" s="21">
        <v>2</v>
      </c>
      <c r="C232" s="21">
        <v>3</v>
      </c>
      <c r="D232" s="21">
        <v>4</v>
      </c>
      <c r="E232" s="21">
        <v>5</v>
      </c>
      <c r="F232" s="21">
        <v>6</v>
      </c>
      <c r="G232" s="21">
        <v>7</v>
      </c>
      <c r="H232" s="21">
        <v>8</v>
      </c>
      <c r="I232" s="24">
        <v>9</v>
      </c>
      <c r="J232" s="21">
        <v>10</v>
      </c>
      <c r="K232" s="21">
        <v>11</v>
      </c>
      <c r="L232" s="21">
        <v>12</v>
      </c>
      <c r="M232" s="22">
        <v>13</v>
      </c>
      <c r="N232" s="22">
        <v>14</v>
      </c>
    </row>
    <row r="233" spans="1:14" ht="22.5" customHeight="1" x14ac:dyDescent="0.25">
      <c r="A233" s="16" t="s">
        <v>3</v>
      </c>
      <c r="B233" s="40" t="s">
        <v>314</v>
      </c>
      <c r="C233" s="40">
        <v>57</v>
      </c>
      <c r="D233" s="40" t="s">
        <v>315</v>
      </c>
      <c r="E233" s="40" t="s">
        <v>316</v>
      </c>
      <c r="F233" s="40" t="s">
        <v>317</v>
      </c>
      <c r="G233" s="40" t="s">
        <v>85</v>
      </c>
      <c r="H233" s="40"/>
      <c r="I233" s="1" t="s">
        <v>4</v>
      </c>
      <c r="J233" s="16">
        <v>1</v>
      </c>
      <c r="K233" s="12"/>
      <c r="L233" s="8"/>
      <c r="M233" s="4">
        <v>0.23</v>
      </c>
      <c r="N233" s="7">
        <f>L233*(1+M233)</f>
        <v>0</v>
      </c>
    </row>
    <row r="234" spans="1:14" ht="22.5" customHeight="1" x14ac:dyDescent="0.25">
      <c r="A234" s="16" t="s">
        <v>5</v>
      </c>
      <c r="B234" s="40" t="s">
        <v>314</v>
      </c>
      <c r="C234" s="40">
        <v>58</v>
      </c>
      <c r="D234" s="40" t="s">
        <v>318</v>
      </c>
      <c r="E234" s="40" t="s">
        <v>316</v>
      </c>
      <c r="F234" s="40" t="s">
        <v>317</v>
      </c>
      <c r="G234" s="40" t="s">
        <v>85</v>
      </c>
      <c r="H234" s="40"/>
      <c r="I234" s="1" t="s">
        <v>4</v>
      </c>
      <c r="J234" s="16">
        <v>1</v>
      </c>
      <c r="K234" s="12"/>
      <c r="L234" s="8"/>
      <c r="M234" s="4">
        <v>0.23</v>
      </c>
      <c r="N234" s="7">
        <f t="shared" ref="N234:N290" si="8">L234*(1+M234)</f>
        <v>0</v>
      </c>
    </row>
    <row r="235" spans="1:14" ht="22.5" customHeight="1" x14ac:dyDescent="0.25">
      <c r="A235" s="16" t="s">
        <v>6</v>
      </c>
      <c r="B235" s="40" t="s">
        <v>314</v>
      </c>
      <c r="C235" s="40">
        <v>59</v>
      </c>
      <c r="D235" s="40" t="s">
        <v>319</v>
      </c>
      <c r="E235" s="40" t="s">
        <v>316</v>
      </c>
      <c r="F235" s="40" t="s">
        <v>317</v>
      </c>
      <c r="G235" s="40" t="s">
        <v>85</v>
      </c>
      <c r="H235" s="40"/>
      <c r="I235" s="1" t="s">
        <v>4</v>
      </c>
      <c r="J235" s="16">
        <v>1</v>
      </c>
      <c r="K235" s="12"/>
      <c r="L235" s="8"/>
      <c r="M235" s="4">
        <v>0.23</v>
      </c>
      <c r="N235" s="7">
        <f t="shared" si="8"/>
        <v>0</v>
      </c>
    </row>
    <row r="236" spans="1:14" ht="22.5" customHeight="1" x14ac:dyDescent="0.25">
      <c r="A236" s="16" t="s">
        <v>7</v>
      </c>
      <c r="B236" s="40" t="s">
        <v>314</v>
      </c>
      <c r="C236" s="40">
        <v>60</v>
      </c>
      <c r="D236" s="40" t="s">
        <v>320</v>
      </c>
      <c r="E236" s="40" t="s">
        <v>316</v>
      </c>
      <c r="F236" s="40" t="s">
        <v>317</v>
      </c>
      <c r="G236" s="40" t="s">
        <v>85</v>
      </c>
      <c r="H236" s="17"/>
      <c r="I236" s="1" t="s">
        <v>4</v>
      </c>
      <c r="J236" s="16">
        <v>1</v>
      </c>
      <c r="K236" s="12"/>
      <c r="L236" s="8"/>
      <c r="M236" s="4">
        <v>0.23</v>
      </c>
      <c r="N236" s="7">
        <f t="shared" si="8"/>
        <v>0</v>
      </c>
    </row>
    <row r="237" spans="1:14" ht="22.5" customHeight="1" x14ac:dyDescent="0.25">
      <c r="A237" s="16" t="s">
        <v>8</v>
      </c>
      <c r="B237" s="40" t="s">
        <v>314</v>
      </c>
      <c r="C237" s="40">
        <v>61</v>
      </c>
      <c r="D237" s="40" t="s">
        <v>321</v>
      </c>
      <c r="E237" s="40" t="s">
        <v>316</v>
      </c>
      <c r="F237" s="40" t="s">
        <v>317</v>
      </c>
      <c r="G237" s="40" t="s">
        <v>85</v>
      </c>
      <c r="H237" s="17"/>
      <c r="I237" s="1" t="s">
        <v>4</v>
      </c>
      <c r="J237" s="16">
        <v>1</v>
      </c>
      <c r="K237" s="12"/>
      <c r="L237" s="8"/>
      <c r="M237" s="4">
        <v>0.23</v>
      </c>
      <c r="N237" s="7">
        <f t="shared" si="8"/>
        <v>0</v>
      </c>
    </row>
    <row r="238" spans="1:14" ht="22.5" customHeight="1" x14ac:dyDescent="0.25">
      <c r="A238" s="16" t="s">
        <v>9</v>
      </c>
      <c r="B238" s="40" t="s">
        <v>314</v>
      </c>
      <c r="C238" s="40">
        <v>62</v>
      </c>
      <c r="D238" s="40" t="s">
        <v>322</v>
      </c>
      <c r="E238" s="40" t="s">
        <v>316</v>
      </c>
      <c r="F238" s="40" t="s">
        <v>317</v>
      </c>
      <c r="G238" s="40" t="s">
        <v>85</v>
      </c>
      <c r="H238" s="17"/>
      <c r="I238" s="1" t="s">
        <v>4</v>
      </c>
      <c r="J238" s="16">
        <v>1</v>
      </c>
      <c r="K238" s="12"/>
      <c r="L238" s="8"/>
      <c r="M238" s="4">
        <v>0.23</v>
      </c>
      <c r="N238" s="7">
        <f t="shared" si="8"/>
        <v>0</v>
      </c>
    </row>
    <row r="239" spans="1:14" ht="22.5" customHeight="1" x14ac:dyDescent="0.25">
      <c r="A239" s="16" t="s">
        <v>10</v>
      </c>
      <c r="B239" s="40" t="s">
        <v>314</v>
      </c>
      <c r="C239" s="40">
        <v>63</v>
      </c>
      <c r="D239" s="40" t="s">
        <v>323</v>
      </c>
      <c r="E239" s="40" t="s">
        <v>316</v>
      </c>
      <c r="F239" s="40" t="s">
        <v>317</v>
      </c>
      <c r="G239" s="40" t="s">
        <v>85</v>
      </c>
      <c r="H239" s="17"/>
      <c r="I239" s="1" t="s">
        <v>4</v>
      </c>
      <c r="J239" s="16">
        <v>1</v>
      </c>
      <c r="K239" s="12"/>
      <c r="L239" s="8"/>
      <c r="M239" s="4">
        <v>0.23</v>
      </c>
      <c r="N239" s="7">
        <f t="shared" si="8"/>
        <v>0</v>
      </c>
    </row>
    <row r="240" spans="1:14" ht="22.5" customHeight="1" x14ac:dyDescent="0.25">
      <c r="A240" s="16" t="s">
        <v>11</v>
      </c>
      <c r="B240" s="40" t="s">
        <v>314</v>
      </c>
      <c r="C240" s="40">
        <v>64</v>
      </c>
      <c r="D240" s="40" t="s">
        <v>324</v>
      </c>
      <c r="E240" s="40" t="s">
        <v>316</v>
      </c>
      <c r="F240" s="40" t="s">
        <v>317</v>
      </c>
      <c r="G240" s="40" t="s">
        <v>85</v>
      </c>
      <c r="H240" s="17"/>
      <c r="I240" s="1" t="s">
        <v>4</v>
      </c>
      <c r="J240" s="16">
        <v>1</v>
      </c>
      <c r="K240" s="12"/>
      <c r="L240" s="8"/>
      <c r="M240" s="4">
        <v>0.23</v>
      </c>
      <c r="N240" s="7">
        <f t="shared" si="8"/>
        <v>0</v>
      </c>
    </row>
    <row r="241" spans="1:14" ht="22.5" customHeight="1" x14ac:dyDescent="0.25">
      <c r="A241" s="16" t="s">
        <v>18</v>
      </c>
      <c r="B241" s="40" t="s">
        <v>314</v>
      </c>
      <c r="C241" s="40">
        <v>65</v>
      </c>
      <c r="D241" s="40" t="s">
        <v>325</v>
      </c>
      <c r="E241" s="40" t="s">
        <v>316</v>
      </c>
      <c r="F241" s="40" t="s">
        <v>317</v>
      </c>
      <c r="G241" s="40" t="s">
        <v>85</v>
      </c>
      <c r="H241" s="17"/>
      <c r="I241" s="1" t="s">
        <v>4</v>
      </c>
      <c r="J241" s="16">
        <v>1</v>
      </c>
      <c r="K241" s="12"/>
      <c r="L241" s="8"/>
      <c r="M241" s="4">
        <v>0.23</v>
      </c>
      <c r="N241" s="7">
        <f t="shared" si="8"/>
        <v>0</v>
      </c>
    </row>
    <row r="242" spans="1:14" ht="22.5" customHeight="1" x14ac:dyDescent="0.25">
      <c r="A242" s="16" t="s">
        <v>19</v>
      </c>
      <c r="B242" s="40" t="s">
        <v>314</v>
      </c>
      <c r="C242" s="40">
        <v>66</v>
      </c>
      <c r="D242" s="40" t="s">
        <v>326</v>
      </c>
      <c r="E242" s="40" t="s">
        <v>316</v>
      </c>
      <c r="F242" s="40" t="s">
        <v>317</v>
      </c>
      <c r="G242" s="40" t="s">
        <v>85</v>
      </c>
      <c r="H242" s="17"/>
      <c r="I242" s="1" t="s">
        <v>4</v>
      </c>
      <c r="J242" s="16">
        <v>1</v>
      </c>
      <c r="K242" s="12"/>
      <c r="L242" s="8"/>
      <c r="M242" s="4">
        <v>0.23</v>
      </c>
      <c r="N242" s="7">
        <f t="shared" si="8"/>
        <v>0</v>
      </c>
    </row>
    <row r="243" spans="1:14" ht="22.5" customHeight="1" x14ac:dyDescent="0.25">
      <c r="A243" s="16" t="s">
        <v>20</v>
      </c>
      <c r="B243" s="40" t="s">
        <v>314</v>
      </c>
      <c r="C243" s="40">
        <v>67</v>
      </c>
      <c r="D243" s="40" t="s">
        <v>327</v>
      </c>
      <c r="E243" s="40" t="s">
        <v>316</v>
      </c>
      <c r="F243" s="40" t="s">
        <v>317</v>
      </c>
      <c r="G243" s="40" t="s">
        <v>85</v>
      </c>
      <c r="H243" s="40"/>
      <c r="I243" s="1" t="s">
        <v>4</v>
      </c>
      <c r="J243" s="16">
        <v>1</v>
      </c>
      <c r="K243" s="12"/>
      <c r="L243" s="8"/>
      <c r="M243" s="4">
        <v>0.23</v>
      </c>
      <c r="N243" s="7">
        <f t="shared" si="8"/>
        <v>0</v>
      </c>
    </row>
    <row r="244" spans="1:14" ht="22.5" customHeight="1" x14ac:dyDescent="0.25">
      <c r="A244" s="16" t="s">
        <v>21</v>
      </c>
      <c r="B244" s="40" t="s">
        <v>314</v>
      </c>
      <c r="C244" s="40">
        <v>74</v>
      </c>
      <c r="D244" s="40" t="s">
        <v>328</v>
      </c>
      <c r="E244" s="40" t="s">
        <v>316</v>
      </c>
      <c r="F244" s="40" t="s">
        <v>317</v>
      </c>
      <c r="G244" s="40" t="s">
        <v>85</v>
      </c>
      <c r="H244" s="40"/>
      <c r="I244" s="1" t="s">
        <v>4</v>
      </c>
      <c r="J244" s="16">
        <v>1</v>
      </c>
      <c r="K244" s="12"/>
      <c r="L244" s="8"/>
      <c r="M244" s="4">
        <v>0.23</v>
      </c>
      <c r="N244" s="7">
        <f t="shared" si="8"/>
        <v>0</v>
      </c>
    </row>
    <row r="245" spans="1:14" ht="22.5" customHeight="1" x14ac:dyDescent="0.25">
      <c r="A245" s="16" t="s">
        <v>22</v>
      </c>
      <c r="B245" s="40" t="s">
        <v>314</v>
      </c>
      <c r="C245" s="40">
        <v>75</v>
      </c>
      <c r="D245" s="40" t="s">
        <v>329</v>
      </c>
      <c r="E245" s="40" t="s">
        <v>316</v>
      </c>
      <c r="F245" s="40" t="s">
        <v>317</v>
      </c>
      <c r="G245" s="40" t="s">
        <v>85</v>
      </c>
      <c r="H245" s="40"/>
      <c r="I245" s="1" t="s">
        <v>4</v>
      </c>
      <c r="J245" s="16">
        <v>1</v>
      </c>
      <c r="K245" s="12"/>
      <c r="L245" s="8"/>
      <c r="M245" s="4">
        <v>0.23</v>
      </c>
      <c r="N245" s="7">
        <f t="shared" si="8"/>
        <v>0</v>
      </c>
    </row>
    <row r="246" spans="1:14" ht="22.5" customHeight="1" x14ac:dyDescent="0.25">
      <c r="A246" s="16" t="s">
        <v>23</v>
      </c>
      <c r="B246" s="40" t="s">
        <v>314</v>
      </c>
      <c r="C246" s="40">
        <v>76</v>
      </c>
      <c r="D246" s="40" t="s">
        <v>330</v>
      </c>
      <c r="E246" s="40" t="s">
        <v>316</v>
      </c>
      <c r="F246" s="40" t="s">
        <v>317</v>
      </c>
      <c r="G246" s="40" t="s">
        <v>85</v>
      </c>
      <c r="H246" s="40"/>
      <c r="I246" s="1" t="s">
        <v>4</v>
      </c>
      <c r="J246" s="16">
        <v>1</v>
      </c>
      <c r="K246" s="12"/>
      <c r="L246" s="8"/>
      <c r="M246" s="4">
        <v>0.23</v>
      </c>
      <c r="N246" s="7">
        <f t="shared" si="8"/>
        <v>0</v>
      </c>
    </row>
    <row r="247" spans="1:14" ht="22.5" customHeight="1" x14ac:dyDescent="0.25">
      <c r="A247" s="16" t="s">
        <v>24</v>
      </c>
      <c r="B247" s="40" t="s">
        <v>314</v>
      </c>
      <c r="C247" s="40">
        <v>77</v>
      </c>
      <c r="D247" s="40" t="s">
        <v>331</v>
      </c>
      <c r="E247" s="40" t="s">
        <v>316</v>
      </c>
      <c r="F247" s="40" t="s">
        <v>317</v>
      </c>
      <c r="G247" s="40" t="s">
        <v>85</v>
      </c>
      <c r="H247" s="40"/>
      <c r="I247" s="1" t="s">
        <v>4</v>
      </c>
      <c r="J247" s="16">
        <v>1</v>
      </c>
      <c r="K247" s="12"/>
      <c r="L247" s="8"/>
      <c r="M247" s="4">
        <v>0.23</v>
      </c>
      <c r="N247" s="7">
        <f t="shared" si="8"/>
        <v>0</v>
      </c>
    </row>
    <row r="248" spans="1:14" ht="22.5" customHeight="1" x14ac:dyDescent="0.25">
      <c r="A248" s="16" t="s">
        <v>25</v>
      </c>
      <c r="B248" s="40" t="s">
        <v>314</v>
      </c>
      <c r="C248" s="40">
        <v>78</v>
      </c>
      <c r="D248" s="40" t="s">
        <v>332</v>
      </c>
      <c r="E248" s="40" t="s">
        <v>316</v>
      </c>
      <c r="F248" s="40" t="s">
        <v>317</v>
      </c>
      <c r="G248" s="40" t="s">
        <v>85</v>
      </c>
      <c r="H248" s="40"/>
      <c r="I248" s="1" t="s">
        <v>4</v>
      </c>
      <c r="J248" s="16">
        <v>1</v>
      </c>
      <c r="K248" s="12"/>
      <c r="L248" s="8"/>
      <c r="M248" s="4">
        <v>0.23</v>
      </c>
      <c r="N248" s="7">
        <f t="shared" si="8"/>
        <v>0</v>
      </c>
    </row>
    <row r="249" spans="1:14" ht="22.5" customHeight="1" x14ac:dyDescent="0.25">
      <c r="A249" s="16" t="s">
        <v>26</v>
      </c>
      <c r="B249" s="40" t="s">
        <v>314</v>
      </c>
      <c r="C249" s="40">
        <v>79</v>
      </c>
      <c r="D249" s="40" t="s">
        <v>333</v>
      </c>
      <c r="E249" s="40" t="s">
        <v>316</v>
      </c>
      <c r="F249" s="40" t="s">
        <v>317</v>
      </c>
      <c r="G249" s="40" t="s">
        <v>85</v>
      </c>
      <c r="H249" s="40"/>
      <c r="I249" s="1" t="s">
        <v>4</v>
      </c>
      <c r="J249" s="16">
        <v>1</v>
      </c>
      <c r="K249" s="12"/>
      <c r="L249" s="8"/>
      <c r="M249" s="4">
        <v>0.23</v>
      </c>
      <c r="N249" s="7">
        <f t="shared" si="8"/>
        <v>0</v>
      </c>
    </row>
    <row r="250" spans="1:14" ht="22.5" customHeight="1" x14ac:dyDescent="0.25">
      <c r="A250" s="16" t="s">
        <v>27</v>
      </c>
      <c r="B250" s="40" t="s">
        <v>314</v>
      </c>
      <c r="C250" s="40">
        <v>80</v>
      </c>
      <c r="D250" s="40" t="s">
        <v>334</v>
      </c>
      <c r="E250" s="40" t="s">
        <v>316</v>
      </c>
      <c r="F250" s="40" t="s">
        <v>317</v>
      </c>
      <c r="G250" s="40" t="s">
        <v>85</v>
      </c>
      <c r="H250" s="40"/>
      <c r="I250" s="1" t="s">
        <v>4</v>
      </c>
      <c r="J250" s="16">
        <v>1</v>
      </c>
      <c r="K250" s="12"/>
      <c r="L250" s="8"/>
      <c r="M250" s="4">
        <v>0.23</v>
      </c>
      <c r="N250" s="7">
        <f t="shared" si="8"/>
        <v>0</v>
      </c>
    </row>
    <row r="251" spans="1:14" ht="22.5" customHeight="1" x14ac:dyDescent="0.25">
      <c r="A251" s="16" t="s">
        <v>28</v>
      </c>
      <c r="B251" s="40" t="s">
        <v>314</v>
      </c>
      <c r="C251" s="40">
        <v>81</v>
      </c>
      <c r="D251" s="40" t="s">
        <v>335</v>
      </c>
      <c r="E251" s="40" t="s">
        <v>316</v>
      </c>
      <c r="F251" s="40" t="s">
        <v>317</v>
      </c>
      <c r="G251" s="40" t="s">
        <v>85</v>
      </c>
      <c r="H251" s="40"/>
      <c r="I251" s="1" t="s">
        <v>4</v>
      </c>
      <c r="J251" s="16">
        <v>1</v>
      </c>
      <c r="K251" s="12"/>
      <c r="L251" s="8"/>
      <c r="M251" s="4">
        <v>0.23</v>
      </c>
      <c r="N251" s="7">
        <f t="shared" si="8"/>
        <v>0</v>
      </c>
    </row>
    <row r="252" spans="1:14" ht="22.5" customHeight="1" x14ac:dyDescent="0.25">
      <c r="A252" s="16" t="s">
        <v>29</v>
      </c>
      <c r="B252" s="40" t="s">
        <v>314</v>
      </c>
      <c r="C252" s="40">
        <v>82</v>
      </c>
      <c r="D252" s="40" t="s">
        <v>336</v>
      </c>
      <c r="E252" s="40" t="s">
        <v>316</v>
      </c>
      <c r="F252" s="40" t="s">
        <v>317</v>
      </c>
      <c r="G252" s="40" t="s">
        <v>85</v>
      </c>
      <c r="H252" s="40"/>
      <c r="I252" s="1" t="s">
        <v>4</v>
      </c>
      <c r="J252" s="16">
        <v>1</v>
      </c>
      <c r="K252" s="12"/>
      <c r="L252" s="8"/>
      <c r="M252" s="4">
        <v>0.23</v>
      </c>
      <c r="N252" s="7">
        <f t="shared" si="8"/>
        <v>0</v>
      </c>
    </row>
    <row r="253" spans="1:14" ht="22.5" customHeight="1" x14ac:dyDescent="0.25">
      <c r="A253" s="16" t="s">
        <v>30</v>
      </c>
      <c r="B253" s="40" t="s">
        <v>314</v>
      </c>
      <c r="C253" s="40">
        <v>83</v>
      </c>
      <c r="D253" s="40" t="s">
        <v>337</v>
      </c>
      <c r="E253" s="40" t="s">
        <v>316</v>
      </c>
      <c r="F253" s="40" t="s">
        <v>317</v>
      </c>
      <c r="G253" s="40" t="s">
        <v>85</v>
      </c>
      <c r="H253" s="40"/>
      <c r="I253" s="1" t="s">
        <v>4</v>
      </c>
      <c r="J253" s="16">
        <v>1</v>
      </c>
      <c r="K253" s="12"/>
      <c r="L253" s="8"/>
      <c r="M253" s="4">
        <v>0.23</v>
      </c>
      <c r="N253" s="7">
        <f t="shared" si="8"/>
        <v>0</v>
      </c>
    </row>
    <row r="254" spans="1:14" ht="22.5" customHeight="1" x14ac:dyDescent="0.25">
      <c r="A254" s="16" t="s">
        <v>31</v>
      </c>
      <c r="B254" s="40" t="s">
        <v>314</v>
      </c>
      <c r="C254" s="40">
        <v>84</v>
      </c>
      <c r="D254" s="40" t="s">
        <v>338</v>
      </c>
      <c r="E254" s="40" t="s">
        <v>316</v>
      </c>
      <c r="F254" s="40" t="s">
        <v>317</v>
      </c>
      <c r="G254" s="40" t="s">
        <v>85</v>
      </c>
      <c r="H254" s="40"/>
      <c r="I254" s="1" t="s">
        <v>4</v>
      </c>
      <c r="J254" s="16">
        <v>1</v>
      </c>
      <c r="K254" s="12"/>
      <c r="L254" s="8"/>
      <c r="M254" s="4">
        <v>0.23</v>
      </c>
      <c r="N254" s="7">
        <f t="shared" si="8"/>
        <v>0</v>
      </c>
    </row>
    <row r="255" spans="1:14" ht="22.5" customHeight="1" x14ac:dyDescent="0.25">
      <c r="A255" s="16" t="s">
        <v>32</v>
      </c>
      <c r="B255" s="40" t="s">
        <v>314</v>
      </c>
      <c r="C255" s="40">
        <v>87</v>
      </c>
      <c r="D255" s="40" t="s">
        <v>339</v>
      </c>
      <c r="E255" s="40" t="s">
        <v>316</v>
      </c>
      <c r="F255" s="40" t="s">
        <v>317</v>
      </c>
      <c r="G255" s="40" t="s">
        <v>85</v>
      </c>
      <c r="H255" s="40"/>
      <c r="I255" s="17" t="s">
        <v>4</v>
      </c>
      <c r="J255" s="40">
        <v>1</v>
      </c>
      <c r="K255" s="12"/>
      <c r="L255" s="8"/>
      <c r="M255" s="4">
        <v>0.23</v>
      </c>
      <c r="N255" s="7">
        <f t="shared" si="8"/>
        <v>0</v>
      </c>
    </row>
    <row r="256" spans="1:14" ht="22.5" customHeight="1" x14ac:dyDescent="0.25">
      <c r="A256" s="16" t="s">
        <v>33</v>
      </c>
      <c r="B256" s="40" t="s">
        <v>314</v>
      </c>
      <c r="C256" s="40">
        <v>88</v>
      </c>
      <c r="D256" s="40" t="s">
        <v>340</v>
      </c>
      <c r="E256" s="40" t="s">
        <v>316</v>
      </c>
      <c r="F256" s="40" t="s">
        <v>317</v>
      </c>
      <c r="G256" s="40" t="s">
        <v>85</v>
      </c>
      <c r="H256" s="40"/>
      <c r="I256" s="17" t="s">
        <v>4</v>
      </c>
      <c r="J256" s="40">
        <v>1</v>
      </c>
      <c r="K256" s="12"/>
      <c r="L256" s="8"/>
      <c r="M256" s="4">
        <v>0.23</v>
      </c>
      <c r="N256" s="7">
        <f t="shared" si="8"/>
        <v>0</v>
      </c>
    </row>
    <row r="257" spans="1:14" ht="22.5" customHeight="1" x14ac:dyDescent="0.25">
      <c r="A257" s="16" t="s">
        <v>34</v>
      </c>
      <c r="B257" s="40" t="s">
        <v>314</v>
      </c>
      <c r="C257" s="40">
        <v>89</v>
      </c>
      <c r="D257" s="40" t="s">
        <v>341</v>
      </c>
      <c r="E257" s="40" t="s">
        <v>316</v>
      </c>
      <c r="F257" s="40" t="s">
        <v>317</v>
      </c>
      <c r="G257" s="40" t="s">
        <v>85</v>
      </c>
      <c r="H257" s="40"/>
      <c r="I257" s="17" t="s">
        <v>4</v>
      </c>
      <c r="J257" s="40">
        <v>1</v>
      </c>
      <c r="K257" s="12"/>
      <c r="L257" s="8"/>
      <c r="M257" s="4">
        <v>0.23</v>
      </c>
      <c r="N257" s="7">
        <f t="shared" si="8"/>
        <v>0</v>
      </c>
    </row>
    <row r="258" spans="1:14" ht="22.5" customHeight="1" x14ac:dyDescent="0.25">
      <c r="A258" s="16" t="s">
        <v>35</v>
      </c>
      <c r="B258" s="40" t="s">
        <v>314</v>
      </c>
      <c r="C258" s="40">
        <v>90</v>
      </c>
      <c r="D258" s="40" t="s">
        <v>342</v>
      </c>
      <c r="E258" s="40" t="s">
        <v>316</v>
      </c>
      <c r="F258" s="40" t="s">
        <v>317</v>
      </c>
      <c r="G258" s="40" t="s">
        <v>85</v>
      </c>
      <c r="H258" s="40"/>
      <c r="I258" s="17" t="s">
        <v>4</v>
      </c>
      <c r="J258" s="40">
        <v>1</v>
      </c>
      <c r="K258" s="12"/>
      <c r="L258" s="8"/>
      <c r="M258" s="4">
        <v>0.23</v>
      </c>
      <c r="N258" s="7">
        <f t="shared" si="8"/>
        <v>0</v>
      </c>
    </row>
    <row r="259" spans="1:14" ht="22.5" customHeight="1" x14ac:dyDescent="0.25">
      <c r="A259" s="16" t="s">
        <v>36</v>
      </c>
      <c r="B259" s="40" t="s">
        <v>343</v>
      </c>
      <c r="C259" s="40">
        <v>85</v>
      </c>
      <c r="D259" s="40" t="s">
        <v>344</v>
      </c>
      <c r="E259" s="40" t="s">
        <v>345</v>
      </c>
      <c r="F259" s="40" t="s">
        <v>346</v>
      </c>
      <c r="G259" s="40" t="s">
        <v>85</v>
      </c>
      <c r="H259" s="40"/>
      <c r="I259" s="17" t="s">
        <v>4</v>
      </c>
      <c r="J259" s="40">
        <v>1</v>
      </c>
      <c r="K259" s="12"/>
      <c r="L259" s="8"/>
      <c r="M259" s="4">
        <v>0.23</v>
      </c>
      <c r="N259" s="7">
        <f t="shared" si="8"/>
        <v>0</v>
      </c>
    </row>
    <row r="260" spans="1:14" ht="22.5" customHeight="1" x14ac:dyDescent="0.25">
      <c r="A260" s="16" t="s">
        <v>37</v>
      </c>
      <c r="B260" s="40" t="s">
        <v>343</v>
      </c>
      <c r="C260" s="40">
        <v>5</v>
      </c>
      <c r="D260" s="40" t="s">
        <v>347</v>
      </c>
      <c r="E260" s="40" t="s">
        <v>345</v>
      </c>
      <c r="F260" s="40" t="s">
        <v>346</v>
      </c>
      <c r="G260" s="40" t="s">
        <v>85</v>
      </c>
      <c r="H260" s="40"/>
      <c r="I260" s="17" t="s">
        <v>4</v>
      </c>
      <c r="J260" s="40">
        <v>1</v>
      </c>
      <c r="K260" s="12"/>
      <c r="L260" s="8"/>
      <c r="M260" s="4">
        <v>0.23</v>
      </c>
      <c r="N260" s="7">
        <f t="shared" si="8"/>
        <v>0</v>
      </c>
    </row>
    <row r="261" spans="1:14" ht="22.5" customHeight="1" x14ac:dyDescent="0.25">
      <c r="A261" s="16" t="s">
        <v>38</v>
      </c>
      <c r="B261" s="40" t="s">
        <v>343</v>
      </c>
      <c r="C261" s="40">
        <v>6</v>
      </c>
      <c r="D261" s="40" t="s">
        <v>348</v>
      </c>
      <c r="E261" s="40" t="s">
        <v>345</v>
      </c>
      <c r="F261" s="40" t="s">
        <v>346</v>
      </c>
      <c r="G261" s="40" t="s">
        <v>85</v>
      </c>
      <c r="H261" s="40"/>
      <c r="I261" s="17" t="s">
        <v>4</v>
      </c>
      <c r="J261" s="40">
        <v>1</v>
      </c>
      <c r="K261" s="12"/>
      <c r="L261" s="8"/>
      <c r="M261" s="4">
        <v>0.23</v>
      </c>
      <c r="N261" s="7">
        <f t="shared" si="8"/>
        <v>0</v>
      </c>
    </row>
    <row r="262" spans="1:14" ht="22.5" customHeight="1" x14ac:dyDescent="0.25">
      <c r="A262" s="16" t="s">
        <v>39</v>
      </c>
      <c r="B262" s="40" t="s">
        <v>343</v>
      </c>
      <c r="C262" s="16">
        <v>7</v>
      </c>
      <c r="D262" s="16" t="s">
        <v>349</v>
      </c>
      <c r="E262" s="16" t="s">
        <v>345</v>
      </c>
      <c r="F262" s="16" t="s">
        <v>346</v>
      </c>
      <c r="G262" s="16" t="s">
        <v>85</v>
      </c>
      <c r="H262" s="16"/>
      <c r="I262" s="1" t="s">
        <v>4</v>
      </c>
      <c r="J262" s="16">
        <v>1</v>
      </c>
      <c r="K262" s="12"/>
      <c r="L262" s="8"/>
      <c r="M262" s="4">
        <v>0.23</v>
      </c>
      <c r="N262" s="7">
        <f t="shared" si="8"/>
        <v>0</v>
      </c>
    </row>
    <row r="263" spans="1:14" ht="22.5" customHeight="1" x14ac:dyDescent="0.25">
      <c r="A263" s="16" t="s">
        <v>40</v>
      </c>
      <c r="B263" s="40" t="s">
        <v>343</v>
      </c>
      <c r="C263" s="16">
        <v>8</v>
      </c>
      <c r="D263" s="16" t="s">
        <v>350</v>
      </c>
      <c r="E263" s="16" t="s">
        <v>345</v>
      </c>
      <c r="F263" s="16" t="s">
        <v>346</v>
      </c>
      <c r="G263" s="16" t="s">
        <v>85</v>
      </c>
      <c r="H263" s="16"/>
      <c r="I263" s="1" t="s">
        <v>4</v>
      </c>
      <c r="J263" s="16">
        <v>1</v>
      </c>
      <c r="K263" s="12"/>
      <c r="L263" s="8"/>
      <c r="M263" s="4">
        <v>0.23</v>
      </c>
      <c r="N263" s="7">
        <f t="shared" si="8"/>
        <v>0</v>
      </c>
    </row>
    <row r="264" spans="1:14" ht="22.5" customHeight="1" x14ac:dyDescent="0.25">
      <c r="A264" s="16" t="s">
        <v>41</v>
      </c>
      <c r="B264" s="40" t="s">
        <v>343</v>
      </c>
      <c r="C264" s="16">
        <v>9</v>
      </c>
      <c r="D264" s="16" t="s">
        <v>351</v>
      </c>
      <c r="E264" s="16" t="s">
        <v>345</v>
      </c>
      <c r="F264" s="16" t="s">
        <v>346</v>
      </c>
      <c r="G264" s="16" t="s">
        <v>85</v>
      </c>
      <c r="H264" s="16"/>
      <c r="I264" s="1" t="s">
        <v>4</v>
      </c>
      <c r="J264" s="16">
        <v>1</v>
      </c>
      <c r="K264" s="12"/>
      <c r="L264" s="8"/>
      <c r="M264" s="4">
        <v>0.23</v>
      </c>
      <c r="N264" s="7">
        <f t="shared" si="8"/>
        <v>0</v>
      </c>
    </row>
    <row r="265" spans="1:14" ht="22.5" customHeight="1" x14ac:dyDescent="0.25">
      <c r="A265" s="16" t="s">
        <v>42</v>
      </c>
      <c r="B265" s="40" t="s">
        <v>343</v>
      </c>
      <c r="C265" s="16">
        <v>10</v>
      </c>
      <c r="D265" s="16" t="s">
        <v>352</v>
      </c>
      <c r="E265" s="16" t="s">
        <v>345</v>
      </c>
      <c r="F265" s="16" t="s">
        <v>346</v>
      </c>
      <c r="G265" s="16" t="s">
        <v>85</v>
      </c>
      <c r="H265" s="16"/>
      <c r="I265" s="1" t="s">
        <v>4</v>
      </c>
      <c r="J265" s="16">
        <v>1</v>
      </c>
      <c r="K265" s="12"/>
      <c r="L265" s="8"/>
      <c r="M265" s="4">
        <v>0.23</v>
      </c>
      <c r="N265" s="7">
        <f t="shared" si="8"/>
        <v>0</v>
      </c>
    </row>
    <row r="266" spans="1:14" ht="22.5" customHeight="1" x14ac:dyDescent="0.25">
      <c r="A266" s="16" t="s">
        <v>43</v>
      </c>
      <c r="B266" s="40" t="s">
        <v>343</v>
      </c>
      <c r="C266" s="16">
        <v>11</v>
      </c>
      <c r="D266" s="16" t="s">
        <v>353</v>
      </c>
      <c r="E266" s="16" t="s">
        <v>345</v>
      </c>
      <c r="F266" s="16" t="s">
        <v>346</v>
      </c>
      <c r="G266" s="16" t="s">
        <v>85</v>
      </c>
      <c r="H266" s="16"/>
      <c r="I266" s="1" t="s">
        <v>4</v>
      </c>
      <c r="J266" s="16">
        <v>1</v>
      </c>
      <c r="K266" s="12"/>
      <c r="L266" s="8"/>
      <c r="M266" s="4">
        <v>0.23</v>
      </c>
      <c r="N266" s="7">
        <f t="shared" si="8"/>
        <v>0</v>
      </c>
    </row>
    <row r="267" spans="1:14" ht="22.5" customHeight="1" x14ac:dyDescent="0.25">
      <c r="A267" s="16" t="s">
        <v>44</v>
      </c>
      <c r="B267" s="40" t="s">
        <v>343</v>
      </c>
      <c r="C267" s="16">
        <v>12</v>
      </c>
      <c r="D267" s="41" t="s">
        <v>354</v>
      </c>
      <c r="E267" s="16" t="s">
        <v>345</v>
      </c>
      <c r="F267" s="16" t="s">
        <v>346</v>
      </c>
      <c r="G267" s="16" t="s">
        <v>85</v>
      </c>
      <c r="H267" s="16"/>
      <c r="I267" s="1" t="s">
        <v>4</v>
      </c>
      <c r="J267" s="16">
        <v>1</v>
      </c>
      <c r="K267" s="12"/>
      <c r="L267" s="8"/>
      <c r="M267" s="4">
        <v>0.23</v>
      </c>
      <c r="N267" s="7">
        <f t="shared" si="8"/>
        <v>0</v>
      </c>
    </row>
    <row r="268" spans="1:14" ht="22.5" customHeight="1" x14ac:dyDescent="0.25">
      <c r="A268" s="16" t="s">
        <v>45</v>
      </c>
      <c r="B268" s="40" t="s">
        <v>343</v>
      </c>
      <c r="C268" s="16">
        <v>13</v>
      </c>
      <c r="D268" s="16" t="s">
        <v>355</v>
      </c>
      <c r="E268" s="16" t="s">
        <v>345</v>
      </c>
      <c r="F268" s="16" t="s">
        <v>346</v>
      </c>
      <c r="G268" s="16" t="s">
        <v>85</v>
      </c>
      <c r="H268" s="16"/>
      <c r="I268" s="1" t="s">
        <v>4</v>
      </c>
      <c r="J268" s="16">
        <v>1</v>
      </c>
      <c r="K268" s="12"/>
      <c r="L268" s="8"/>
      <c r="M268" s="4">
        <v>0.23</v>
      </c>
      <c r="N268" s="7">
        <f t="shared" si="8"/>
        <v>0</v>
      </c>
    </row>
    <row r="269" spans="1:14" ht="22.5" customHeight="1" x14ac:dyDescent="0.25">
      <c r="A269" s="16" t="s">
        <v>46</v>
      </c>
      <c r="B269" s="40" t="s">
        <v>343</v>
      </c>
      <c r="C269" s="16">
        <v>14</v>
      </c>
      <c r="D269" s="16" t="s">
        <v>356</v>
      </c>
      <c r="E269" s="16" t="s">
        <v>345</v>
      </c>
      <c r="F269" s="16" t="s">
        <v>346</v>
      </c>
      <c r="G269" s="16" t="s">
        <v>85</v>
      </c>
      <c r="H269" s="16"/>
      <c r="I269" s="1" t="s">
        <v>4</v>
      </c>
      <c r="J269" s="16">
        <v>1</v>
      </c>
      <c r="K269" s="12"/>
      <c r="L269" s="8"/>
      <c r="M269" s="4">
        <v>0.23</v>
      </c>
      <c r="N269" s="7">
        <f t="shared" si="8"/>
        <v>0</v>
      </c>
    </row>
    <row r="270" spans="1:14" ht="22.5" customHeight="1" x14ac:dyDescent="0.25">
      <c r="A270" s="16" t="s">
        <v>47</v>
      </c>
      <c r="B270" s="40" t="s">
        <v>343</v>
      </c>
      <c r="C270" s="16">
        <v>15</v>
      </c>
      <c r="D270" s="16" t="s">
        <v>357</v>
      </c>
      <c r="E270" s="16" t="s">
        <v>345</v>
      </c>
      <c r="F270" s="16" t="s">
        <v>346</v>
      </c>
      <c r="G270" s="16" t="s">
        <v>85</v>
      </c>
      <c r="H270" s="16"/>
      <c r="I270" s="1" t="s">
        <v>4</v>
      </c>
      <c r="J270" s="16">
        <v>1</v>
      </c>
      <c r="K270" s="12"/>
      <c r="L270" s="8"/>
      <c r="M270" s="4">
        <v>0.23</v>
      </c>
      <c r="N270" s="7">
        <f t="shared" si="8"/>
        <v>0</v>
      </c>
    </row>
    <row r="271" spans="1:14" ht="22.5" customHeight="1" x14ac:dyDescent="0.25">
      <c r="A271" s="16" t="s">
        <v>48</v>
      </c>
      <c r="B271" s="40" t="s">
        <v>343</v>
      </c>
      <c r="C271" s="16">
        <v>16</v>
      </c>
      <c r="D271" s="16" t="s">
        <v>358</v>
      </c>
      <c r="E271" s="16" t="s">
        <v>345</v>
      </c>
      <c r="F271" s="16" t="s">
        <v>346</v>
      </c>
      <c r="G271" s="16" t="s">
        <v>85</v>
      </c>
      <c r="H271" s="16"/>
      <c r="I271" s="1" t="s">
        <v>4</v>
      </c>
      <c r="J271" s="16">
        <v>1</v>
      </c>
      <c r="K271" s="12"/>
      <c r="L271" s="8"/>
      <c r="M271" s="4">
        <v>0.23</v>
      </c>
      <c r="N271" s="7">
        <f t="shared" si="8"/>
        <v>0</v>
      </c>
    </row>
    <row r="272" spans="1:14" ht="22.5" customHeight="1" x14ac:dyDescent="0.25">
      <c r="A272" s="16" t="s">
        <v>49</v>
      </c>
      <c r="B272" s="40" t="s">
        <v>314</v>
      </c>
      <c r="C272" s="40">
        <v>17</v>
      </c>
      <c r="D272" s="40" t="s">
        <v>359</v>
      </c>
      <c r="E272" s="40" t="s">
        <v>345</v>
      </c>
      <c r="F272" s="40" t="s">
        <v>346</v>
      </c>
      <c r="G272" s="40" t="s">
        <v>85</v>
      </c>
      <c r="H272" s="40"/>
      <c r="I272" s="1" t="s">
        <v>4</v>
      </c>
      <c r="J272" s="16">
        <v>1</v>
      </c>
      <c r="K272" s="12"/>
      <c r="L272" s="8"/>
      <c r="M272" s="4">
        <v>0.23</v>
      </c>
      <c r="N272" s="7">
        <f t="shared" si="8"/>
        <v>0</v>
      </c>
    </row>
    <row r="273" spans="1:14" ht="22.5" customHeight="1" x14ac:dyDescent="0.25">
      <c r="A273" s="16" t="s">
        <v>50</v>
      </c>
      <c r="B273" s="40" t="s">
        <v>360</v>
      </c>
      <c r="C273" s="16" t="s">
        <v>361</v>
      </c>
      <c r="D273" s="16" t="s">
        <v>362</v>
      </c>
      <c r="E273" s="16" t="s">
        <v>345</v>
      </c>
      <c r="F273" s="16" t="s">
        <v>346</v>
      </c>
      <c r="G273" s="16" t="s">
        <v>160</v>
      </c>
      <c r="H273" s="16"/>
      <c r="I273" s="1" t="s">
        <v>4</v>
      </c>
      <c r="J273" s="16">
        <v>1</v>
      </c>
      <c r="K273" s="12"/>
      <c r="L273" s="8"/>
      <c r="M273" s="4">
        <v>0.23</v>
      </c>
      <c r="N273" s="7">
        <f t="shared" si="8"/>
        <v>0</v>
      </c>
    </row>
    <row r="274" spans="1:14" ht="22.5" customHeight="1" x14ac:dyDescent="0.25">
      <c r="A274" s="16" t="s">
        <v>51</v>
      </c>
      <c r="B274" s="40" t="s">
        <v>360</v>
      </c>
      <c r="C274" s="16" t="s">
        <v>363</v>
      </c>
      <c r="D274" s="16" t="s">
        <v>364</v>
      </c>
      <c r="E274" s="16" t="s">
        <v>345</v>
      </c>
      <c r="F274" s="16" t="s">
        <v>346</v>
      </c>
      <c r="G274" s="16" t="s">
        <v>160</v>
      </c>
      <c r="H274" s="16"/>
      <c r="I274" s="1" t="s">
        <v>4</v>
      </c>
      <c r="J274" s="16">
        <v>1</v>
      </c>
      <c r="K274" s="12"/>
      <c r="L274" s="8"/>
      <c r="M274" s="4">
        <v>0.23</v>
      </c>
      <c r="N274" s="7">
        <f t="shared" si="8"/>
        <v>0</v>
      </c>
    </row>
    <row r="275" spans="1:14" ht="22.5" customHeight="1" x14ac:dyDescent="0.25">
      <c r="A275" s="16" t="s">
        <v>52</v>
      </c>
      <c r="B275" s="40" t="s">
        <v>360</v>
      </c>
      <c r="C275" s="16" t="s">
        <v>365</v>
      </c>
      <c r="D275" s="16" t="s">
        <v>366</v>
      </c>
      <c r="E275" s="16" t="s">
        <v>345</v>
      </c>
      <c r="F275" s="16" t="s">
        <v>346</v>
      </c>
      <c r="G275" s="16" t="s">
        <v>165</v>
      </c>
      <c r="H275" s="16"/>
      <c r="I275" s="1" t="s">
        <v>4</v>
      </c>
      <c r="J275" s="16">
        <v>1</v>
      </c>
      <c r="K275" s="12"/>
      <c r="L275" s="8"/>
      <c r="M275" s="4">
        <v>0.23</v>
      </c>
      <c r="N275" s="7">
        <f t="shared" si="8"/>
        <v>0</v>
      </c>
    </row>
    <row r="276" spans="1:14" ht="22.5" customHeight="1" x14ac:dyDescent="0.25">
      <c r="A276" s="16" t="s">
        <v>53</v>
      </c>
      <c r="B276" s="40" t="s">
        <v>360</v>
      </c>
      <c r="C276" s="16" t="s">
        <v>367</v>
      </c>
      <c r="D276" s="16" t="s">
        <v>368</v>
      </c>
      <c r="E276" s="16" t="s">
        <v>345</v>
      </c>
      <c r="F276" s="16" t="s">
        <v>346</v>
      </c>
      <c r="G276" s="16" t="s">
        <v>165</v>
      </c>
      <c r="H276" s="16"/>
      <c r="I276" s="1" t="s">
        <v>4</v>
      </c>
      <c r="J276" s="16">
        <v>1</v>
      </c>
      <c r="K276" s="12"/>
      <c r="L276" s="8"/>
      <c r="M276" s="4">
        <v>0.23</v>
      </c>
      <c r="N276" s="7">
        <f t="shared" si="8"/>
        <v>0</v>
      </c>
    </row>
    <row r="277" spans="1:14" ht="22.5" customHeight="1" x14ac:dyDescent="0.25">
      <c r="A277" s="16" t="s">
        <v>54</v>
      </c>
      <c r="B277" s="40" t="s">
        <v>369</v>
      </c>
      <c r="C277" s="40">
        <v>20875</v>
      </c>
      <c r="D277" s="40" t="s">
        <v>370</v>
      </c>
      <c r="E277" s="40" t="s">
        <v>345</v>
      </c>
      <c r="F277" s="40" t="s">
        <v>371</v>
      </c>
      <c r="G277" s="40" t="s">
        <v>160</v>
      </c>
      <c r="H277" s="40"/>
      <c r="I277" s="1" t="s">
        <v>4</v>
      </c>
      <c r="J277" s="16">
        <v>1</v>
      </c>
      <c r="K277" s="12"/>
      <c r="L277" s="8"/>
      <c r="M277" s="4">
        <v>0.23</v>
      </c>
      <c r="N277" s="7">
        <f t="shared" si="8"/>
        <v>0</v>
      </c>
    </row>
    <row r="278" spans="1:14" ht="22.5" customHeight="1" x14ac:dyDescent="0.25">
      <c r="A278" s="16" t="s">
        <v>55</v>
      </c>
      <c r="B278" s="40" t="s">
        <v>372</v>
      </c>
      <c r="C278" s="40">
        <v>20873</v>
      </c>
      <c r="D278" s="40" t="s">
        <v>373</v>
      </c>
      <c r="E278" s="40" t="s">
        <v>345</v>
      </c>
      <c r="F278" s="40" t="s">
        <v>371</v>
      </c>
      <c r="G278" s="40" t="s">
        <v>160</v>
      </c>
      <c r="H278" s="40"/>
      <c r="I278" s="1" t="s">
        <v>4</v>
      </c>
      <c r="J278" s="16">
        <v>1</v>
      </c>
      <c r="K278" s="12"/>
      <c r="L278" s="8"/>
      <c r="M278" s="4">
        <v>0.23</v>
      </c>
      <c r="N278" s="7">
        <f t="shared" si="8"/>
        <v>0</v>
      </c>
    </row>
    <row r="279" spans="1:14" ht="22.5" customHeight="1" x14ac:dyDescent="0.25">
      <c r="A279" s="16" t="s">
        <v>56</v>
      </c>
      <c r="B279" s="40" t="s">
        <v>374</v>
      </c>
      <c r="C279" s="40">
        <v>20872</v>
      </c>
      <c r="D279" s="40" t="s">
        <v>375</v>
      </c>
      <c r="E279" s="40" t="s">
        <v>345</v>
      </c>
      <c r="F279" s="40" t="s">
        <v>371</v>
      </c>
      <c r="G279" s="40" t="s">
        <v>85</v>
      </c>
      <c r="H279" s="40"/>
      <c r="I279" s="1" t="s">
        <v>4</v>
      </c>
      <c r="J279" s="16">
        <v>1</v>
      </c>
      <c r="K279" s="12"/>
      <c r="L279" s="8"/>
      <c r="M279" s="4">
        <v>0.23</v>
      </c>
      <c r="N279" s="7">
        <f t="shared" si="8"/>
        <v>0</v>
      </c>
    </row>
    <row r="280" spans="1:14" ht="22.5" customHeight="1" x14ac:dyDescent="0.25">
      <c r="A280" s="16" t="s">
        <v>57</v>
      </c>
      <c r="B280" s="40" t="s">
        <v>376</v>
      </c>
      <c r="C280" s="40">
        <v>20877</v>
      </c>
      <c r="D280" s="40" t="s">
        <v>377</v>
      </c>
      <c r="E280" s="40" t="s">
        <v>345</v>
      </c>
      <c r="F280" s="40" t="s">
        <v>371</v>
      </c>
      <c r="G280" s="40" t="s">
        <v>85</v>
      </c>
      <c r="H280" s="40"/>
      <c r="I280" s="1" t="s">
        <v>4</v>
      </c>
      <c r="J280" s="16">
        <v>1</v>
      </c>
      <c r="K280" s="12"/>
      <c r="L280" s="8"/>
      <c r="M280" s="4">
        <v>0.23</v>
      </c>
      <c r="N280" s="7">
        <f t="shared" si="8"/>
        <v>0</v>
      </c>
    </row>
    <row r="281" spans="1:14" ht="22.5" customHeight="1" x14ac:dyDescent="0.25">
      <c r="A281" s="16" t="s">
        <v>58</v>
      </c>
      <c r="B281" s="40" t="s">
        <v>378</v>
      </c>
      <c r="C281" s="40">
        <v>20876</v>
      </c>
      <c r="D281" s="40" t="s">
        <v>379</v>
      </c>
      <c r="E281" s="40" t="s">
        <v>345</v>
      </c>
      <c r="F281" s="40" t="s">
        <v>371</v>
      </c>
      <c r="G281" s="40" t="s">
        <v>165</v>
      </c>
      <c r="H281" s="40"/>
      <c r="I281" s="1" t="s">
        <v>4</v>
      </c>
      <c r="J281" s="16">
        <v>1</v>
      </c>
      <c r="K281" s="12"/>
      <c r="L281" s="8"/>
      <c r="M281" s="4">
        <v>0.23</v>
      </c>
      <c r="N281" s="7">
        <f t="shared" si="8"/>
        <v>0</v>
      </c>
    </row>
    <row r="282" spans="1:14" ht="22.5" customHeight="1" x14ac:dyDescent="0.25">
      <c r="A282" s="16" t="s">
        <v>59</v>
      </c>
      <c r="B282" s="40" t="s">
        <v>380</v>
      </c>
      <c r="C282" s="40">
        <v>20874</v>
      </c>
      <c r="D282" s="40" t="s">
        <v>381</v>
      </c>
      <c r="E282" s="40" t="s">
        <v>345</v>
      </c>
      <c r="F282" s="40" t="s">
        <v>371</v>
      </c>
      <c r="G282" s="40" t="s">
        <v>165</v>
      </c>
      <c r="H282" s="40"/>
      <c r="I282" s="1" t="s">
        <v>4</v>
      </c>
      <c r="J282" s="16">
        <v>1</v>
      </c>
      <c r="K282" s="12"/>
      <c r="L282" s="8"/>
      <c r="M282" s="4">
        <v>0.23</v>
      </c>
      <c r="N282" s="7">
        <f t="shared" si="8"/>
        <v>0</v>
      </c>
    </row>
    <row r="283" spans="1:14" ht="22.5" customHeight="1" x14ac:dyDescent="0.25">
      <c r="A283" s="16" t="s">
        <v>60</v>
      </c>
      <c r="B283" s="40" t="s">
        <v>382</v>
      </c>
      <c r="C283" s="40">
        <v>13508</v>
      </c>
      <c r="D283" s="40" t="s">
        <v>383</v>
      </c>
      <c r="E283" s="40" t="s">
        <v>345</v>
      </c>
      <c r="F283" s="40" t="s">
        <v>371</v>
      </c>
      <c r="G283" s="40" t="s">
        <v>160</v>
      </c>
      <c r="H283" s="40"/>
      <c r="I283" s="1" t="s">
        <v>4</v>
      </c>
      <c r="J283" s="16">
        <v>1</v>
      </c>
      <c r="K283" s="12"/>
      <c r="L283" s="8"/>
      <c r="M283" s="4">
        <v>0.23</v>
      </c>
      <c r="N283" s="7">
        <f t="shared" si="8"/>
        <v>0</v>
      </c>
    </row>
    <row r="284" spans="1:14" ht="22.5" customHeight="1" x14ac:dyDescent="0.25">
      <c r="A284" s="16" t="s">
        <v>61</v>
      </c>
      <c r="B284" s="40" t="s">
        <v>384</v>
      </c>
      <c r="C284" s="40">
        <v>13808</v>
      </c>
      <c r="D284" s="40" t="s">
        <v>385</v>
      </c>
      <c r="E284" s="40" t="s">
        <v>345</v>
      </c>
      <c r="F284" s="40" t="s">
        <v>371</v>
      </c>
      <c r="G284" s="40" t="s">
        <v>160</v>
      </c>
      <c r="H284" s="40"/>
      <c r="I284" s="1" t="s">
        <v>4</v>
      </c>
      <c r="J284" s="16">
        <v>1</v>
      </c>
      <c r="K284" s="12"/>
      <c r="L284" s="8"/>
      <c r="M284" s="4">
        <v>0.23</v>
      </c>
      <c r="N284" s="7">
        <f t="shared" si="8"/>
        <v>0</v>
      </c>
    </row>
    <row r="285" spans="1:14" ht="22.5" customHeight="1" x14ac:dyDescent="0.25">
      <c r="A285" s="16" t="s">
        <v>62</v>
      </c>
      <c r="B285" s="40" t="s">
        <v>386</v>
      </c>
      <c r="C285" s="40">
        <v>2009</v>
      </c>
      <c r="D285" s="40" t="s">
        <v>387</v>
      </c>
      <c r="E285" s="40" t="s">
        <v>345</v>
      </c>
      <c r="F285" s="40" t="s">
        <v>371</v>
      </c>
      <c r="G285" s="40" t="s">
        <v>85</v>
      </c>
      <c r="H285" s="40"/>
      <c r="I285" s="1" t="s">
        <v>4</v>
      </c>
      <c r="J285" s="16">
        <v>1</v>
      </c>
      <c r="K285" s="12"/>
      <c r="L285" s="8"/>
      <c r="M285" s="4">
        <v>0.23</v>
      </c>
      <c r="N285" s="7">
        <f t="shared" si="8"/>
        <v>0</v>
      </c>
    </row>
    <row r="286" spans="1:14" ht="22.5" customHeight="1" x14ac:dyDescent="0.25">
      <c r="A286" s="16" t="s">
        <v>63</v>
      </c>
      <c r="B286" s="40" t="s">
        <v>388</v>
      </c>
      <c r="C286" s="40">
        <v>2109</v>
      </c>
      <c r="D286" s="40" t="s">
        <v>389</v>
      </c>
      <c r="E286" s="40" t="s">
        <v>345</v>
      </c>
      <c r="F286" s="40" t="s">
        <v>371</v>
      </c>
      <c r="G286" s="40" t="s">
        <v>85</v>
      </c>
      <c r="H286" s="40"/>
      <c r="I286" s="1" t="s">
        <v>4</v>
      </c>
      <c r="J286" s="16">
        <v>1</v>
      </c>
      <c r="K286" s="12"/>
      <c r="L286" s="8"/>
      <c r="M286" s="4">
        <v>0.23</v>
      </c>
      <c r="N286" s="7">
        <f t="shared" si="8"/>
        <v>0</v>
      </c>
    </row>
    <row r="287" spans="1:14" ht="22.5" customHeight="1" x14ac:dyDescent="0.25">
      <c r="A287" s="16" t="s">
        <v>64</v>
      </c>
      <c r="B287" s="40" t="s">
        <v>390</v>
      </c>
      <c r="C287" s="40">
        <v>2209</v>
      </c>
      <c r="D287" s="40" t="s">
        <v>391</v>
      </c>
      <c r="E287" s="40" t="s">
        <v>345</v>
      </c>
      <c r="F287" s="40" t="s">
        <v>371</v>
      </c>
      <c r="G287" s="40" t="s">
        <v>85</v>
      </c>
      <c r="H287" s="40"/>
      <c r="I287" s="1" t="s">
        <v>4</v>
      </c>
      <c r="J287" s="3">
        <v>1</v>
      </c>
      <c r="K287" s="12"/>
      <c r="L287" s="8"/>
      <c r="M287" s="4">
        <v>0.23</v>
      </c>
      <c r="N287" s="7">
        <f t="shared" si="8"/>
        <v>0</v>
      </c>
    </row>
    <row r="288" spans="1:14" ht="22.5" customHeight="1" x14ac:dyDescent="0.25">
      <c r="A288" s="16" t="s">
        <v>65</v>
      </c>
      <c r="B288" s="40" t="s">
        <v>392</v>
      </c>
      <c r="C288" s="40">
        <v>1209</v>
      </c>
      <c r="D288" s="40" t="s">
        <v>393</v>
      </c>
      <c r="E288" s="40" t="s">
        <v>345</v>
      </c>
      <c r="F288" s="40" t="s">
        <v>371</v>
      </c>
      <c r="G288" s="40" t="s">
        <v>85</v>
      </c>
      <c r="H288" s="40"/>
      <c r="I288" s="1" t="s">
        <v>4</v>
      </c>
      <c r="J288" s="3">
        <v>1</v>
      </c>
      <c r="K288" s="12"/>
      <c r="L288" s="8"/>
      <c r="M288" s="4">
        <v>0.23</v>
      </c>
      <c r="N288" s="7">
        <f t="shared" si="8"/>
        <v>0</v>
      </c>
    </row>
    <row r="289" spans="1:14" ht="22.5" customHeight="1" x14ac:dyDescent="0.25">
      <c r="A289" s="16" t="s">
        <v>66</v>
      </c>
      <c r="B289" s="40" t="s">
        <v>394</v>
      </c>
      <c r="C289" s="40">
        <v>13708</v>
      </c>
      <c r="D289" s="40" t="s">
        <v>395</v>
      </c>
      <c r="E289" s="40" t="s">
        <v>345</v>
      </c>
      <c r="F289" s="40" t="s">
        <v>371</v>
      </c>
      <c r="G289" s="40" t="s">
        <v>165</v>
      </c>
      <c r="H289" s="40"/>
      <c r="I289" s="1" t="s">
        <v>4</v>
      </c>
      <c r="J289" s="3">
        <v>1</v>
      </c>
      <c r="K289" s="12"/>
      <c r="L289" s="8"/>
      <c r="M289" s="4">
        <v>0.23</v>
      </c>
      <c r="N289" s="7">
        <f t="shared" si="8"/>
        <v>0</v>
      </c>
    </row>
    <row r="290" spans="1:14" ht="22.5" customHeight="1" x14ac:dyDescent="0.25">
      <c r="A290" s="16" t="s">
        <v>67</v>
      </c>
      <c r="B290" s="40" t="s">
        <v>396</v>
      </c>
      <c r="C290" s="40">
        <v>13608</v>
      </c>
      <c r="D290" s="40" t="s">
        <v>397</v>
      </c>
      <c r="E290" s="40" t="s">
        <v>345</v>
      </c>
      <c r="F290" s="40" t="s">
        <v>371</v>
      </c>
      <c r="G290" s="40" t="s">
        <v>165</v>
      </c>
      <c r="H290" s="40"/>
      <c r="I290" s="1" t="s">
        <v>4</v>
      </c>
      <c r="J290" s="3">
        <v>1</v>
      </c>
      <c r="K290" s="12"/>
      <c r="L290" s="8"/>
      <c r="M290" s="4">
        <v>0.23</v>
      </c>
      <c r="N290" s="7">
        <f t="shared" si="8"/>
        <v>0</v>
      </c>
    </row>
    <row r="291" spans="1:14" ht="22.5" customHeight="1" x14ac:dyDescent="0.25">
      <c r="A291" s="15"/>
      <c r="B291" s="5" t="s">
        <v>12</v>
      </c>
      <c r="C291" s="5"/>
      <c r="D291" s="5"/>
      <c r="E291" s="5"/>
      <c r="F291" s="5"/>
      <c r="G291" s="5"/>
      <c r="H291" s="5"/>
      <c r="I291" s="5"/>
      <c r="J291" s="5"/>
      <c r="K291" s="6"/>
      <c r="L291" s="37">
        <f>SUM(L233:L290)</f>
        <v>0</v>
      </c>
      <c r="M291" s="30"/>
      <c r="N291" s="38">
        <f>SUM(N233:N290)</f>
        <v>0</v>
      </c>
    </row>
    <row r="293" spans="1:14" ht="22.5" customHeight="1" x14ac:dyDescent="0.25">
      <c r="A293" s="65" t="s">
        <v>486</v>
      </c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</row>
    <row r="294" spans="1:14" ht="22.5" customHeight="1" x14ac:dyDescent="0.25">
      <c r="A294" s="58" t="s">
        <v>0</v>
      </c>
      <c r="B294" s="58" t="s">
        <v>13</v>
      </c>
      <c r="C294" s="58" t="s">
        <v>17</v>
      </c>
      <c r="D294" s="58" t="s">
        <v>311</v>
      </c>
      <c r="E294" s="58" t="s">
        <v>312</v>
      </c>
      <c r="F294" s="58" t="s">
        <v>313</v>
      </c>
      <c r="G294" s="58" t="s">
        <v>15</v>
      </c>
      <c r="H294" s="58" t="s">
        <v>16</v>
      </c>
      <c r="I294" s="69" t="s">
        <v>1</v>
      </c>
      <c r="J294" s="60" t="s">
        <v>2</v>
      </c>
      <c r="K294" s="60" t="s">
        <v>302</v>
      </c>
      <c r="L294" s="60" t="s">
        <v>303</v>
      </c>
      <c r="M294" s="64" t="s">
        <v>14</v>
      </c>
      <c r="N294" s="64" t="s">
        <v>304</v>
      </c>
    </row>
    <row r="295" spans="1:14" ht="22.5" customHeight="1" x14ac:dyDescent="0.25">
      <c r="A295" s="59"/>
      <c r="B295" s="59"/>
      <c r="C295" s="59"/>
      <c r="D295" s="59"/>
      <c r="E295" s="59"/>
      <c r="F295" s="59"/>
      <c r="G295" s="59"/>
      <c r="H295" s="59"/>
      <c r="I295" s="70"/>
      <c r="J295" s="60"/>
      <c r="K295" s="60"/>
      <c r="L295" s="60"/>
      <c r="M295" s="64"/>
      <c r="N295" s="64"/>
    </row>
    <row r="296" spans="1:14" ht="22.5" customHeight="1" x14ac:dyDescent="0.25">
      <c r="A296" s="59"/>
      <c r="B296" s="59"/>
      <c r="C296" s="59"/>
      <c r="D296" s="59"/>
      <c r="E296" s="59"/>
      <c r="F296" s="59"/>
      <c r="G296" s="59"/>
      <c r="H296" s="59"/>
      <c r="I296" s="70"/>
      <c r="J296" s="58"/>
      <c r="K296" s="60"/>
      <c r="L296" s="60"/>
      <c r="M296" s="64"/>
      <c r="N296" s="64"/>
    </row>
    <row r="297" spans="1:14" s="23" customFormat="1" ht="22.5" customHeight="1" x14ac:dyDescent="0.25">
      <c r="A297" s="21">
        <v>1</v>
      </c>
      <c r="B297" s="21">
        <v>2</v>
      </c>
      <c r="C297" s="21">
        <v>3</v>
      </c>
      <c r="D297" s="21">
        <v>4</v>
      </c>
      <c r="E297" s="21">
        <v>5</v>
      </c>
      <c r="F297" s="21">
        <v>6</v>
      </c>
      <c r="G297" s="21">
        <v>7</v>
      </c>
      <c r="H297" s="21">
        <v>8</v>
      </c>
      <c r="I297" s="24">
        <v>9</v>
      </c>
      <c r="J297" s="21">
        <v>10</v>
      </c>
      <c r="K297" s="21">
        <v>11</v>
      </c>
      <c r="L297" s="21">
        <v>12</v>
      </c>
      <c r="M297" s="22">
        <v>13</v>
      </c>
      <c r="N297" s="22">
        <v>14</v>
      </c>
    </row>
    <row r="298" spans="1:14" ht="22.5" customHeight="1" x14ac:dyDescent="0.25">
      <c r="A298" s="16" t="s">
        <v>3</v>
      </c>
      <c r="B298" s="16" t="s">
        <v>398</v>
      </c>
      <c r="C298" s="16">
        <v>1</v>
      </c>
      <c r="D298" s="16" t="s">
        <v>399</v>
      </c>
      <c r="E298" s="16" t="s">
        <v>345</v>
      </c>
      <c r="F298" s="16" t="s">
        <v>400</v>
      </c>
      <c r="G298" s="16">
        <v>1662</v>
      </c>
      <c r="H298" s="16"/>
      <c r="I298" s="1" t="s">
        <v>4</v>
      </c>
      <c r="J298" s="16">
        <v>1</v>
      </c>
      <c r="K298" s="10"/>
      <c r="L298" s="8"/>
      <c r="M298" s="4">
        <v>0.23</v>
      </c>
      <c r="N298" s="7">
        <f>L298*(1+M298)</f>
        <v>0</v>
      </c>
    </row>
    <row r="299" spans="1:14" ht="22.5" customHeight="1" x14ac:dyDescent="0.25">
      <c r="A299" s="16" t="s">
        <v>5</v>
      </c>
      <c r="B299" s="16" t="s">
        <v>398</v>
      </c>
      <c r="C299" s="16">
        <v>1</v>
      </c>
      <c r="D299" s="16" t="s">
        <v>401</v>
      </c>
      <c r="E299" s="16" t="s">
        <v>345</v>
      </c>
      <c r="F299" s="16" t="s">
        <v>400</v>
      </c>
      <c r="G299" s="16">
        <v>1662</v>
      </c>
      <c r="H299" s="16"/>
      <c r="I299" s="1" t="s">
        <v>4</v>
      </c>
      <c r="J299" s="16">
        <v>1</v>
      </c>
      <c r="K299" s="10"/>
      <c r="L299" s="8"/>
      <c r="M299" s="4">
        <v>0.23</v>
      </c>
      <c r="N299" s="7">
        <f>L299*(1+M299)</f>
        <v>0</v>
      </c>
    </row>
    <row r="300" spans="1:14" ht="22.5" customHeight="1" x14ac:dyDescent="0.25">
      <c r="A300" s="16" t="s">
        <v>6</v>
      </c>
      <c r="B300" s="16" t="s">
        <v>398</v>
      </c>
      <c r="C300" s="16">
        <v>1</v>
      </c>
      <c r="D300" s="16" t="s">
        <v>402</v>
      </c>
      <c r="E300" s="16" t="s">
        <v>345</v>
      </c>
      <c r="F300" s="16" t="s">
        <v>400</v>
      </c>
      <c r="G300" s="16">
        <v>1662</v>
      </c>
      <c r="H300" s="16"/>
      <c r="I300" s="1" t="s">
        <v>4</v>
      </c>
      <c r="J300" s="16">
        <v>1</v>
      </c>
      <c r="K300" s="10"/>
      <c r="L300" s="8"/>
      <c r="M300" s="4">
        <v>0.23</v>
      </c>
      <c r="N300" s="7">
        <f>L300*(1+M300)</f>
        <v>0</v>
      </c>
    </row>
    <row r="301" spans="1:14" ht="22.5" customHeight="1" x14ac:dyDescent="0.25">
      <c r="A301" s="16" t="s">
        <v>7</v>
      </c>
      <c r="B301" s="16" t="s">
        <v>398</v>
      </c>
      <c r="C301" s="16">
        <v>1</v>
      </c>
      <c r="D301" s="16" t="s">
        <v>403</v>
      </c>
      <c r="E301" s="16" t="s">
        <v>345</v>
      </c>
      <c r="F301" s="16" t="s">
        <v>400</v>
      </c>
      <c r="G301" s="16">
        <v>1662</v>
      </c>
      <c r="H301" s="16"/>
      <c r="I301" s="1" t="s">
        <v>4</v>
      </c>
      <c r="J301" s="16">
        <v>1</v>
      </c>
      <c r="K301" s="10"/>
      <c r="L301" s="8"/>
      <c r="M301" s="4">
        <v>0.23</v>
      </c>
      <c r="N301" s="7">
        <f>L301*(1+M301)</f>
        <v>0</v>
      </c>
    </row>
    <row r="302" spans="1:14" ht="22.5" customHeight="1" x14ac:dyDescent="0.25">
      <c r="A302" s="15"/>
      <c r="B302" s="5" t="s">
        <v>12</v>
      </c>
      <c r="C302" s="5"/>
      <c r="D302" s="5"/>
      <c r="E302" s="5"/>
      <c r="F302" s="5"/>
      <c r="G302" s="5"/>
      <c r="H302" s="5"/>
      <c r="I302" s="5"/>
      <c r="J302" s="5"/>
      <c r="K302" s="6"/>
      <c r="L302" s="37">
        <f>SUM(L298:L301)</f>
        <v>0</v>
      </c>
      <c r="M302" s="32">
        <f>M301</f>
        <v>0.23</v>
      </c>
      <c r="N302" s="38">
        <f>SUM(N298:N301)</f>
        <v>0</v>
      </c>
    </row>
    <row r="304" spans="1:14" ht="22.5" customHeight="1" x14ac:dyDescent="0.25">
      <c r="A304" s="65" t="s">
        <v>487</v>
      </c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</row>
    <row r="305" spans="1:14" ht="22.5" customHeight="1" x14ac:dyDescent="0.25">
      <c r="A305" s="58" t="s">
        <v>0</v>
      </c>
      <c r="B305" s="58" t="s">
        <v>13</v>
      </c>
      <c r="C305" s="58" t="s">
        <v>17</v>
      </c>
      <c r="D305" s="58" t="s">
        <v>311</v>
      </c>
      <c r="E305" s="58" t="s">
        <v>312</v>
      </c>
      <c r="F305" s="58" t="s">
        <v>313</v>
      </c>
      <c r="G305" s="58" t="s">
        <v>15</v>
      </c>
      <c r="H305" s="58" t="s">
        <v>16</v>
      </c>
      <c r="I305" s="69" t="s">
        <v>1</v>
      </c>
      <c r="J305" s="60" t="s">
        <v>2</v>
      </c>
      <c r="K305" s="60" t="s">
        <v>302</v>
      </c>
      <c r="L305" s="60" t="s">
        <v>303</v>
      </c>
      <c r="M305" s="64" t="s">
        <v>14</v>
      </c>
      <c r="N305" s="64" t="s">
        <v>304</v>
      </c>
    </row>
    <row r="306" spans="1:14" ht="22.5" customHeight="1" x14ac:dyDescent="0.25">
      <c r="A306" s="59"/>
      <c r="B306" s="59"/>
      <c r="C306" s="59"/>
      <c r="D306" s="59"/>
      <c r="E306" s="59"/>
      <c r="F306" s="59"/>
      <c r="G306" s="59"/>
      <c r="H306" s="59"/>
      <c r="I306" s="70"/>
      <c r="J306" s="60"/>
      <c r="K306" s="60"/>
      <c r="L306" s="60"/>
      <c r="M306" s="64"/>
      <c r="N306" s="64"/>
    </row>
    <row r="307" spans="1:14" ht="22.5" customHeight="1" x14ac:dyDescent="0.25">
      <c r="A307" s="59"/>
      <c r="B307" s="59"/>
      <c r="C307" s="59"/>
      <c r="D307" s="59"/>
      <c r="E307" s="59"/>
      <c r="F307" s="59"/>
      <c r="G307" s="59"/>
      <c r="H307" s="59"/>
      <c r="I307" s="70"/>
      <c r="J307" s="58"/>
      <c r="K307" s="60"/>
      <c r="L307" s="60"/>
      <c r="M307" s="64"/>
      <c r="N307" s="64"/>
    </row>
    <row r="308" spans="1:14" s="23" customFormat="1" ht="22.5" customHeight="1" x14ac:dyDescent="0.25">
      <c r="A308" s="21">
        <v>1</v>
      </c>
      <c r="B308" s="21">
        <v>2</v>
      </c>
      <c r="C308" s="21">
        <v>3</v>
      </c>
      <c r="D308" s="21">
        <v>4</v>
      </c>
      <c r="E308" s="21">
        <v>5</v>
      </c>
      <c r="F308" s="21">
        <v>6</v>
      </c>
      <c r="G308" s="21">
        <v>7</v>
      </c>
      <c r="H308" s="21">
        <v>8</v>
      </c>
      <c r="I308" s="24">
        <v>9</v>
      </c>
      <c r="J308" s="21">
        <v>10</v>
      </c>
      <c r="K308" s="21">
        <v>11</v>
      </c>
      <c r="L308" s="21">
        <v>12</v>
      </c>
      <c r="M308" s="22">
        <v>13</v>
      </c>
      <c r="N308" s="22">
        <v>14</v>
      </c>
    </row>
    <row r="309" spans="1:14" ht="22.5" customHeight="1" x14ac:dyDescent="0.25">
      <c r="A309" s="16" t="s">
        <v>3</v>
      </c>
      <c r="B309" s="40" t="s">
        <v>404</v>
      </c>
      <c r="C309" s="40">
        <v>7013</v>
      </c>
      <c r="D309" s="40" t="s">
        <v>405</v>
      </c>
      <c r="E309" s="40" t="s">
        <v>406</v>
      </c>
      <c r="F309" s="40" t="s">
        <v>317</v>
      </c>
      <c r="G309" s="40" t="s">
        <v>407</v>
      </c>
      <c r="H309" s="40"/>
      <c r="I309" s="17" t="s">
        <v>4</v>
      </c>
      <c r="J309" s="40">
        <v>1</v>
      </c>
      <c r="K309" s="42"/>
      <c r="L309" s="8"/>
      <c r="M309" s="4">
        <v>0.23</v>
      </c>
      <c r="N309" s="7">
        <f>L309*(1+M309)</f>
        <v>0</v>
      </c>
    </row>
    <row r="310" spans="1:14" ht="22.5" customHeight="1" x14ac:dyDescent="0.25">
      <c r="A310" s="16" t="s">
        <v>5</v>
      </c>
      <c r="B310" s="40" t="s">
        <v>408</v>
      </c>
      <c r="C310" s="40">
        <v>7013</v>
      </c>
      <c r="D310" s="40" t="s">
        <v>405</v>
      </c>
      <c r="E310" s="40" t="s">
        <v>406</v>
      </c>
      <c r="F310" s="40" t="s">
        <v>317</v>
      </c>
      <c r="G310" s="40" t="s">
        <v>407</v>
      </c>
      <c r="H310" s="16"/>
      <c r="I310" s="1" t="s">
        <v>4</v>
      </c>
      <c r="J310" s="16">
        <v>1</v>
      </c>
      <c r="K310" s="42"/>
      <c r="L310" s="8"/>
      <c r="M310" s="4">
        <v>0.23</v>
      </c>
      <c r="N310" s="7">
        <f t="shared" ref="N310" si="9">L310*(1+M310)</f>
        <v>0</v>
      </c>
    </row>
    <row r="311" spans="1:14" ht="22.5" customHeight="1" x14ac:dyDescent="0.25">
      <c r="A311" s="15"/>
      <c r="B311" s="5" t="s">
        <v>12</v>
      </c>
      <c r="C311" s="5"/>
      <c r="D311" s="5"/>
      <c r="E311" s="5"/>
      <c r="F311" s="5"/>
      <c r="G311" s="5"/>
      <c r="H311" s="5"/>
      <c r="I311" s="5"/>
      <c r="J311" s="5"/>
      <c r="K311" s="6"/>
      <c r="L311" s="37">
        <f>SUM(L309:L310)</f>
        <v>0</v>
      </c>
      <c r="M311" s="32"/>
      <c r="N311" s="38">
        <f>SUM(N309:N310)</f>
        <v>0</v>
      </c>
    </row>
    <row r="312" spans="1:14" ht="22.5" customHeight="1" x14ac:dyDescent="0.25">
      <c r="B312" s="13"/>
      <c r="C312" s="13"/>
      <c r="D312" s="13"/>
      <c r="E312" s="13"/>
      <c r="F312" s="13"/>
      <c r="G312" s="13"/>
      <c r="H312" s="13"/>
      <c r="K312" s="73"/>
      <c r="L312" s="73"/>
      <c r="M312" s="73"/>
      <c r="N312" s="73"/>
    </row>
    <row r="313" spans="1:14" ht="22.5" customHeight="1" x14ac:dyDescent="0.25">
      <c r="A313" s="65" t="s">
        <v>488</v>
      </c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</row>
    <row r="314" spans="1:14" ht="22.5" customHeight="1" x14ac:dyDescent="0.25">
      <c r="A314" s="58" t="s">
        <v>0</v>
      </c>
      <c r="B314" s="58" t="s">
        <v>13</v>
      </c>
      <c r="C314" s="58" t="s">
        <v>17</v>
      </c>
      <c r="D314" s="58" t="s">
        <v>311</v>
      </c>
      <c r="E314" s="58" t="s">
        <v>312</v>
      </c>
      <c r="F314" s="58" t="s">
        <v>313</v>
      </c>
      <c r="G314" s="58" t="s">
        <v>15</v>
      </c>
      <c r="H314" s="58" t="s">
        <v>16</v>
      </c>
      <c r="I314" s="69" t="s">
        <v>1</v>
      </c>
      <c r="J314" s="60" t="s">
        <v>2</v>
      </c>
      <c r="K314" s="60" t="s">
        <v>302</v>
      </c>
      <c r="L314" s="60" t="s">
        <v>303</v>
      </c>
      <c r="M314" s="64" t="s">
        <v>14</v>
      </c>
      <c r="N314" s="64" t="s">
        <v>304</v>
      </c>
    </row>
    <row r="315" spans="1:14" ht="22.5" customHeight="1" x14ac:dyDescent="0.25">
      <c r="A315" s="59"/>
      <c r="B315" s="59"/>
      <c r="C315" s="59"/>
      <c r="D315" s="59"/>
      <c r="E315" s="59"/>
      <c r="F315" s="59"/>
      <c r="G315" s="59"/>
      <c r="H315" s="59"/>
      <c r="I315" s="70"/>
      <c r="J315" s="60"/>
      <c r="K315" s="60"/>
      <c r="L315" s="60"/>
      <c r="M315" s="64"/>
      <c r="N315" s="64"/>
    </row>
    <row r="316" spans="1:14" ht="22.5" customHeight="1" x14ac:dyDescent="0.25">
      <c r="A316" s="59"/>
      <c r="B316" s="59"/>
      <c r="C316" s="59"/>
      <c r="D316" s="59"/>
      <c r="E316" s="59"/>
      <c r="F316" s="59"/>
      <c r="G316" s="59"/>
      <c r="H316" s="59"/>
      <c r="I316" s="70"/>
      <c r="J316" s="58"/>
      <c r="K316" s="60"/>
      <c r="L316" s="60"/>
      <c r="M316" s="64"/>
      <c r="N316" s="64"/>
    </row>
    <row r="317" spans="1:14" s="23" customFormat="1" ht="22.5" customHeight="1" x14ac:dyDescent="0.25">
      <c r="A317" s="21">
        <v>1</v>
      </c>
      <c r="B317" s="21">
        <v>2</v>
      </c>
      <c r="C317" s="21">
        <v>3</v>
      </c>
      <c r="D317" s="21">
        <v>4</v>
      </c>
      <c r="E317" s="21">
        <v>5</v>
      </c>
      <c r="F317" s="21">
        <v>6</v>
      </c>
      <c r="G317" s="21">
        <v>7</v>
      </c>
      <c r="H317" s="21">
        <v>8</v>
      </c>
      <c r="I317" s="24">
        <v>9</v>
      </c>
      <c r="J317" s="21">
        <v>10</v>
      </c>
      <c r="K317" s="21">
        <v>11</v>
      </c>
      <c r="L317" s="21">
        <v>12</v>
      </c>
      <c r="M317" s="22">
        <v>13</v>
      </c>
      <c r="N317" s="22">
        <v>14</v>
      </c>
    </row>
    <row r="318" spans="1:14" ht="26.1" customHeight="1" x14ac:dyDescent="0.25">
      <c r="A318" s="16" t="s">
        <v>3</v>
      </c>
      <c r="B318" s="16" t="s">
        <v>409</v>
      </c>
      <c r="C318" s="16" t="s">
        <v>285</v>
      </c>
      <c r="D318" s="16" t="s">
        <v>410</v>
      </c>
      <c r="E318" s="16" t="s">
        <v>411</v>
      </c>
      <c r="F318" s="16" t="s">
        <v>412</v>
      </c>
      <c r="G318" s="16" t="s">
        <v>275</v>
      </c>
      <c r="H318" s="16"/>
      <c r="I318" s="1" t="s">
        <v>4</v>
      </c>
      <c r="J318" s="16">
        <v>1</v>
      </c>
      <c r="K318" s="12"/>
      <c r="L318" s="8">
        <f t="shared" ref="L318:L333" si="10">J318*K318</f>
        <v>0</v>
      </c>
      <c r="M318" s="4">
        <v>0.23</v>
      </c>
      <c r="N318" s="7">
        <f t="shared" ref="N318:N333" si="11">L318*(1+M318)</f>
        <v>0</v>
      </c>
    </row>
    <row r="319" spans="1:14" ht="26.1" customHeight="1" x14ac:dyDescent="0.25">
      <c r="A319" s="16" t="s">
        <v>5</v>
      </c>
      <c r="B319" s="16" t="s">
        <v>413</v>
      </c>
      <c r="C319" s="16" t="s">
        <v>285</v>
      </c>
      <c r="D319" s="16" t="s">
        <v>414</v>
      </c>
      <c r="E319" s="16" t="s">
        <v>345</v>
      </c>
      <c r="F319" s="16" t="s">
        <v>346</v>
      </c>
      <c r="G319" s="16" t="s">
        <v>275</v>
      </c>
      <c r="H319" s="16"/>
      <c r="I319" s="1" t="s">
        <v>4</v>
      </c>
      <c r="J319" s="16">
        <v>1</v>
      </c>
      <c r="K319" s="12"/>
      <c r="L319" s="8">
        <f t="shared" si="10"/>
        <v>0</v>
      </c>
      <c r="M319" s="4">
        <v>0.23</v>
      </c>
      <c r="N319" s="7">
        <f t="shared" si="11"/>
        <v>0</v>
      </c>
    </row>
    <row r="320" spans="1:14" ht="26.1" customHeight="1" x14ac:dyDescent="0.25">
      <c r="A320" s="16" t="s">
        <v>6</v>
      </c>
      <c r="B320" s="16" t="s">
        <v>415</v>
      </c>
      <c r="C320" s="16" t="s">
        <v>416</v>
      </c>
      <c r="D320" s="16"/>
      <c r="E320" s="16" t="s">
        <v>417</v>
      </c>
      <c r="F320" s="16" t="s">
        <v>412</v>
      </c>
      <c r="G320" s="16" t="s">
        <v>275</v>
      </c>
      <c r="H320" s="16"/>
      <c r="I320" s="1" t="s">
        <v>4</v>
      </c>
      <c r="J320" s="16">
        <v>1</v>
      </c>
      <c r="K320" s="12"/>
      <c r="L320" s="8">
        <f t="shared" si="10"/>
        <v>0</v>
      </c>
      <c r="M320" s="4">
        <v>0.23</v>
      </c>
      <c r="N320" s="7">
        <f t="shared" si="11"/>
        <v>0</v>
      </c>
    </row>
    <row r="321" spans="1:14" ht="26.1" customHeight="1" x14ac:dyDescent="0.25">
      <c r="A321" s="16" t="s">
        <v>7</v>
      </c>
      <c r="B321" s="16" t="s">
        <v>415</v>
      </c>
      <c r="C321" s="16" t="s">
        <v>418</v>
      </c>
      <c r="D321" s="16"/>
      <c r="E321" s="16" t="s">
        <v>417</v>
      </c>
      <c r="F321" s="16" t="s">
        <v>412</v>
      </c>
      <c r="G321" s="16" t="s">
        <v>275</v>
      </c>
      <c r="H321" s="16"/>
      <c r="I321" s="1" t="s">
        <v>4</v>
      </c>
      <c r="J321" s="16">
        <v>1</v>
      </c>
      <c r="K321" s="12"/>
      <c r="L321" s="8">
        <f t="shared" si="10"/>
        <v>0</v>
      </c>
      <c r="M321" s="4">
        <v>0.23</v>
      </c>
      <c r="N321" s="7">
        <f t="shared" si="11"/>
        <v>0</v>
      </c>
    </row>
    <row r="322" spans="1:14" ht="26.1" customHeight="1" x14ac:dyDescent="0.25">
      <c r="A322" s="16" t="s">
        <v>8</v>
      </c>
      <c r="B322" s="16" t="s">
        <v>419</v>
      </c>
      <c r="C322" s="16" t="s">
        <v>278</v>
      </c>
      <c r="D322" s="16" t="s">
        <v>420</v>
      </c>
      <c r="E322" s="16" t="s">
        <v>411</v>
      </c>
      <c r="F322" s="16" t="s">
        <v>421</v>
      </c>
      <c r="G322" s="16" t="s">
        <v>275</v>
      </c>
      <c r="H322" s="16"/>
      <c r="I322" s="1" t="s">
        <v>4</v>
      </c>
      <c r="J322" s="16">
        <v>1</v>
      </c>
      <c r="K322" s="12"/>
      <c r="L322" s="8">
        <f t="shared" si="10"/>
        <v>0</v>
      </c>
      <c r="M322" s="4">
        <v>0.23</v>
      </c>
      <c r="N322" s="7">
        <f t="shared" si="11"/>
        <v>0</v>
      </c>
    </row>
    <row r="323" spans="1:14" ht="26.1" customHeight="1" x14ac:dyDescent="0.25">
      <c r="A323" s="16" t="s">
        <v>9</v>
      </c>
      <c r="B323" s="16" t="s">
        <v>413</v>
      </c>
      <c r="C323" s="16" t="s">
        <v>278</v>
      </c>
      <c r="D323" s="16" t="s">
        <v>422</v>
      </c>
      <c r="E323" s="16" t="s">
        <v>345</v>
      </c>
      <c r="F323" s="16" t="s">
        <v>423</v>
      </c>
      <c r="G323" s="16" t="s">
        <v>275</v>
      </c>
      <c r="H323" s="16"/>
      <c r="I323" s="1" t="s">
        <v>4</v>
      </c>
      <c r="J323" s="16">
        <v>1</v>
      </c>
      <c r="K323" s="12"/>
      <c r="L323" s="8">
        <f t="shared" si="10"/>
        <v>0</v>
      </c>
      <c r="M323" s="4">
        <v>0.23</v>
      </c>
      <c r="N323" s="7">
        <f t="shared" si="11"/>
        <v>0</v>
      </c>
    </row>
    <row r="324" spans="1:14" ht="26.1" customHeight="1" x14ac:dyDescent="0.25">
      <c r="A324" s="16" t="s">
        <v>10</v>
      </c>
      <c r="B324" s="16" t="s">
        <v>424</v>
      </c>
      <c r="C324" s="16" t="s">
        <v>425</v>
      </c>
      <c r="D324" s="16" t="s">
        <v>426</v>
      </c>
      <c r="E324" s="16" t="s">
        <v>427</v>
      </c>
      <c r="F324" s="16" t="s">
        <v>290</v>
      </c>
      <c r="G324" s="16" t="s">
        <v>275</v>
      </c>
      <c r="H324" s="16"/>
      <c r="I324" s="1" t="s">
        <v>4</v>
      </c>
      <c r="J324" s="16">
        <v>1</v>
      </c>
      <c r="K324" s="12"/>
      <c r="L324" s="8">
        <f t="shared" si="10"/>
        <v>0</v>
      </c>
      <c r="M324" s="4">
        <v>0.23</v>
      </c>
      <c r="N324" s="7">
        <f t="shared" si="11"/>
        <v>0</v>
      </c>
    </row>
    <row r="325" spans="1:14" ht="26.1" customHeight="1" x14ac:dyDescent="0.25">
      <c r="A325" s="16" t="s">
        <v>11</v>
      </c>
      <c r="B325" s="16" t="s">
        <v>428</v>
      </c>
      <c r="C325" s="16" t="s">
        <v>429</v>
      </c>
      <c r="D325" s="16"/>
      <c r="E325" s="16" t="s">
        <v>417</v>
      </c>
      <c r="F325" s="16" t="s">
        <v>290</v>
      </c>
      <c r="G325" s="16" t="s">
        <v>275</v>
      </c>
      <c r="H325" s="16"/>
      <c r="I325" s="1" t="s">
        <v>4</v>
      </c>
      <c r="J325" s="16">
        <v>1</v>
      </c>
      <c r="K325" s="12"/>
      <c r="L325" s="8">
        <f t="shared" si="10"/>
        <v>0</v>
      </c>
      <c r="M325" s="4">
        <v>0.23</v>
      </c>
      <c r="N325" s="7">
        <f t="shared" si="11"/>
        <v>0</v>
      </c>
    </row>
    <row r="326" spans="1:14" ht="26.1" customHeight="1" x14ac:dyDescent="0.25">
      <c r="A326" s="16" t="s">
        <v>18</v>
      </c>
      <c r="B326" s="16" t="s">
        <v>428</v>
      </c>
      <c r="C326" s="16" t="s">
        <v>430</v>
      </c>
      <c r="D326" s="16"/>
      <c r="E326" s="16" t="s">
        <v>417</v>
      </c>
      <c r="F326" s="16" t="s">
        <v>290</v>
      </c>
      <c r="G326" s="16" t="s">
        <v>275</v>
      </c>
      <c r="H326" s="16"/>
      <c r="I326" s="1" t="s">
        <v>4</v>
      </c>
      <c r="J326" s="16">
        <v>1</v>
      </c>
      <c r="K326" s="12"/>
      <c r="L326" s="8">
        <f t="shared" si="10"/>
        <v>0</v>
      </c>
      <c r="M326" s="4">
        <v>0.23</v>
      </c>
      <c r="N326" s="7">
        <f t="shared" si="11"/>
        <v>0</v>
      </c>
    </row>
    <row r="327" spans="1:14" ht="26.1" customHeight="1" x14ac:dyDescent="0.25">
      <c r="A327" s="16" t="s">
        <v>19</v>
      </c>
      <c r="B327" s="16" t="s">
        <v>431</v>
      </c>
      <c r="C327" s="16" t="s">
        <v>432</v>
      </c>
      <c r="D327" s="16"/>
      <c r="E327" s="16" t="s">
        <v>417</v>
      </c>
      <c r="F327" s="16" t="s">
        <v>290</v>
      </c>
      <c r="G327" s="16" t="s">
        <v>275</v>
      </c>
      <c r="H327" s="16"/>
      <c r="I327" s="1" t="s">
        <v>4</v>
      </c>
      <c r="J327" s="16">
        <v>1</v>
      </c>
      <c r="K327" s="12"/>
      <c r="L327" s="8">
        <f t="shared" si="10"/>
        <v>0</v>
      </c>
      <c r="M327" s="4">
        <v>0.23</v>
      </c>
      <c r="N327" s="7">
        <f t="shared" si="11"/>
        <v>0</v>
      </c>
    </row>
    <row r="328" spans="1:14" ht="26.1" customHeight="1" x14ac:dyDescent="0.25">
      <c r="A328" s="16" t="s">
        <v>20</v>
      </c>
      <c r="B328" s="16" t="s">
        <v>424</v>
      </c>
      <c r="C328" s="16" t="s">
        <v>433</v>
      </c>
      <c r="D328" s="16" t="s">
        <v>434</v>
      </c>
      <c r="E328" s="16" t="s">
        <v>427</v>
      </c>
      <c r="F328" s="16" t="s">
        <v>290</v>
      </c>
      <c r="G328" s="16" t="s">
        <v>275</v>
      </c>
      <c r="H328" s="16"/>
      <c r="I328" s="1" t="s">
        <v>4</v>
      </c>
      <c r="J328" s="16">
        <v>1</v>
      </c>
      <c r="K328" s="12"/>
      <c r="L328" s="8">
        <f t="shared" si="10"/>
        <v>0</v>
      </c>
      <c r="M328" s="4">
        <v>0.23</v>
      </c>
      <c r="N328" s="7">
        <f t="shared" si="11"/>
        <v>0</v>
      </c>
    </row>
    <row r="329" spans="1:14" ht="26.1" customHeight="1" x14ac:dyDescent="0.25">
      <c r="A329" s="16" t="s">
        <v>21</v>
      </c>
      <c r="B329" s="16" t="s">
        <v>428</v>
      </c>
      <c r="C329" s="16" t="s">
        <v>435</v>
      </c>
      <c r="D329" s="16"/>
      <c r="E329" s="16" t="s">
        <v>417</v>
      </c>
      <c r="F329" s="16" t="s">
        <v>290</v>
      </c>
      <c r="G329" s="16" t="s">
        <v>275</v>
      </c>
      <c r="H329" s="16"/>
      <c r="I329" s="1" t="s">
        <v>4</v>
      </c>
      <c r="J329" s="16">
        <v>1</v>
      </c>
      <c r="K329" s="12"/>
      <c r="L329" s="8">
        <f t="shared" si="10"/>
        <v>0</v>
      </c>
      <c r="M329" s="4">
        <v>0.23</v>
      </c>
      <c r="N329" s="7">
        <f t="shared" si="11"/>
        <v>0</v>
      </c>
    </row>
    <row r="330" spans="1:14" ht="26.1" customHeight="1" x14ac:dyDescent="0.25">
      <c r="A330" s="16" t="s">
        <v>22</v>
      </c>
      <c r="B330" s="16" t="s">
        <v>428</v>
      </c>
      <c r="C330" s="16" t="s">
        <v>436</v>
      </c>
      <c r="D330" s="16"/>
      <c r="E330" s="16" t="s">
        <v>417</v>
      </c>
      <c r="F330" s="16" t="s">
        <v>290</v>
      </c>
      <c r="G330" s="16" t="s">
        <v>275</v>
      </c>
      <c r="H330" s="16"/>
      <c r="I330" s="1" t="s">
        <v>4</v>
      </c>
      <c r="J330" s="16">
        <v>1</v>
      </c>
      <c r="K330" s="12"/>
      <c r="L330" s="8">
        <f t="shared" si="10"/>
        <v>0</v>
      </c>
      <c r="M330" s="4">
        <v>0.23</v>
      </c>
      <c r="N330" s="7">
        <f t="shared" si="11"/>
        <v>0</v>
      </c>
    </row>
    <row r="331" spans="1:14" ht="26.1" customHeight="1" x14ac:dyDescent="0.25">
      <c r="A331" s="16" t="s">
        <v>23</v>
      </c>
      <c r="B331" s="16" t="s">
        <v>428</v>
      </c>
      <c r="C331" s="16" t="s">
        <v>437</v>
      </c>
      <c r="D331" s="16"/>
      <c r="E331" s="16" t="s">
        <v>417</v>
      </c>
      <c r="F331" s="16" t="s">
        <v>290</v>
      </c>
      <c r="G331" s="16" t="s">
        <v>275</v>
      </c>
      <c r="H331" s="16"/>
      <c r="I331" s="1" t="s">
        <v>4</v>
      </c>
      <c r="J331" s="16">
        <v>1</v>
      </c>
      <c r="K331" s="12"/>
      <c r="L331" s="8">
        <f t="shared" si="10"/>
        <v>0</v>
      </c>
      <c r="M331" s="4">
        <v>0.23</v>
      </c>
      <c r="N331" s="7">
        <f t="shared" si="11"/>
        <v>0</v>
      </c>
    </row>
    <row r="332" spans="1:14" ht="26.1" customHeight="1" x14ac:dyDescent="0.25">
      <c r="A332" s="16" t="s">
        <v>24</v>
      </c>
      <c r="B332" s="16" t="s">
        <v>438</v>
      </c>
      <c r="C332" s="16" t="s">
        <v>439</v>
      </c>
      <c r="D332" s="16" t="s">
        <v>440</v>
      </c>
      <c r="E332" s="16" t="s">
        <v>411</v>
      </c>
      <c r="F332" s="16" t="s">
        <v>421</v>
      </c>
      <c r="G332" s="16" t="s">
        <v>275</v>
      </c>
      <c r="H332" s="16"/>
      <c r="I332" s="1" t="s">
        <v>4</v>
      </c>
      <c r="J332" s="16">
        <v>1</v>
      </c>
      <c r="K332" s="12"/>
      <c r="L332" s="8">
        <f t="shared" si="10"/>
        <v>0</v>
      </c>
      <c r="M332" s="4">
        <v>0.23</v>
      </c>
      <c r="N332" s="7">
        <f t="shared" si="11"/>
        <v>0</v>
      </c>
    </row>
    <row r="333" spans="1:14" ht="26.1" customHeight="1" x14ac:dyDescent="0.25">
      <c r="A333" s="16" t="s">
        <v>25</v>
      </c>
      <c r="B333" s="16" t="s">
        <v>438</v>
      </c>
      <c r="C333" s="16" t="s">
        <v>441</v>
      </c>
      <c r="D333" s="16" t="s">
        <v>442</v>
      </c>
      <c r="E333" s="16" t="s">
        <v>411</v>
      </c>
      <c r="F333" s="16" t="s">
        <v>421</v>
      </c>
      <c r="G333" s="16" t="s">
        <v>275</v>
      </c>
      <c r="H333" s="16"/>
      <c r="I333" s="1" t="s">
        <v>4</v>
      </c>
      <c r="J333" s="16">
        <v>1</v>
      </c>
      <c r="K333" s="12"/>
      <c r="L333" s="8">
        <f t="shared" si="10"/>
        <v>0</v>
      </c>
      <c r="M333" s="4">
        <v>0.23</v>
      </c>
      <c r="N333" s="7">
        <f t="shared" si="11"/>
        <v>0</v>
      </c>
    </row>
    <row r="334" spans="1:14" ht="22.5" customHeight="1" x14ac:dyDescent="0.25">
      <c r="A334" s="15"/>
      <c r="B334" s="5" t="s">
        <v>12</v>
      </c>
      <c r="C334" s="5"/>
      <c r="D334" s="5"/>
      <c r="E334" s="5"/>
      <c r="F334" s="5"/>
      <c r="G334" s="5"/>
      <c r="H334" s="5"/>
      <c r="I334" s="5"/>
      <c r="J334" s="5"/>
      <c r="K334" s="6"/>
      <c r="L334" s="37">
        <f>SUM(L318:L333)</f>
        <v>0</v>
      </c>
      <c r="M334" s="25">
        <v>0.23</v>
      </c>
      <c r="N334" s="38">
        <f>SUM(N318:N333)</f>
        <v>0</v>
      </c>
    </row>
    <row r="336" spans="1:14" ht="22.5" customHeight="1" x14ac:dyDescent="0.25">
      <c r="A336" s="65" t="s">
        <v>489</v>
      </c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</row>
    <row r="337" spans="1:14" ht="22.5" customHeight="1" x14ac:dyDescent="0.25">
      <c r="A337" s="58" t="s">
        <v>0</v>
      </c>
      <c r="B337" s="58" t="s">
        <v>13</v>
      </c>
      <c r="C337" s="58" t="s">
        <v>17</v>
      </c>
      <c r="D337" s="58" t="s">
        <v>311</v>
      </c>
      <c r="E337" s="58" t="s">
        <v>312</v>
      </c>
      <c r="F337" s="58" t="s">
        <v>313</v>
      </c>
      <c r="G337" s="58" t="s">
        <v>15</v>
      </c>
      <c r="H337" s="58" t="s">
        <v>16</v>
      </c>
      <c r="I337" s="69" t="s">
        <v>1</v>
      </c>
      <c r="J337" s="60" t="s">
        <v>2</v>
      </c>
      <c r="K337" s="60" t="s">
        <v>302</v>
      </c>
      <c r="L337" s="60" t="s">
        <v>303</v>
      </c>
      <c r="M337" s="64" t="s">
        <v>14</v>
      </c>
      <c r="N337" s="64" t="s">
        <v>304</v>
      </c>
    </row>
    <row r="338" spans="1:14" ht="22.5" customHeight="1" x14ac:dyDescent="0.25">
      <c r="A338" s="59"/>
      <c r="B338" s="59"/>
      <c r="C338" s="59"/>
      <c r="D338" s="59"/>
      <c r="E338" s="59"/>
      <c r="F338" s="59"/>
      <c r="G338" s="59"/>
      <c r="H338" s="59"/>
      <c r="I338" s="70"/>
      <c r="J338" s="60"/>
      <c r="K338" s="60"/>
      <c r="L338" s="60"/>
      <c r="M338" s="64"/>
      <c r="N338" s="64"/>
    </row>
    <row r="339" spans="1:14" ht="22.5" customHeight="1" x14ac:dyDescent="0.25">
      <c r="A339" s="59"/>
      <c r="B339" s="63"/>
      <c r="C339" s="63"/>
      <c r="D339" s="63"/>
      <c r="E339" s="63"/>
      <c r="F339" s="63"/>
      <c r="G339" s="63"/>
      <c r="H339" s="59"/>
      <c r="I339" s="70"/>
      <c r="J339" s="58"/>
      <c r="K339" s="60"/>
      <c r="L339" s="60"/>
      <c r="M339" s="64"/>
      <c r="N339" s="64"/>
    </row>
    <row r="340" spans="1:14" s="23" customFormat="1" ht="22.5" customHeight="1" x14ac:dyDescent="0.25">
      <c r="A340" s="21">
        <v>1</v>
      </c>
      <c r="B340" s="21">
        <v>2</v>
      </c>
      <c r="C340" s="21">
        <v>3</v>
      </c>
      <c r="D340" s="21">
        <v>4</v>
      </c>
      <c r="E340" s="21">
        <v>5</v>
      </c>
      <c r="F340" s="21">
        <v>6</v>
      </c>
      <c r="G340" s="21">
        <v>7</v>
      </c>
      <c r="H340" s="21">
        <v>8</v>
      </c>
      <c r="I340" s="24">
        <v>9</v>
      </c>
      <c r="J340" s="21">
        <v>10</v>
      </c>
      <c r="K340" s="21">
        <v>11</v>
      </c>
      <c r="L340" s="21">
        <v>12</v>
      </c>
      <c r="M340" s="22">
        <v>13</v>
      </c>
      <c r="N340" s="22">
        <v>14</v>
      </c>
    </row>
    <row r="341" spans="1:14" ht="26.1" customHeight="1" x14ac:dyDescent="0.25">
      <c r="A341" s="16" t="s">
        <v>3</v>
      </c>
      <c r="B341" s="16" t="s">
        <v>443</v>
      </c>
      <c r="C341" s="33" t="s">
        <v>494</v>
      </c>
      <c r="D341" s="43" t="s">
        <v>444</v>
      </c>
      <c r="E341" s="1" t="s">
        <v>445</v>
      </c>
      <c r="F341" s="44" t="s">
        <v>446</v>
      </c>
      <c r="G341" s="40" t="s">
        <v>224</v>
      </c>
      <c r="H341" s="16"/>
      <c r="I341" s="1" t="s">
        <v>4</v>
      </c>
      <c r="J341" s="16">
        <v>1</v>
      </c>
      <c r="K341" s="10"/>
      <c r="L341" s="10">
        <f>J341*K341</f>
        <v>0</v>
      </c>
      <c r="M341" s="4">
        <v>0.23</v>
      </c>
      <c r="N341" s="18">
        <f>L341*(1+M341)</f>
        <v>0</v>
      </c>
    </row>
    <row r="342" spans="1:14" ht="26.1" customHeight="1" x14ac:dyDescent="0.25">
      <c r="A342" s="16" t="s">
        <v>5</v>
      </c>
      <c r="B342" s="34" t="s">
        <v>447</v>
      </c>
      <c r="C342" s="34" t="s">
        <v>448</v>
      </c>
      <c r="D342" s="26" t="s">
        <v>449</v>
      </c>
      <c r="E342" s="1" t="s">
        <v>450</v>
      </c>
      <c r="F342" s="44" t="s">
        <v>446</v>
      </c>
      <c r="G342" s="40" t="s">
        <v>224</v>
      </c>
      <c r="H342" s="16"/>
      <c r="I342" s="1" t="s">
        <v>4</v>
      </c>
      <c r="J342" s="16">
        <v>1</v>
      </c>
      <c r="K342" s="10"/>
      <c r="L342" s="10">
        <f t="shared" ref="L342:L366" si="12">J342*K342</f>
        <v>0</v>
      </c>
      <c r="M342" s="4">
        <v>0.23</v>
      </c>
      <c r="N342" s="18">
        <f t="shared" ref="N342:N366" si="13">L342*(1+M342)</f>
        <v>0</v>
      </c>
    </row>
    <row r="343" spans="1:14" ht="26.1" customHeight="1" x14ac:dyDescent="0.25">
      <c r="A343" s="16" t="s">
        <v>6</v>
      </c>
      <c r="B343" s="33" t="s">
        <v>451</v>
      </c>
      <c r="C343" s="33" t="s">
        <v>495</v>
      </c>
      <c r="D343" s="40"/>
      <c r="E343" s="40" t="s">
        <v>452</v>
      </c>
      <c r="F343" s="45" t="s">
        <v>446</v>
      </c>
      <c r="G343" s="40" t="s">
        <v>224</v>
      </c>
      <c r="H343" s="16"/>
      <c r="I343" s="1" t="s">
        <v>4</v>
      </c>
      <c r="J343" s="16">
        <v>1</v>
      </c>
      <c r="K343" s="10"/>
      <c r="L343" s="10">
        <f t="shared" si="12"/>
        <v>0</v>
      </c>
      <c r="M343" s="4">
        <v>0.23</v>
      </c>
      <c r="N343" s="18">
        <f t="shared" si="13"/>
        <v>0</v>
      </c>
    </row>
    <row r="344" spans="1:14" ht="26.1" customHeight="1" x14ac:dyDescent="0.25">
      <c r="A344" s="16" t="s">
        <v>7</v>
      </c>
      <c r="B344" s="33" t="s">
        <v>451</v>
      </c>
      <c r="C344" s="33" t="s">
        <v>453</v>
      </c>
      <c r="D344" s="40"/>
      <c r="E344" s="40" t="s">
        <v>452</v>
      </c>
      <c r="F344" s="45" t="s">
        <v>446</v>
      </c>
      <c r="G344" s="40" t="s">
        <v>224</v>
      </c>
      <c r="H344" s="16"/>
      <c r="I344" s="1" t="s">
        <v>4</v>
      </c>
      <c r="J344" s="16">
        <v>1</v>
      </c>
      <c r="K344" s="10"/>
      <c r="L344" s="10">
        <f t="shared" si="12"/>
        <v>0</v>
      </c>
      <c r="M344" s="4">
        <v>0.23</v>
      </c>
      <c r="N344" s="18">
        <f t="shared" si="13"/>
        <v>0</v>
      </c>
    </row>
    <row r="345" spans="1:14" ht="26.1" customHeight="1" x14ac:dyDescent="0.25">
      <c r="A345" s="16" t="s">
        <v>8</v>
      </c>
      <c r="B345" s="33" t="s">
        <v>454</v>
      </c>
      <c r="C345" s="33" t="s">
        <v>455</v>
      </c>
      <c r="D345" s="26" t="s">
        <v>456</v>
      </c>
      <c r="E345" s="1" t="s">
        <v>450</v>
      </c>
      <c r="F345" s="44" t="s">
        <v>346</v>
      </c>
      <c r="G345" s="40" t="s">
        <v>224</v>
      </c>
      <c r="H345" s="16"/>
      <c r="I345" s="1" t="s">
        <v>4</v>
      </c>
      <c r="J345" s="16">
        <v>1</v>
      </c>
      <c r="K345" s="10"/>
      <c r="L345" s="10">
        <f t="shared" si="12"/>
        <v>0</v>
      </c>
      <c r="M345" s="4">
        <v>0.23</v>
      </c>
      <c r="N345" s="18">
        <f t="shared" si="13"/>
        <v>0</v>
      </c>
    </row>
    <row r="346" spans="1:14" ht="26.1" customHeight="1" x14ac:dyDescent="0.25">
      <c r="A346" s="16" t="s">
        <v>9</v>
      </c>
      <c r="B346" s="33" t="s">
        <v>443</v>
      </c>
      <c r="C346" s="33" t="s">
        <v>457</v>
      </c>
      <c r="D346" s="43" t="s">
        <v>458</v>
      </c>
      <c r="E346" s="1" t="s">
        <v>445</v>
      </c>
      <c r="F346" s="46" t="s">
        <v>346</v>
      </c>
      <c r="G346" s="40" t="s">
        <v>224</v>
      </c>
      <c r="H346" s="16"/>
      <c r="I346" s="1" t="s">
        <v>4</v>
      </c>
      <c r="J346" s="16">
        <v>1</v>
      </c>
      <c r="K346" s="10"/>
      <c r="L346" s="10">
        <f t="shared" si="12"/>
        <v>0</v>
      </c>
      <c r="M346" s="4">
        <v>0.23</v>
      </c>
      <c r="N346" s="18">
        <f t="shared" si="13"/>
        <v>0</v>
      </c>
    </row>
    <row r="347" spans="1:14" ht="26.1" customHeight="1" x14ac:dyDescent="0.25">
      <c r="A347" s="16" t="s">
        <v>10</v>
      </c>
      <c r="B347" s="33" t="s">
        <v>451</v>
      </c>
      <c r="C347" s="33" t="s">
        <v>496</v>
      </c>
      <c r="D347" s="40"/>
      <c r="E347" s="40" t="s">
        <v>452</v>
      </c>
      <c r="F347" s="45" t="s">
        <v>346</v>
      </c>
      <c r="G347" s="40" t="s">
        <v>224</v>
      </c>
      <c r="H347" s="16"/>
      <c r="I347" s="1" t="s">
        <v>4</v>
      </c>
      <c r="J347" s="16">
        <v>1</v>
      </c>
      <c r="K347" s="10"/>
      <c r="L347" s="10">
        <f t="shared" si="12"/>
        <v>0</v>
      </c>
      <c r="M347" s="4">
        <v>0.23</v>
      </c>
      <c r="N347" s="18">
        <f t="shared" si="13"/>
        <v>0</v>
      </c>
    </row>
    <row r="348" spans="1:14" ht="26.1" customHeight="1" x14ac:dyDescent="0.25">
      <c r="A348" s="16" t="s">
        <v>11</v>
      </c>
      <c r="B348" s="33" t="s">
        <v>451</v>
      </c>
      <c r="C348" s="33" t="s">
        <v>459</v>
      </c>
      <c r="D348" s="40"/>
      <c r="E348" s="40" t="s">
        <v>452</v>
      </c>
      <c r="F348" s="45" t="s">
        <v>346</v>
      </c>
      <c r="G348" s="40" t="s">
        <v>224</v>
      </c>
      <c r="H348" s="16"/>
      <c r="I348" s="1" t="s">
        <v>4</v>
      </c>
      <c r="J348" s="16">
        <v>1</v>
      </c>
      <c r="K348" s="10"/>
      <c r="L348" s="10">
        <f t="shared" si="12"/>
        <v>0</v>
      </c>
      <c r="M348" s="4">
        <v>0.23</v>
      </c>
      <c r="N348" s="18">
        <f t="shared" si="13"/>
        <v>0</v>
      </c>
    </row>
    <row r="349" spans="1:14" ht="26.1" customHeight="1" x14ac:dyDescent="0.25">
      <c r="A349" s="16" t="s">
        <v>18</v>
      </c>
      <c r="B349" s="34" t="s">
        <v>460</v>
      </c>
      <c r="C349" s="34" t="s">
        <v>461</v>
      </c>
      <c r="D349" s="26" t="s">
        <v>462</v>
      </c>
      <c r="E349" s="1" t="s">
        <v>450</v>
      </c>
      <c r="F349" s="44" t="s">
        <v>346</v>
      </c>
      <c r="G349" s="40" t="s">
        <v>224</v>
      </c>
      <c r="H349" s="16"/>
      <c r="I349" s="1" t="s">
        <v>4</v>
      </c>
      <c r="J349" s="16">
        <v>1</v>
      </c>
      <c r="K349" s="10"/>
      <c r="L349" s="10">
        <f t="shared" si="12"/>
        <v>0</v>
      </c>
      <c r="M349" s="4">
        <v>0.23</v>
      </c>
      <c r="N349" s="18">
        <f t="shared" si="13"/>
        <v>0</v>
      </c>
    </row>
    <row r="350" spans="1:14" ht="26.1" customHeight="1" x14ac:dyDescent="0.25">
      <c r="A350" s="16" t="s">
        <v>19</v>
      </c>
      <c r="B350" s="33" t="s">
        <v>443</v>
      </c>
      <c r="C350" s="34" t="s">
        <v>463</v>
      </c>
      <c r="D350" s="47" t="s">
        <v>464</v>
      </c>
      <c r="E350" s="1" t="s">
        <v>445</v>
      </c>
      <c r="F350" s="46" t="s">
        <v>346</v>
      </c>
      <c r="G350" s="17" t="s">
        <v>224</v>
      </c>
      <c r="H350" s="16"/>
      <c r="I350" s="1" t="s">
        <v>4</v>
      </c>
      <c r="J350" s="16">
        <v>1</v>
      </c>
      <c r="K350" s="10"/>
      <c r="L350" s="10">
        <f t="shared" si="12"/>
        <v>0</v>
      </c>
      <c r="M350" s="4">
        <v>0.23</v>
      </c>
      <c r="N350" s="18">
        <f t="shared" si="13"/>
        <v>0</v>
      </c>
    </row>
    <row r="351" spans="1:14" ht="26.1" customHeight="1" x14ac:dyDescent="0.25">
      <c r="A351" s="16" t="s">
        <v>20</v>
      </c>
      <c r="B351" s="33" t="s">
        <v>451</v>
      </c>
      <c r="C351" s="33" t="s">
        <v>465</v>
      </c>
      <c r="D351" s="17"/>
      <c r="E351" s="40" t="s">
        <v>452</v>
      </c>
      <c r="F351" s="45" t="s">
        <v>346</v>
      </c>
      <c r="G351" s="17" t="s">
        <v>224</v>
      </c>
      <c r="H351" s="16"/>
      <c r="I351" s="1" t="s">
        <v>4</v>
      </c>
      <c r="J351" s="16">
        <v>1</v>
      </c>
      <c r="K351" s="10"/>
      <c r="L351" s="10">
        <f t="shared" si="12"/>
        <v>0</v>
      </c>
      <c r="M351" s="4">
        <v>0.23</v>
      </c>
      <c r="N351" s="18">
        <f t="shared" si="13"/>
        <v>0</v>
      </c>
    </row>
    <row r="352" spans="1:14" ht="26.1" customHeight="1" x14ac:dyDescent="0.25">
      <c r="A352" s="16" t="s">
        <v>21</v>
      </c>
      <c r="B352" s="33" t="s">
        <v>451</v>
      </c>
      <c r="C352" s="33" t="s">
        <v>466</v>
      </c>
      <c r="D352" s="17"/>
      <c r="E352" s="40" t="s">
        <v>452</v>
      </c>
      <c r="F352" s="45" t="s">
        <v>346</v>
      </c>
      <c r="G352" s="17" t="s">
        <v>224</v>
      </c>
      <c r="H352" s="16"/>
      <c r="I352" s="1" t="s">
        <v>4</v>
      </c>
      <c r="J352" s="16">
        <v>1</v>
      </c>
      <c r="K352" s="10"/>
      <c r="L352" s="10">
        <f t="shared" si="12"/>
        <v>0</v>
      </c>
      <c r="M352" s="4">
        <v>0.23</v>
      </c>
      <c r="N352" s="18">
        <f t="shared" si="13"/>
        <v>0</v>
      </c>
    </row>
    <row r="353" spans="1:14" ht="26.1" customHeight="1" x14ac:dyDescent="0.25">
      <c r="A353" s="16" t="s">
        <v>22</v>
      </c>
      <c r="B353" s="33" t="s">
        <v>451</v>
      </c>
      <c r="C353" s="33" t="s">
        <v>467</v>
      </c>
      <c r="D353" s="17"/>
      <c r="E353" s="40" t="s">
        <v>452</v>
      </c>
      <c r="F353" s="45" t="s">
        <v>346</v>
      </c>
      <c r="G353" s="17" t="s">
        <v>224</v>
      </c>
      <c r="H353" s="16"/>
      <c r="I353" s="1" t="s">
        <v>4</v>
      </c>
      <c r="J353" s="16">
        <v>1</v>
      </c>
      <c r="K353" s="10"/>
      <c r="L353" s="10">
        <f t="shared" si="12"/>
        <v>0</v>
      </c>
      <c r="M353" s="4">
        <v>0.23</v>
      </c>
      <c r="N353" s="18">
        <f t="shared" si="13"/>
        <v>0</v>
      </c>
    </row>
    <row r="354" spans="1:14" ht="26.1" customHeight="1" x14ac:dyDescent="0.25">
      <c r="A354" s="16" t="s">
        <v>23</v>
      </c>
      <c r="B354" s="34" t="s">
        <v>460</v>
      </c>
      <c r="C354" s="35" t="s">
        <v>468</v>
      </c>
      <c r="D354" s="26" t="s">
        <v>469</v>
      </c>
      <c r="E354" s="1" t="s">
        <v>450</v>
      </c>
      <c r="F354" s="44" t="s">
        <v>446</v>
      </c>
      <c r="G354" s="17" t="s">
        <v>224</v>
      </c>
      <c r="H354" s="16"/>
      <c r="I354" s="1" t="s">
        <v>4</v>
      </c>
      <c r="J354" s="16">
        <v>1</v>
      </c>
      <c r="K354" s="10"/>
      <c r="L354" s="10">
        <f t="shared" si="12"/>
        <v>0</v>
      </c>
      <c r="M354" s="4">
        <v>0.23</v>
      </c>
      <c r="N354" s="18">
        <f t="shared" si="13"/>
        <v>0</v>
      </c>
    </row>
    <row r="355" spans="1:14" ht="26.1" customHeight="1" x14ac:dyDescent="0.25">
      <c r="A355" s="16" t="s">
        <v>24</v>
      </c>
      <c r="B355" s="33" t="s">
        <v>443</v>
      </c>
      <c r="C355" s="33" t="s">
        <v>493</v>
      </c>
      <c r="D355" s="26" t="s">
        <v>470</v>
      </c>
      <c r="E355" s="1" t="s">
        <v>445</v>
      </c>
      <c r="F355" s="48" t="s">
        <v>446</v>
      </c>
      <c r="G355" s="17" t="s">
        <v>224</v>
      </c>
      <c r="H355" s="16"/>
      <c r="I355" s="1" t="s">
        <v>4</v>
      </c>
      <c r="J355" s="16">
        <v>1</v>
      </c>
      <c r="K355" s="10"/>
      <c r="L355" s="10">
        <f t="shared" si="12"/>
        <v>0</v>
      </c>
      <c r="M355" s="4">
        <v>0.23</v>
      </c>
      <c r="N355" s="18">
        <f t="shared" si="13"/>
        <v>0</v>
      </c>
    </row>
    <row r="356" spans="1:14" ht="26.1" customHeight="1" x14ac:dyDescent="0.25">
      <c r="A356" s="16" t="s">
        <v>25</v>
      </c>
      <c r="B356" s="34" t="s">
        <v>460</v>
      </c>
      <c r="C356" s="35" t="s">
        <v>471</v>
      </c>
      <c r="D356" s="26" t="s">
        <v>472</v>
      </c>
      <c r="E356" s="1" t="s">
        <v>450</v>
      </c>
      <c r="F356" s="44" t="s">
        <v>346</v>
      </c>
      <c r="G356" s="40" t="s">
        <v>224</v>
      </c>
      <c r="H356" s="16"/>
      <c r="I356" s="1" t="s">
        <v>4</v>
      </c>
      <c r="J356" s="16">
        <v>1</v>
      </c>
      <c r="K356" s="10"/>
      <c r="L356" s="10">
        <f t="shared" si="12"/>
        <v>0</v>
      </c>
      <c r="M356" s="4">
        <v>0.23</v>
      </c>
      <c r="N356" s="18">
        <f t="shared" si="13"/>
        <v>0</v>
      </c>
    </row>
    <row r="357" spans="1:14" ht="26.1" customHeight="1" x14ac:dyDescent="0.25">
      <c r="A357" s="16" t="s">
        <v>26</v>
      </c>
      <c r="B357" s="33" t="s">
        <v>443</v>
      </c>
      <c r="C357" s="33" t="s">
        <v>497</v>
      </c>
      <c r="D357" s="43" t="s">
        <v>473</v>
      </c>
      <c r="E357" s="1" t="s">
        <v>445</v>
      </c>
      <c r="F357" s="46" t="s">
        <v>346</v>
      </c>
      <c r="G357" s="40" t="s">
        <v>224</v>
      </c>
      <c r="H357" s="16"/>
      <c r="I357" s="1" t="s">
        <v>4</v>
      </c>
      <c r="J357" s="16">
        <v>1</v>
      </c>
      <c r="K357" s="10"/>
      <c r="L357" s="10">
        <f t="shared" si="12"/>
        <v>0</v>
      </c>
      <c r="M357" s="4">
        <v>0.23</v>
      </c>
      <c r="N357" s="18">
        <f t="shared" si="13"/>
        <v>0</v>
      </c>
    </row>
    <row r="358" spans="1:14" ht="26.1" customHeight="1" x14ac:dyDescent="0.25">
      <c r="A358" s="16" t="s">
        <v>27</v>
      </c>
      <c r="B358" s="33" t="s">
        <v>451</v>
      </c>
      <c r="C358" s="33" t="s">
        <v>498</v>
      </c>
      <c r="D358" s="40"/>
      <c r="E358" s="40" t="s">
        <v>452</v>
      </c>
      <c r="F358" s="45" t="s">
        <v>346</v>
      </c>
      <c r="G358" s="40" t="s">
        <v>224</v>
      </c>
      <c r="H358" s="16"/>
      <c r="I358" s="1" t="s">
        <v>4</v>
      </c>
      <c r="J358" s="16">
        <v>1</v>
      </c>
      <c r="K358" s="10"/>
      <c r="L358" s="10">
        <f t="shared" si="12"/>
        <v>0</v>
      </c>
      <c r="M358" s="4">
        <v>0.23</v>
      </c>
      <c r="N358" s="18">
        <f t="shared" si="13"/>
        <v>0</v>
      </c>
    </row>
    <row r="359" spans="1:14" ht="26.1" customHeight="1" x14ac:dyDescent="0.25">
      <c r="A359" s="16" t="s">
        <v>28</v>
      </c>
      <c r="B359" s="33" t="s">
        <v>451</v>
      </c>
      <c r="C359" s="33" t="s">
        <v>499</v>
      </c>
      <c r="D359" s="40"/>
      <c r="E359" s="40" t="s">
        <v>452</v>
      </c>
      <c r="F359" s="45" t="s">
        <v>346</v>
      </c>
      <c r="G359" s="40" t="s">
        <v>224</v>
      </c>
      <c r="H359" s="16"/>
      <c r="I359" s="1" t="s">
        <v>4</v>
      </c>
      <c r="J359" s="16">
        <v>1</v>
      </c>
      <c r="K359" s="10"/>
      <c r="L359" s="10">
        <f t="shared" si="12"/>
        <v>0</v>
      </c>
      <c r="M359" s="4">
        <v>0.23</v>
      </c>
      <c r="N359" s="18">
        <f t="shared" si="13"/>
        <v>0</v>
      </c>
    </row>
    <row r="360" spans="1:14" ht="26.1" customHeight="1" x14ac:dyDescent="0.25">
      <c r="A360" s="16" t="s">
        <v>29</v>
      </c>
      <c r="B360" s="33" t="s">
        <v>451</v>
      </c>
      <c r="C360" s="33" t="s">
        <v>500</v>
      </c>
      <c r="D360" s="40"/>
      <c r="E360" s="40" t="s">
        <v>452</v>
      </c>
      <c r="F360" s="45" t="s">
        <v>346</v>
      </c>
      <c r="G360" s="40" t="s">
        <v>224</v>
      </c>
      <c r="H360" s="16"/>
      <c r="I360" s="1" t="s">
        <v>4</v>
      </c>
      <c r="J360" s="16">
        <v>1</v>
      </c>
      <c r="K360" s="10"/>
      <c r="L360" s="10">
        <f t="shared" si="12"/>
        <v>0</v>
      </c>
      <c r="M360" s="4">
        <v>0.23</v>
      </c>
      <c r="N360" s="18">
        <f t="shared" si="13"/>
        <v>0</v>
      </c>
    </row>
    <row r="361" spans="1:14" ht="26.1" customHeight="1" x14ac:dyDescent="0.25">
      <c r="A361" s="16" t="s">
        <v>30</v>
      </c>
      <c r="B361" s="33" t="s">
        <v>474</v>
      </c>
      <c r="C361" s="33" t="s">
        <v>475</v>
      </c>
      <c r="D361" s="40" t="s">
        <v>476</v>
      </c>
      <c r="E361" s="40" t="s">
        <v>450</v>
      </c>
      <c r="F361" s="45" t="s">
        <v>477</v>
      </c>
      <c r="G361" s="40" t="s">
        <v>224</v>
      </c>
      <c r="H361" s="16"/>
      <c r="I361" s="1" t="s">
        <v>4</v>
      </c>
      <c r="J361" s="16">
        <v>1</v>
      </c>
      <c r="K361" s="10"/>
      <c r="L361" s="10">
        <f t="shared" si="12"/>
        <v>0</v>
      </c>
      <c r="M361" s="4">
        <v>0.23</v>
      </c>
      <c r="N361" s="18">
        <f t="shared" si="13"/>
        <v>0</v>
      </c>
    </row>
    <row r="362" spans="1:14" ht="26.1" customHeight="1" x14ac:dyDescent="0.25">
      <c r="A362" s="16" t="s">
        <v>31</v>
      </c>
      <c r="B362" s="33" t="s">
        <v>451</v>
      </c>
      <c r="C362" s="33" t="s">
        <v>478</v>
      </c>
      <c r="D362" s="40"/>
      <c r="E362" s="40" t="s">
        <v>479</v>
      </c>
      <c r="F362" s="49" t="s">
        <v>480</v>
      </c>
      <c r="G362" s="40" t="s">
        <v>224</v>
      </c>
      <c r="H362" s="16"/>
      <c r="I362" s="1" t="s">
        <v>4</v>
      </c>
      <c r="J362" s="16">
        <v>1</v>
      </c>
      <c r="K362" s="10"/>
      <c r="L362" s="10">
        <f t="shared" si="12"/>
        <v>0</v>
      </c>
      <c r="M362" s="4">
        <v>0.23</v>
      </c>
      <c r="N362" s="18">
        <f t="shared" si="13"/>
        <v>0</v>
      </c>
    </row>
    <row r="363" spans="1:14" ht="26.1" customHeight="1" x14ac:dyDescent="0.25">
      <c r="A363" s="16" t="s">
        <v>32</v>
      </c>
      <c r="B363" s="33" t="s">
        <v>451</v>
      </c>
      <c r="C363" s="33" t="s">
        <v>481</v>
      </c>
      <c r="D363" s="40"/>
      <c r="E363" s="40" t="s">
        <v>479</v>
      </c>
      <c r="F363" s="49" t="s">
        <v>480</v>
      </c>
      <c r="G363" s="40" t="s">
        <v>224</v>
      </c>
      <c r="H363" s="16"/>
      <c r="I363" s="1" t="s">
        <v>4</v>
      </c>
      <c r="J363" s="16">
        <v>1</v>
      </c>
      <c r="K363" s="10"/>
      <c r="L363" s="10">
        <f t="shared" si="12"/>
        <v>0</v>
      </c>
      <c r="M363" s="4">
        <v>0.23</v>
      </c>
      <c r="N363" s="18">
        <f t="shared" si="13"/>
        <v>0</v>
      </c>
    </row>
    <row r="364" spans="1:14" ht="26.1" customHeight="1" x14ac:dyDescent="0.25">
      <c r="A364" s="16" t="s">
        <v>33</v>
      </c>
      <c r="B364" s="33" t="s">
        <v>451</v>
      </c>
      <c r="C364" s="33" t="s">
        <v>482</v>
      </c>
      <c r="D364" s="40"/>
      <c r="E364" s="40" t="s">
        <v>479</v>
      </c>
      <c r="F364" s="49" t="s">
        <v>480</v>
      </c>
      <c r="G364" s="40" t="s">
        <v>224</v>
      </c>
      <c r="H364" s="16"/>
      <c r="I364" s="1" t="s">
        <v>4</v>
      </c>
      <c r="J364" s="16">
        <v>1</v>
      </c>
      <c r="K364" s="10"/>
      <c r="L364" s="10">
        <f t="shared" si="12"/>
        <v>0</v>
      </c>
      <c r="M364" s="4">
        <v>0.23</v>
      </c>
      <c r="N364" s="18">
        <f t="shared" si="13"/>
        <v>0</v>
      </c>
    </row>
    <row r="365" spans="1:14" ht="26.1" customHeight="1" x14ac:dyDescent="0.25">
      <c r="A365" s="16" t="s">
        <v>34</v>
      </c>
      <c r="B365" s="33" t="s">
        <v>451</v>
      </c>
      <c r="C365" s="33" t="s">
        <v>483</v>
      </c>
      <c r="D365" s="40"/>
      <c r="E365" s="40" t="s">
        <v>479</v>
      </c>
      <c r="F365" s="49" t="s">
        <v>480</v>
      </c>
      <c r="G365" s="40" t="s">
        <v>224</v>
      </c>
      <c r="H365" s="16"/>
      <c r="I365" s="1" t="s">
        <v>4</v>
      </c>
      <c r="J365" s="16">
        <v>1</v>
      </c>
      <c r="K365" s="10"/>
      <c r="L365" s="10">
        <f t="shared" si="12"/>
        <v>0</v>
      </c>
      <c r="M365" s="4">
        <v>0.23</v>
      </c>
      <c r="N365" s="18">
        <f t="shared" si="13"/>
        <v>0</v>
      </c>
    </row>
    <row r="366" spans="1:14" ht="26.1" customHeight="1" x14ac:dyDescent="0.25">
      <c r="A366" s="16" t="s">
        <v>35</v>
      </c>
      <c r="B366" s="33" t="s">
        <v>451</v>
      </c>
      <c r="C366" s="33" t="s">
        <v>484</v>
      </c>
      <c r="D366" s="40"/>
      <c r="E366" s="40" t="s">
        <v>479</v>
      </c>
      <c r="F366" s="49" t="s">
        <v>480</v>
      </c>
      <c r="G366" s="40" t="s">
        <v>224</v>
      </c>
      <c r="H366" s="16"/>
      <c r="I366" s="1" t="s">
        <v>4</v>
      </c>
      <c r="J366" s="16">
        <v>1</v>
      </c>
      <c r="K366" s="10"/>
      <c r="L366" s="10">
        <f t="shared" si="12"/>
        <v>0</v>
      </c>
      <c r="M366" s="4">
        <v>0.23</v>
      </c>
      <c r="N366" s="18">
        <f t="shared" si="13"/>
        <v>0</v>
      </c>
    </row>
    <row r="367" spans="1:14" ht="22.5" customHeight="1" x14ac:dyDescent="0.25">
      <c r="A367" s="15"/>
      <c r="B367" s="5" t="s">
        <v>12</v>
      </c>
      <c r="C367" s="5"/>
      <c r="D367" s="5"/>
      <c r="E367" s="5"/>
      <c r="F367" s="5"/>
      <c r="G367" s="5"/>
      <c r="H367" s="5"/>
      <c r="I367" s="5"/>
      <c r="J367" s="5"/>
      <c r="K367" s="6"/>
      <c r="L367" s="37">
        <f>SUM(L341:L366)</f>
        <v>0</v>
      </c>
      <c r="M367" s="36">
        <v>0.23</v>
      </c>
      <c r="N367" s="38">
        <f>SUM(N341:N366)</f>
        <v>0</v>
      </c>
    </row>
    <row r="369" spans="1:14" ht="22.5" customHeight="1" x14ac:dyDescent="0.25">
      <c r="A369" s="66" t="s">
        <v>491</v>
      </c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53">
        <f>L291+L302+L311+L334+L367</f>
        <v>0</v>
      </c>
      <c r="M369" s="54">
        <v>0.23</v>
      </c>
      <c r="N369" s="53">
        <f t="shared" ref="N369" si="14">N291+N302+N311+N334+N367</f>
        <v>0</v>
      </c>
    </row>
    <row r="371" spans="1:14" ht="22.5" customHeight="1" x14ac:dyDescent="0.25">
      <c r="A371" s="61" t="s">
        <v>492</v>
      </c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52">
        <f>L226+L369</f>
        <v>0</v>
      </c>
      <c r="M371" s="55">
        <v>0.23</v>
      </c>
      <c r="N371" s="52">
        <f t="shared" ref="N371" si="15">N226+N369</f>
        <v>0</v>
      </c>
    </row>
    <row r="374" spans="1:14" ht="22.5" customHeight="1" x14ac:dyDescent="0.25">
      <c r="B374" s="74" t="s">
        <v>501</v>
      </c>
      <c r="C374" s="74"/>
      <c r="D374" s="74"/>
      <c r="E374" s="56"/>
    </row>
    <row r="375" spans="1:14" ht="22.5" customHeight="1" x14ac:dyDescent="0.25">
      <c r="B375" s="74"/>
      <c r="C375" s="74"/>
      <c r="D375" s="74"/>
      <c r="E375" s="56"/>
    </row>
    <row r="376" spans="1:14" ht="22.5" customHeight="1" x14ac:dyDescent="0.25">
      <c r="B376" s="74"/>
      <c r="C376" s="74"/>
      <c r="D376" s="74"/>
      <c r="E376" s="56"/>
    </row>
    <row r="377" spans="1:14" ht="22.5" customHeight="1" x14ac:dyDescent="0.25">
      <c r="B377" s="74"/>
      <c r="C377" s="74"/>
      <c r="D377" s="74"/>
      <c r="E377" s="56"/>
    </row>
    <row r="378" spans="1:14" ht="22.5" customHeight="1" x14ac:dyDescent="0.25">
      <c r="B378" s="56"/>
      <c r="C378" s="56"/>
      <c r="D378" s="56"/>
      <c r="E378" s="56"/>
    </row>
  </sheetData>
  <mergeCells count="172">
    <mergeCell ref="B374:D377"/>
    <mergeCell ref="K337:K339"/>
    <mergeCell ref="L337:L339"/>
    <mergeCell ref="M337:M339"/>
    <mergeCell ref="N337:N339"/>
    <mergeCell ref="F337:F339"/>
    <mergeCell ref="G337:G339"/>
    <mergeCell ref="H337:H339"/>
    <mergeCell ref="I337:I339"/>
    <mergeCell ref="J337:J339"/>
    <mergeCell ref="K314:K316"/>
    <mergeCell ref="L314:L316"/>
    <mergeCell ref="M314:M316"/>
    <mergeCell ref="N314:N316"/>
    <mergeCell ref="A336:N336"/>
    <mergeCell ref="F314:F316"/>
    <mergeCell ref="G314:G316"/>
    <mergeCell ref="H314:H316"/>
    <mergeCell ref="I314:I316"/>
    <mergeCell ref="J314:J316"/>
    <mergeCell ref="A314:A316"/>
    <mergeCell ref="B314:B316"/>
    <mergeCell ref="C314:C316"/>
    <mergeCell ref="D314:D316"/>
    <mergeCell ref="E314:E316"/>
    <mergeCell ref="B294:B296"/>
    <mergeCell ref="C294:C296"/>
    <mergeCell ref="D294:D296"/>
    <mergeCell ref="E294:E296"/>
    <mergeCell ref="F294:F296"/>
    <mergeCell ref="G294:G296"/>
    <mergeCell ref="A337:A339"/>
    <mergeCell ref="B337:B339"/>
    <mergeCell ref="C337:C339"/>
    <mergeCell ref="D337:D339"/>
    <mergeCell ref="E337:E339"/>
    <mergeCell ref="A304:N304"/>
    <mergeCell ref="A305:A307"/>
    <mergeCell ref="K312:N312"/>
    <mergeCell ref="A313:N313"/>
    <mergeCell ref="B305:B307"/>
    <mergeCell ref="C305:C307"/>
    <mergeCell ref="D305:D307"/>
    <mergeCell ref="E305:E307"/>
    <mergeCell ref="F305:F307"/>
    <mergeCell ref="G305:G307"/>
    <mergeCell ref="H305:H307"/>
    <mergeCell ref="I305:I307"/>
    <mergeCell ref="J305:J307"/>
    <mergeCell ref="G229:G231"/>
    <mergeCell ref="H229:H231"/>
    <mergeCell ref="I229:I231"/>
    <mergeCell ref="J229:J231"/>
    <mergeCell ref="K229:K231"/>
    <mergeCell ref="L229:L231"/>
    <mergeCell ref="M229:M231"/>
    <mergeCell ref="N229:N231"/>
    <mergeCell ref="K305:K307"/>
    <mergeCell ref="L305:L307"/>
    <mergeCell ref="M305:M307"/>
    <mergeCell ref="N305:N307"/>
    <mergeCell ref="H294:H296"/>
    <mergeCell ref="I294:I296"/>
    <mergeCell ref="J294:J296"/>
    <mergeCell ref="K294:K296"/>
    <mergeCell ref="L294:L296"/>
    <mergeCell ref="M294:M296"/>
    <mergeCell ref="N294:N296"/>
    <mergeCell ref="A294:A296"/>
    <mergeCell ref="A202:N202"/>
    <mergeCell ref="A203:A205"/>
    <mergeCell ref="B203:B205"/>
    <mergeCell ref="C203:C205"/>
    <mergeCell ref="D203:D205"/>
    <mergeCell ref="E203:E205"/>
    <mergeCell ref="F203:F205"/>
    <mergeCell ref="G203:G205"/>
    <mergeCell ref="H203:H205"/>
    <mergeCell ref="I203:I205"/>
    <mergeCell ref="J203:J205"/>
    <mergeCell ref="K203:K205"/>
    <mergeCell ref="L203:L205"/>
    <mergeCell ref="M203:M205"/>
    <mergeCell ref="N203:N205"/>
    <mergeCell ref="A293:N293"/>
    <mergeCell ref="A228:N228"/>
    <mergeCell ref="A229:A231"/>
    <mergeCell ref="B229:B231"/>
    <mergeCell ref="C229:C231"/>
    <mergeCell ref="D229:D231"/>
    <mergeCell ref="E229:E231"/>
    <mergeCell ref="F229:F231"/>
    <mergeCell ref="A156:N156"/>
    <mergeCell ref="A157:A159"/>
    <mergeCell ref="B157:B159"/>
    <mergeCell ref="C157:C159"/>
    <mergeCell ref="D157:D159"/>
    <mergeCell ref="E157:E159"/>
    <mergeCell ref="F157:F159"/>
    <mergeCell ref="G157:G159"/>
    <mergeCell ref="H157:H159"/>
    <mergeCell ref="I157:I159"/>
    <mergeCell ref="J157:J159"/>
    <mergeCell ref="K157:K159"/>
    <mergeCell ref="L157:L159"/>
    <mergeCell ref="M157:M159"/>
    <mergeCell ref="N157:N159"/>
    <mergeCell ref="I126:I128"/>
    <mergeCell ref="J126:J128"/>
    <mergeCell ref="A146:N146"/>
    <mergeCell ref="A147:A149"/>
    <mergeCell ref="B147:B149"/>
    <mergeCell ref="C147:C149"/>
    <mergeCell ref="D147:D149"/>
    <mergeCell ref="E147:E149"/>
    <mergeCell ref="F147:F149"/>
    <mergeCell ref="G147:G149"/>
    <mergeCell ref="H147:H149"/>
    <mergeCell ref="I147:I149"/>
    <mergeCell ref="J147:J149"/>
    <mergeCell ref="K147:K149"/>
    <mergeCell ref="L147:L149"/>
    <mergeCell ref="M147:M149"/>
    <mergeCell ref="N147:N149"/>
    <mergeCell ref="A125:N125"/>
    <mergeCell ref="A126:A128"/>
    <mergeCell ref="M126:M128"/>
    <mergeCell ref="N126:N128"/>
    <mergeCell ref="A136:N136"/>
    <mergeCell ref="A137:A139"/>
    <mergeCell ref="B137:B139"/>
    <mergeCell ref="C137:C139"/>
    <mergeCell ref="D137:D139"/>
    <mergeCell ref="E137:E139"/>
    <mergeCell ref="F137:F139"/>
    <mergeCell ref="G137:G139"/>
    <mergeCell ref="H137:H139"/>
    <mergeCell ref="I137:I139"/>
    <mergeCell ref="J137:J139"/>
    <mergeCell ref="K137:K139"/>
    <mergeCell ref="L137:L139"/>
    <mergeCell ref="M137:M139"/>
    <mergeCell ref="N137:N139"/>
    <mergeCell ref="D126:D128"/>
    <mergeCell ref="E126:E128"/>
    <mergeCell ref="F126:F128"/>
    <mergeCell ref="G126:G128"/>
    <mergeCell ref="H126:H128"/>
    <mergeCell ref="B126:B128"/>
    <mergeCell ref="C126:C128"/>
    <mergeCell ref="K126:K128"/>
    <mergeCell ref="L126:L128"/>
    <mergeCell ref="A371:K371"/>
    <mergeCell ref="A1:N1"/>
    <mergeCell ref="J4:J6"/>
    <mergeCell ref="K4:K6"/>
    <mergeCell ref="L4:L6"/>
    <mergeCell ref="M4:M6"/>
    <mergeCell ref="N4:N6"/>
    <mergeCell ref="A3:N3"/>
    <mergeCell ref="A226:K226"/>
    <mergeCell ref="A369:K369"/>
    <mergeCell ref="K124:N124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conditionalFormatting sqref="L8:N123">
    <cfRule type="cellIs" dxfId="26" priority="27" stopIfTrue="1" operator="equal">
      <formula>0</formula>
    </cfRule>
  </conditionalFormatting>
  <conditionalFormatting sqref="L130:N134">
    <cfRule type="cellIs" dxfId="25" priority="26" stopIfTrue="1" operator="equal">
      <formula>0</formula>
    </cfRule>
  </conditionalFormatting>
  <conditionalFormatting sqref="L141:N144">
    <cfRule type="cellIs" dxfId="24" priority="25" stopIfTrue="1" operator="equal">
      <formula>0</formula>
    </cfRule>
  </conditionalFormatting>
  <conditionalFormatting sqref="L151:N154">
    <cfRule type="cellIs" dxfId="23" priority="24" stopIfTrue="1" operator="equal">
      <formula>0</formula>
    </cfRule>
  </conditionalFormatting>
  <conditionalFormatting sqref="L161:N200">
    <cfRule type="cellIs" dxfId="22" priority="23" stopIfTrue="1" operator="equal">
      <formula>0</formula>
    </cfRule>
  </conditionalFormatting>
  <conditionalFormatting sqref="L207:N224">
    <cfRule type="cellIs" dxfId="21" priority="22" stopIfTrue="1" operator="equal">
      <formula>0</formula>
    </cfRule>
  </conditionalFormatting>
  <conditionalFormatting sqref="L233:N291">
    <cfRule type="cellIs" dxfId="20" priority="21" stopIfTrue="1" operator="equal">
      <formula>0</formula>
    </cfRule>
  </conditionalFormatting>
  <conditionalFormatting sqref="L298:N302">
    <cfRule type="cellIs" dxfId="19" priority="20" stopIfTrue="1" operator="equal">
      <formula>0</formula>
    </cfRule>
  </conditionalFormatting>
  <conditionalFormatting sqref="L309:N311">
    <cfRule type="cellIs" dxfId="18" priority="19" stopIfTrue="1" operator="equal">
      <formula>0</formula>
    </cfRule>
  </conditionalFormatting>
  <conditionalFormatting sqref="L318:N334">
    <cfRule type="cellIs" dxfId="17" priority="18" stopIfTrue="1" operator="equal">
      <formula>0</formula>
    </cfRule>
  </conditionalFormatting>
  <conditionalFormatting sqref="L341:N367">
    <cfRule type="cellIs" dxfId="16" priority="17" stopIfTrue="1" operator="equal">
      <formula>0</formula>
    </cfRule>
  </conditionalFormatting>
  <conditionalFormatting sqref="F341">
    <cfRule type="cellIs" dxfId="15" priority="16" stopIfTrue="1" operator="lessThan">
      <formula>$K$2</formula>
    </cfRule>
  </conditionalFormatting>
  <conditionalFormatting sqref="F345">
    <cfRule type="cellIs" dxfId="14" priority="15" stopIfTrue="1" operator="lessThan">
      <formula>$J$2</formula>
    </cfRule>
  </conditionalFormatting>
  <conditionalFormatting sqref="F346">
    <cfRule type="cellIs" dxfId="13" priority="14" stopIfTrue="1" operator="lessThan">
      <formula>$J$2</formula>
    </cfRule>
  </conditionalFormatting>
  <conditionalFormatting sqref="F349">
    <cfRule type="cellIs" dxfId="12" priority="13" stopIfTrue="1" operator="lessThan">
      <formula>$J$2</formula>
    </cfRule>
  </conditionalFormatting>
  <conditionalFormatting sqref="F347">
    <cfRule type="cellIs" dxfId="11" priority="12" stopIfTrue="1" operator="lessThan">
      <formula>NOW()</formula>
    </cfRule>
  </conditionalFormatting>
  <conditionalFormatting sqref="F348">
    <cfRule type="cellIs" dxfId="10" priority="11" stopIfTrue="1" operator="lessThan">
      <formula>NOW()</formula>
    </cfRule>
  </conditionalFormatting>
  <conditionalFormatting sqref="F343">
    <cfRule type="cellIs" dxfId="9" priority="5" stopIfTrue="1" operator="lessThan">
      <formula>NOW()</formula>
    </cfRule>
  </conditionalFormatting>
  <conditionalFormatting sqref="F354">
    <cfRule type="cellIs" dxfId="8" priority="10" stopIfTrue="1" operator="lessThan">
      <formula>$J$2</formula>
    </cfRule>
  </conditionalFormatting>
  <conditionalFormatting sqref="F356">
    <cfRule type="cellIs" dxfId="7" priority="9" stopIfTrue="1" operator="lessThan">
      <formula>$J$2</formula>
    </cfRule>
  </conditionalFormatting>
  <conditionalFormatting sqref="F357">
    <cfRule type="cellIs" dxfId="6" priority="8" stopIfTrue="1" operator="lessThan">
      <formula>$J$2</formula>
    </cfRule>
  </conditionalFormatting>
  <conditionalFormatting sqref="F358:F366">
    <cfRule type="cellIs" dxfId="5" priority="7" stopIfTrue="1" operator="lessThan">
      <formula>NOW()</formula>
    </cfRule>
  </conditionalFormatting>
  <conditionalFormatting sqref="F342">
    <cfRule type="cellIs" dxfId="4" priority="6" stopIfTrue="1" operator="lessThan">
      <formula>$K$2</formula>
    </cfRule>
  </conditionalFormatting>
  <conditionalFormatting sqref="F351:F353">
    <cfRule type="cellIs" dxfId="3" priority="3" stopIfTrue="1" operator="lessThan">
      <formula>NOW()</formula>
    </cfRule>
  </conditionalFormatting>
  <conditionalFormatting sqref="F350">
    <cfRule type="cellIs" dxfId="2" priority="4" stopIfTrue="1" operator="lessThan">
      <formula>$J$2</formula>
    </cfRule>
  </conditionalFormatting>
  <conditionalFormatting sqref="F355">
    <cfRule type="cellIs" dxfId="1" priority="2" stopIfTrue="1" operator="lessThan">
      <formula>NOW()</formula>
    </cfRule>
  </conditionalFormatting>
  <conditionalFormatting sqref="F344">
    <cfRule type="cellIs" dxfId="0" priority="1" stopIfTrue="1" operator="lessThan">
      <formula>NOW()</formula>
    </cfRule>
  </conditionalFormatting>
  <printOptions horizontalCentered="1"/>
  <pageMargins left="0.98425196850393704" right="0.98425196850393704" top="1.2729166666666667" bottom="0.62992125984251968" header="0.19685039370078741" footer="0.19685039370078741"/>
  <pageSetup paperSize="9" scale="52" fitToHeight="4" orientation="landscape" horizontalDpi="300" verticalDpi="300" r:id="rId1"/>
  <headerFooter alignWithMargins="0">
    <oddHeader>&amp;L&amp;"Times New Roman,Kursywa"Sygnatura sprawy: 22.BLT.SZP.2612.73.2022                                                                Załącznik nr 4 do SWZ</oddHead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4B8BDC6-3AB0-4D76-81EE-3772FCFD3D9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Surowiec</dc:creator>
  <cp:lastModifiedBy>Narloch Justyna</cp:lastModifiedBy>
  <cp:lastPrinted>2022-07-08T10:23:06Z</cp:lastPrinted>
  <dcterms:created xsi:type="dcterms:W3CDTF">2019-11-10T09:48:11Z</dcterms:created>
  <dcterms:modified xsi:type="dcterms:W3CDTF">2022-07-08T10:23:18Z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07c850f5-c844-4120-b399-cecbd157b755</vt:lpwstr>
  </property>
  <property fmtid="{D5CDD505-2E9C-101B-9397-08002B2CF9AE}" pid="3" name="bjSaver">
    <vt:lpwstr>ftU2+4I2IPufH7nzdaE8MPLd3s2G6ZEj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</Properties>
</file>