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072" tabRatio="865"/>
  </bookViews>
  <sheets>
    <sheet name="TŚM" sheetId="26" r:id="rId1"/>
    <sheet name="MPS" sheetId="28" state="hidden" r:id="rId2"/>
    <sheet name="SZYBY" sheetId="49" state="hidden" r:id="rId3"/>
  </sheets>
  <definedNames>
    <definedName name="_xlnm._FilterDatabase" localSheetId="1" hidden="1">MPS!$A$2:$S$13</definedName>
    <definedName name="_xlnm._FilterDatabase" localSheetId="0" hidden="1">TŚM!$A$4:$D$4</definedName>
    <definedName name="_xlnm.Print_Area" localSheetId="1">MPS!$A$1:$I$13</definedName>
    <definedName name="_xlnm.Print_Area" localSheetId="0">TŚM!$A$2:$I$4</definedName>
  </definedNames>
  <calcPr calcId="162913"/>
</workbook>
</file>

<file path=xl/calcChain.xml><?xml version="1.0" encoding="utf-8"?>
<calcChain xmlns="http://schemas.openxmlformats.org/spreadsheetml/2006/main">
  <c r="F23" i="49" l="1"/>
  <c r="E14" i="28" l="1"/>
  <c r="H14" i="28" s="1"/>
  <c r="J14" i="28" s="1"/>
  <c r="G14" i="28"/>
  <c r="E15" i="28"/>
  <c r="H15" i="28" s="1"/>
  <c r="I15" i="28" s="1"/>
  <c r="G15" i="28"/>
  <c r="E16" i="28"/>
  <c r="H16" i="28" s="1"/>
  <c r="G16" i="28"/>
  <c r="I14" i="28" l="1"/>
  <c r="J16" i="28"/>
  <c r="I16" i="28"/>
  <c r="J15" i="28"/>
  <c r="G7" i="28" l="1"/>
  <c r="H7" i="28"/>
  <c r="J7" i="28" s="1"/>
  <c r="G11" i="28"/>
  <c r="H11" i="28"/>
  <c r="J11" i="28" s="1"/>
  <c r="G10" i="28"/>
  <c r="H10" i="28"/>
  <c r="J10" i="28" s="1"/>
  <c r="G13" i="28"/>
  <c r="H13" i="28"/>
  <c r="J13" i="28" s="1"/>
  <c r="G12" i="28"/>
  <c r="H12" i="28"/>
  <c r="J12" i="28" s="1"/>
  <c r="G6" i="28"/>
  <c r="H6" i="28"/>
  <c r="G5" i="28"/>
  <c r="H5" i="28"/>
  <c r="J5" i="28" s="1"/>
  <c r="G9" i="28"/>
  <c r="H9" i="28"/>
  <c r="J9" i="28" s="1"/>
  <c r="G8" i="28"/>
  <c r="H8" i="28"/>
  <c r="G3" i="28"/>
  <c r="H3" i="28"/>
  <c r="G4" i="28"/>
  <c r="H4" i="28"/>
  <c r="J4" i="28" s="1"/>
  <c r="I7" i="28" l="1"/>
  <c r="J8" i="28"/>
  <c r="I8" i="28"/>
  <c r="J6" i="28"/>
  <c r="I6" i="28"/>
  <c r="I3" i="28"/>
  <c r="J3" i="28"/>
  <c r="I9" i="28"/>
  <c r="I5" i="28"/>
  <c r="I12" i="28"/>
  <c r="I10" i="28"/>
  <c r="I4" i="28"/>
  <c r="I13" i="28"/>
  <c r="I11" i="28"/>
</calcChain>
</file>

<file path=xl/sharedStrings.xml><?xml version="1.0" encoding="utf-8"?>
<sst xmlns="http://schemas.openxmlformats.org/spreadsheetml/2006/main" count="114" uniqueCount="76">
  <si>
    <t>Lp.</t>
  </si>
  <si>
    <t>VAT</t>
  </si>
  <si>
    <t>ilość</t>
  </si>
  <si>
    <t>cena jednostkowa netto</t>
  </si>
  <si>
    <t>cena jednostkowa brutto</t>
  </si>
  <si>
    <t>wartość netto</t>
  </si>
  <si>
    <t>wartość brutto</t>
  </si>
  <si>
    <t>j.m.</t>
  </si>
  <si>
    <t>Nazwa oraz oznaczenie katalogowe</t>
  </si>
  <si>
    <t xml:space="preserve">1blog </t>
  </si>
  <si>
    <t>2blog</t>
  </si>
  <si>
    <t>bskład</t>
  </si>
  <si>
    <t>bdowizab</t>
  </si>
  <si>
    <t>91blog</t>
  </si>
  <si>
    <t>55brem</t>
  </si>
  <si>
    <t>PKW</t>
  </si>
  <si>
    <t>mag.OG</t>
  </si>
  <si>
    <t xml:space="preserve">Załącznik nr 4 </t>
  </si>
  <si>
    <t xml:space="preserve">Załącznik nr 5 </t>
  </si>
  <si>
    <t>MARKA / GRUP.ASORT.</t>
  </si>
  <si>
    <t>szt.</t>
  </si>
  <si>
    <t>liczba szt.</t>
  </si>
  <si>
    <t>JIM lub nr. katalogowy</t>
  </si>
  <si>
    <t>OLEJ SILNIKOWY 15W40 DEO OIL</t>
  </si>
  <si>
    <t>SMAR G-421 LOTOS</t>
  </si>
  <si>
    <t>kg</t>
  </si>
  <si>
    <t>litr</t>
  </si>
  <si>
    <t>WOSK DO PROFILI ZAMKNIĘTYCH</t>
  </si>
  <si>
    <t>PŁYN CHŁODZĄCY (GLIKOL ETYLEOWY)</t>
  </si>
  <si>
    <t>OLEJ SKRZYNI BIEGÓW 
CASTROL TRANSYND</t>
  </si>
  <si>
    <t>OLEJ PRZEKŁADNIOWY TITAN SUPERGEAR 80W90</t>
  </si>
  <si>
    <t>OLEJ SKRZYNI ROZDZIELCZEJ
ENI ROTRA TRUCK GEAR 85W 140</t>
  </si>
  <si>
    <t>OLEJ TITAN UNIVERSAL HD SAE 10W
(DO WSPOMAGANIA UKŁ. KIER.)</t>
  </si>
  <si>
    <t>SMAR TYTALIT LOTOS AV 395</t>
  </si>
  <si>
    <t>CZYNNIK CHŁODZĄCY R134A (DO KLIMATYZACJI)</t>
  </si>
  <si>
    <t>OLEJ PAG 46</t>
  </si>
  <si>
    <t>czołowa lewa -pojazd</t>
  </si>
  <si>
    <t>czołowa prawa- pojazd</t>
  </si>
  <si>
    <t>przednia lewa- pojazd</t>
  </si>
  <si>
    <t>przednia prawa- pojazd</t>
  </si>
  <si>
    <t>tylna lewa - pojazd</t>
  </si>
  <si>
    <t>tylna prawa - pojazd</t>
  </si>
  <si>
    <t>Osłona Lewa - wieża</t>
  </si>
  <si>
    <t>Osłona Prawa - wieża</t>
  </si>
  <si>
    <t>Przednia prawa - wieża</t>
  </si>
  <si>
    <t>Przednia lewa - wieża</t>
  </si>
  <si>
    <t>Boczna prawa przednia - wieża</t>
  </si>
  <si>
    <t>Boczna prawa tylnia - wieża</t>
  </si>
  <si>
    <t>Boczna lewa przednia - wieża</t>
  </si>
  <si>
    <t>Firmy telefonicznie nie są w stanie oszacować szyb pancernych.</t>
  </si>
  <si>
    <t>FORMULARZ OFERTOWY</t>
  </si>
  <si>
    <t xml:space="preserve">Nazwa firmy……………. </t>
  </si>
  <si>
    <t>Imię i Nazwisko</t>
  </si>
  <si>
    <t xml:space="preserve">       Stanowisko/ funkcja</t>
  </si>
  <si>
    <t xml:space="preserve">NIP/Regon/KRS/CEiDG…. </t>
  </si>
  <si>
    <t xml:space="preserve">      Data i podpis</t>
  </si>
  <si>
    <t>Telefon kontaktowy:………</t>
  </si>
  <si>
    <t>Email:………………………</t>
  </si>
  <si>
    <t>Adres………..……………</t>
  </si>
  <si>
    <t>RAZEM</t>
  </si>
  <si>
    <t>cena
jednostkowa
netto (zł)</t>
  </si>
  <si>
    <t>wartość
netto (zł)</t>
  </si>
  <si>
    <t>kwota
VAT (zł)</t>
  </si>
  <si>
    <t>wartość
brutto (zł)</t>
  </si>
  <si>
    <t>Przedmiot zamówienia</t>
  </si>
  <si>
    <t>PRZEWÓD OPD HO7RN-F 5x4MM2</t>
  </si>
  <si>
    <t>BĘBEN DO PRZEDŁUŻACZA Z 4 GNIAZDAMI Z KLAPKAMI IP44
NFH-068A, EAN: 5903754571008</t>
  </si>
  <si>
    <t>WYŁĄCZNIK RÓŻNOCOWO-PRĄDOWY AC4P 400V/63A 30mA</t>
  </si>
  <si>
    <t>WYŁĄCZNIK NAPRĄDOWY 3P 400V/ C125</t>
  </si>
  <si>
    <t>MIERNIK PANELOWY CP-48 (99T1-V) – WOLTOMIERZ 0-300V AC</t>
  </si>
  <si>
    <t>mb.</t>
  </si>
  <si>
    <t>GNIAZDO KABLOWE 32A/400V, TYP 2252PCE</t>
  </si>
  <si>
    <t>WTYK KABLOWY 32A/400V,TYP 0292PCE</t>
  </si>
  <si>
    <t>GNIAZDO TABLICOWE 32A/400V, TYP 3252PCE</t>
  </si>
  <si>
    <t>WTYK KABLOWY 16A/230V, TYP 7306PCE</t>
  </si>
  <si>
    <t>GNIAZDO TABLICOWE 16A/400V, TYP 3132PCE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</si>
</sst>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zł&quot;* #,##0.00_);_(&quot;zł&quot;* \(#,##0.00\);_(&quot;zł&quot;* &quot;-&quot;??_);_(@_)"/>
    <numFmt numFmtId="165" formatCode="[$-415]General"/>
  </numFmts>
  <fonts count="46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color rgb="FF000000"/>
      <name val="Arial11"/>
      <charset val="238"/>
    </font>
    <font>
      <sz val="10"/>
      <color rgb="FF000000"/>
      <name val="Arial1"/>
      <charset val="238"/>
    </font>
    <font>
      <sz val="11"/>
      <color rgb="FF000000"/>
      <name val="Arial1"/>
      <charset val="238"/>
    </font>
    <font>
      <sz val="1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sz val="10"/>
      <name val="Arial Narrow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 CE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MS Sans Serif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b/>
      <sz val="1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color theme="1"/>
      <name val="Calibri Light"/>
      <family val="2"/>
      <charset val="238"/>
    </font>
    <font>
      <sz val="10"/>
      <color theme="1"/>
      <name val="Calibri Light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2">
    <xf numFmtId="0" fontId="0" fillId="0" borderId="0"/>
    <xf numFmtId="0" fontId="3" fillId="0" borderId="0"/>
    <xf numFmtId="165" fontId="5" fillId="0" borderId="0" applyBorder="0" applyProtection="0"/>
    <xf numFmtId="165" fontId="6" fillId="0" borderId="0" applyBorder="0" applyProtection="0"/>
    <xf numFmtId="0" fontId="7" fillId="0" borderId="0" applyNumberFormat="0" applyBorder="0" applyProtection="0"/>
    <xf numFmtId="0" fontId="9" fillId="0" borderId="0"/>
    <xf numFmtId="0" fontId="14" fillId="0" borderId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22" borderId="0" applyNumberFormat="0" applyBorder="0" applyAlignment="0" applyProtection="0"/>
    <xf numFmtId="0" fontId="17" fillId="10" borderId="13" applyNumberFormat="0" applyAlignment="0" applyProtection="0"/>
    <xf numFmtId="0" fontId="18" fillId="23" borderId="14" applyNumberFormat="0" applyAlignment="0" applyProtection="0"/>
    <xf numFmtId="0" fontId="19" fillId="7" borderId="0" applyNumberFormat="0" applyBorder="0" applyAlignment="0" applyProtection="0"/>
    <xf numFmtId="0" fontId="20" fillId="0" borderId="15" applyNumberFormat="0" applyFill="0" applyAlignment="0" applyProtection="0"/>
    <xf numFmtId="0" fontId="21" fillId="24" borderId="16" applyNumberFormat="0" applyAlignment="0" applyProtection="0"/>
    <xf numFmtId="0" fontId="22" fillId="0" borderId="17" applyNumberFormat="0" applyFill="0" applyAlignment="0" applyProtection="0"/>
    <xf numFmtId="0" fontId="23" fillId="0" borderId="18" applyNumberFormat="0" applyFill="0" applyAlignment="0" applyProtection="0"/>
    <xf numFmtId="0" fontId="24" fillId="0" borderId="19" applyNumberFormat="0" applyFill="0" applyAlignment="0" applyProtection="0"/>
    <xf numFmtId="0" fontId="24" fillId="0" borderId="0" applyNumberFormat="0" applyFill="0" applyBorder="0" applyAlignment="0" applyProtection="0"/>
    <xf numFmtId="0" fontId="25" fillId="25" borderId="0" applyNumberFormat="0" applyBorder="0" applyAlignment="0" applyProtection="0"/>
    <xf numFmtId="0" fontId="26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27" fillId="0" borderId="0"/>
    <xf numFmtId="0" fontId="4" fillId="0" borderId="0"/>
    <xf numFmtId="0" fontId="9" fillId="0" borderId="0"/>
    <xf numFmtId="0" fontId="3" fillId="0" borderId="0"/>
    <xf numFmtId="0" fontId="9" fillId="0" borderId="0"/>
    <xf numFmtId="0" fontId="28" fillId="0" borderId="0"/>
    <xf numFmtId="0" fontId="9" fillId="0" borderId="0"/>
    <xf numFmtId="0" fontId="9" fillId="0" borderId="0"/>
    <xf numFmtId="0" fontId="29" fillId="23" borderId="13" applyNumberFormat="0" applyAlignment="0" applyProtection="0"/>
    <xf numFmtId="9" fontId="3" fillId="0" borderId="0" applyFont="0" applyFill="0" applyBorder="0" applyAlignment="0" applyProtection="0"/>
    <xf numFmtId="0" fontId="30" fillId="0" borderId="20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28" fillId="26" borderId="21" applyNumberFormat="0" applyFont="0" applyAlignment="0" applyProtection="0"/>
    <xf numFmtId="0" fontId="34" fillId="6" borderId="0" applyNumberFormat="0" applyBorder="0" applyAlignment="0" applyProtection="0"/>
    <xf numFmtId="0" fontId="9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35" fillId="0" borderId="0"/>
    <xf numFmtId="0" fontId="9" fillId="0" borderId="0"/>
    <xf numFmtId="0" fontId="14" fillId="0" borderId="0"/>
    <xf numFmtId="0" fontId="28" fillId="0" borderId="0"/>
    <xf numFmtId="9" fontId="28" fillId="0" borderId="0" applyFont="0" applyFill="0" applyBorder="0" applyAlignment="0" applyProtection="0"/>
    <xf numFmtId="0" fontId="17" fillId="10" borderId="22" applyNumberFormat="0" applyAlignment="0" applyProtection="0"/>
    <xf numFmtId="0" fontId="3" fillId="0" borderId="0"/>
    <xf numFmtId="0" fontId="15" fillId="0" borderId="0"/>
    <xf numFmtId="0" fontId="29" fillId="23" borderId="22" applyNumberFormat="0" applyAlignment="0" applyProtection="0"/>
    <xf numFmtId="0" fontId="30" fillId="0" borderId="23" applyNumberFormat="0" applyFill="0" applyAlignment="0" applyProtection="0"/>
    <xf numFmtId="0" fontId="3" fillId="26" borderId="24" applyNumberFormat="0" applyFont="0" applyAlignment="0" applyProtection="0"/>
    <xf numFmtId="0" fontId="36" fillId="0" borderId="0"/>
    <xf numFmtId="0" fontId="36" fillId="26" borderId="24" applyNumberFormat="0" applyFont="0" applyAlignment="0" applyProtection="0"/>
    <xf numFmtId="0" fontId="36" fillId="0" borderId="0"/>
    <xf numFmtId="0" fontId="15" fillId="0" borderId="0"/>
    <xf numFmtId="0" fontId="9" fillId="0" borderId="0"/>
    <xf numFmtId="0" fontId="37" fillId="0" borderId="0"/>
    <xf numFmtId="0" fontId="9" fillId="0" borderId="0"/>
    <xf numFmtId="164" fontId="9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/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 wrapText="1"/>
    </xf>
    <xf numFmtId="0" fontId="11" fillId="0" borderId="0" xfId="0" applyFont="1"/>
    <xf numFmtId="0" fontId="12" fillId="2" borderId="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/>
    </xf>
    <xf numFmtId="3" fontId="11" fillId="3" borderId="1" xfId="0" applyNumberFormat="1" applyFont="1" applyFill="1" applyBorder="1" applyAlignment="1">
      <alignment horizontal="center" vertical="center"/>
    </xf>
    <xf numFmtId="4" fontId="8" fillId="3" borderId="3" xfId="0" applyNumberFormat="1" applyFont="1" applyFill="1" applyBorder="1" applyAlignment="1">
      <alignment horizontal="center" vertical="center" wrapText="1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2" borderId="10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/>
    </xf>
    <xf numFmtId="4" fontId="11" fillId="2" borderId="1" xfId="0" applyNumberFormat="1" applyFont="1" applyFill="1" applyBorder="1" applyAlignment="1">
      <alignment horizontal="center" vertical="center" wrapText="1"/>
    </xf>
    <xf numFmtId="4" fontId="11" fillId="2" borderId="8" xfId="0" applyNumberFormat="1" applyFont="1" applyFill="1" applyBorder="1" applyAlignment="1">
      <alignment horizontal="center" vertical="center" wrapText="1"/>
    </xf>
    <xf numFmtId="0" fontId="11" fillId="0" borderId="0" xfId="0" applyFont="1" applyBorder="1"/>
    <xf numFmtId="0" fontId="11" fillId="0" borderId="12" xfId="0" applyFont="1" applyBorder="1"/>
    <xf numFmtId="0" fontId="8" fillId="0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/>
    <xf numFmtId="0" fontId="0" fillId="3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horizontal="left" vertical="center" wrapText="1"/>
    </xf>
    <xf numFmtId="0" fontId="14" fillId="3" borderId="1" xfId="0" applyFont="1" applyFill="1" applyBorder="1"/>
    <xf numFmtId="0" fontId="14" fillId="3" borderId="1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vertical="center"/>
    </xf>
    <xf numFmtId="0" fontId="12" fillId="3" borderId="1" xfId="0" applyFont="1" applyFill="1" applyBorder="1" applyAlignment="1">
      <alignment horizontal="left" vertical="center" wrapText="1"/>
    </xf>
    <xf numFmtId="0" fontId="38" fillId="3" borderId="1" xfId="0" applyFont="1" applyFill="1" applyBorder="1" applyAlignment="1">
      <alignment horizontal="left" vertical="center"/>
    </xf>
    <xf numFmtId="0" fontId="0" fillId="0" borderId="0" xfId="0" applyFont="1" applyFill="1"/>
    <xf numFmtId="0" fontId="40" fillId="0" borderId="1" xfId="0" applyFont="1" applyFill="1" applyBorder="1" applyAlignment="1">
      <alignment horizontal="center" vertical="center" wrapText="1"/>
    </xf>
    <xf numFmtId="0" fontId="40" fillId="0" borderId="26" xfId="0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/>
    </xf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center"/>
    </xf>
    <xf numFmtId="0" fontId="0" fillId="0" borderId="27" xfId="0" applyFont="1" applyFill="1" applyBorder="1" applyAlignment="1">
      <alignment horizontal="center"/>
    </xf>
    <xf numFmtId="0" fontId="41" fillId="0" borderId="1" xfId="0" applyFont="1" applyFill="1" applyBorder="1" applyAlignment="1">
      <alignment horizontal="center" vertical="center" wrapText="1"/>
    </xf>
    <xf numFmtId="0" fontId="43" fillId="0" borderId="0" xfId="0" applyFont="1" applyAlignment="1">
      <alignment horizontal="right" vertical="center"/>
    </xf>
    <xf numFmtId="0" fontId="43" fillId="0" borderId="0" xfId="0" applyFont="1" applyAlignment="1">
      <alignment horizontal="left" vertical="center"/>
    </xf>
    <xf numFmtId="0" fontId="42" fillId="0" borderId="0" xfId="0" applyFont="1" applyFill="1" applyAlignment="1">
      <alignment horizontal="center"/>
    </xf>
    <xf numFmtId="0" fontId="12" fillId="2" borderId="0" xfId="0" applyFont="1" applyFill="1" applyBorder="1" applyAlignment="1">
      <alignment horizontal="right" vertical="center"/>
    </xf>
    <xf numFmtId="0" fontId="2" fillId="0" borderId="8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2" borderId="0" xfId="0" applyFont="1" applyFill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41" fillId="0" borderId="25" xfId="0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/>
    <xf numFmtId="0" fontId="0" fillId="0" borderId="25" xfId="0" applyFont="1" applyFill="1" applyBorder="1" applyAlignment="1">
      <alignment horizontal="center"/>
    </xf>
    <xf numFmtId="164" fontId="0" fillId="0" borderId="28" xfId="0" applyNumberFormat="1" applyFont="1" applyFill="1" applyBorder="1" applyAlignment="1">
      <alignment horizontal="center"/>
    </xf>
    <xf numFmtId="0" fontId="0" fillId="0" borderId="28" xfId="0" applyFont="1" applyFill="1" applyBorder="1"/>
    <xf numFmtId="0" fontId="40" fillId="0" borderId="26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45" fillId="0" borderId="1" xfId="0" applyFont="1" applyBorder="1"/>
    <xf numFmtId="0" fontId="45" fillId="0" borderId="1" xfId="0" applyFont="1" applyBorder="1" applyAlignment="1">
      <alignment vertical="center" wrapText="1"/>
    </xf>
    <xf numFmtId="0" fontId="39" fillId="0" borderId="1" xfId="0" applyFont="1" applyFill="1" applyBorder="1" applyAlignment="1">
      <alignment horizontal="right"/>
    </xf>
    <xf numFmtId="0" fontId="41" fillId="0" borderId="25" xfId="0" applyFont="1" applyFill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center"/>
    </xf>
    <xf numFmtId="0" fontId="39" fillId="0" borderId="3" xfId="0" applyFont="1" applyFill="1" applyBorder="1" applyAlignment="1">
      <alignment horizontal="right"/>
    </xf>
    <xf numFmtId="0" fontId="45" fillId="0" borderId="1" xfId="0" applyFont="1" applyBorder="1" applyAlignment="1">
      <alignment horizontal="center" vertical="center" wrapText="1"/>
    </xf>
    <xf numFmtId="0" fontId="41" fillId="0" borderId="29" xfId="0" applyFont="1" applyFill="1" applyBorder="1" applyAlignment="1">
      <alignment horizontal="center" vertical="center" wrapText="1"/>
    </xf>
    <xf numFmtId="0" fontId="44" fillId="0" borderId="26" xfId="0" applyFont="1" applyBorder="1" applyAlignment="1">
      <alignment vertical="center" wrapText="1"/>
    </xf>
    <xf numFmtId="0" fontId="45" fillId="0" borderId="26" xfId="0" applyFont="1" applyBorder="1" applyAlignment="1">
      <alignment horizontal="center" vertical="center" wrapText="1"/>
    </xf>
    <xf numFmtId="0" fontId="41" fillId="0" borderId="26" xfId="0" applyFont="1" applyFill="1" applyBorder="1" applyAlignment="1">
      <alignment horizontal="center" vertical="center" wrapText="1"/>
    </xf>
    <xf numFmtId="0" fontId="0" fillId="0" borderId="29" xfId="0" applyFont="1" applyBorder="1" applyAlignment="1">
      <alignment horizontal="center" vertical="center" wrapText="1"/>
    </xf>
    <xf numFmtId="164" fontId="0" fillId="0" borderId="26" xfId="0" applyNumberFormat="1" applyFont="1" applyFill="1" applyBorder="1" applyAlignment="1">
      <alignment horizontal="center"/>
    </xf>
    <xf numFmtId="164" fontId="0" fillId="0" borderId="30" xfId="0" applyNumberFormat="1" applyFont="1" applyFill="1" applyBorder="1" applyAlignment="1">
      <alignment horizontal="center"/>
    </xf>
    <xf numFmtId="0" fontId="41" fillId="0" borderId="10" xfId="0" applyFont="1" applyFill="1" applyBorder="1" applyAlignment="1">
      <alignment horizontal="center" vertical="center" wrapText="1"/>
    </xf>
    <xf numFmtId="0" fontId="45" fillId="0" borderId="3" xfId="0" applyFont="1" applyBorder="1" applyAlignment="1">
      <alignment vertical="center" wrapText="1"/>
    </xf>
    <xf numFmtId="0" fontId="45" fillId="0" borderId="3" xfId="0" applyFont="1" applyBorder="1" applyAlignment="1">
      <alignment horizontal="center" vertical="center" wrapText="1"/>
    </xf>
    <xf numFmtId="0" fontId="41" fillId="0" borderId="3" xfId="0" applyFont="1" applyFill="1" applyBorder="1" applyAlignment="1">
      <alignment horizontal="center" vertical="center" wrapText="1"/>
    </xf>
    <xf numFmtId="0" fontId="41" fillId="0" borderId="10" xfId="0" applyFont="1" applyFill="1" applyBorder="1" applyAlignment="1">
      <alignment horizontal="center" vertical="center" wrapText="1"/>
    </xf>
    <xf numFmtId="164" fontId="0" fillId="0" borderId="3" xfId="0" applyNumberFormat="1" applyFont="1" applyFill="1" applyBorder="1" applyAlignment="1">
      <alignment horizontal="center"/>
    </xf>
    <xf numFmtId="164" fontId="0" fillId="0" borderId="31" xfId="0" applyNumberFormat="1" applyFont="1" applyFill="1" applyBorder="1" applyAlignment="1">
      <alignment horizontal="center"/>
    </xf>
  </cellXfs>
  <cellStyles count="102">
    <cellStyle name="20% - akcent 1 2" xfId="7"/>
    <cellStyle name="20% - akcent 2 2" xfId="8"/>
    <cellStyle name="20% - akcent 3 2" xfId="9"/>
    <cellStyle name="20% - akcent 4 2" xfId="10"/>
    <cellStyle name="20% - akcent 5 2" xfId="11"/>
    <cellStyle name="20% - akcent 6 2" xfId="12"/>
    <cellStyle name="40% - akcent 1 2" xfId="13"/>
    <cellStyle name="40% - akcent 2 2" xfId="14"/>
    <cellStyle name="40% - akcent 3 2" xfId="15"/>
    <cellStyle name="40% - akcent 4 2" xfId="16"/>
    <cellStyle name="40% - akcent 5 2" xfId="17"/>
    <cellStyle name="40% - akcent 6 2" xfId="18"/>
    <cellStyle name="60% - akcent 1 2" xfId="19"/>
    <cellStyle name="60% - akcent 2 2" xfId="20"/>
    <cellStyle name="60% - akcent 3 2" xfId="21"/>
    <cellStyle name="60% - akcent 4 2" xfId="22"/>
    <cellStyle name="60% - akcent 5 2" xfId="23"/>
    <cellStyle name="60% - akcent 6 2" xfId="24"/>
    <cellStyle name="Akcent 1 2" xfId="25"/>
    <cellStyle name="Akcent 2 2" xfId="26"/>
    <cellStyle name="Akcent 3 2" xfId="27"/>
    <cellStyle name="Akcent 4 2" xfId="28"/>
    <cellStyle name="Akcent 5 2" xfId="29"/>
    <cellStyle name="Akcent 6 2" xfId="30"/>
    <cellStyle name="Dane wejściowe 2" xfId="31"/>
    <cellStyle name="Dane wejściowe 2 2" xfId="88"/>
    <cellStyle name="Dane wyjściowe 2" xfId="32"/>
    <cellStyle name="Dobre 2" xfId="33"/>
    <cellStyle name="Excel Built-in Normal" xfId="2"/>
    <cellStyle name="Excel Built-in Normal 2" xfId="3"/>
    <cellStyle name="Komórka połączona 2" xfId="34"/>
    <cellStyle name="Komórka zaznaczona 2" xfId="35"/>
    <cellStyle name="Nagłówek 1 2" xfId="36"/>
    <cellStyle name="Nagłówek 2 2" xfId="37"/>
    <cellStyle name="Nagłówek 3 2" xfId="38"/>
    <cellStyle name="Nagłówek 4 2" xfId="39"/>
    <cellStyle name="Neutralne 2" xfId="40"/>
    <cellStyle name="Normal_ZA-247-289" xfId="41"/>
    <cellStyle name="Normalny" xfId="0" builtinId="0"/>
    <cellStyle name="Normalny 10" xfId="65"/>
    <cellStyle name="Normalny 10 2" xfId="63"/>
    <cellStyle name="Normalny 11" xfId="81"/>
    <cellStyle name="Normalny 12" xfId="73"/>
    <cellStyle name="Normalny 13" xfId="82"/>
    <cellStyle name="Normalny 13 2" xfId="100"/>
    <cellStyle name="Normalny 18" xfId="42"/>
    <cellStyle name="Normalny 18 2" xfId="66"/>
    <cellStyle name="Normalny 18 3" xfId="74"/>
    <cellStyle name="Normalny 2" xfId="1"/>
    <cellStyle name="Normalny 2 2" xfId="43"/>
    <cellStyle name="Normalny 2 2 2" xfId="89"/>
    <cellStyle name="Normalny 2 2 3" xfId="86"/>
    <cellStyle name="Normalny 2 3" xfId="44"/>
    <cellStyle name="Normalny 2 3 2" xfId="99"/>
    <cellStyle name="Normalny 2 3 3" xfId="90"/>
    <cellStyle name="Normalny 2 4" xfId="96"/>
    <cellStyle name="Normalny 25" xfId="45"/>
    <cellStyle name="Normalny 25 2" xfId="67"/>
    <cellStyle name="Normalny 25 3" xfId="75"/>
    <cellStyle name="Normalny 26" xfId="46"/>
    <cellStyle name="Normalny 26 2" xfId="68"/>
    <cellStyle name="Normalny 26 3" xfId="76"/>
    <cellStyle name="Normalny 3" xfId="6"/>
    <cellStyle name="Normalny 3 2" xfId="47"/>
    <cellStyle name="Normalny 3 3" xfId="83"/>
    <cellStyle name="Normalny 4" xfId="4"/>
    <cellStyle name="Normalny 4 2" xfId="48"/>
    <cellStyle name="Normalny 4 3" xfId="84"/>
    <cellStyle name="Normalny 43" xfId="49"/>
    <cellStyle name="Normalny 43 2" xfId="69"/>
    <cellStyle name="Normalny 43 3" xfId="77"/>
    <cellStyle name="Normalny 5" xfId="50"/>
    <cellStyle name="Normalny 5 2" xfId="97"/>
    <cellStyle name="Normalny 51" xfId="51"/>
    <cellStyle name="Normalny 51 2" xfId="70"/>
    <cellStyle name="Normalny 51 3" xfId="78"/>
    <cellStyle name="Normalny 6" xfId="52"/>
    <cellStyle name="Normalny 6 2" xfId="85"/>
    <cellStyle name="Normalny 7" xfId="53"/>
    <cellStyle name="Normalny 7 2" xfId="71"/>
    <cellStyle name="Normalny 7 3" xfId="79"/>
    <cellStyle name="Normalny 7 4" xfId="94"/>
    <cellStyle name="Normalny 8" xfId="54"/>
    <cellStyle name="Normalny 8 2" xfId="72"/>
    <cellStyle name="Normalny 8 3" xfId="80"/>
    <cellStyle name="Normalny 8 5" xfId="5"/>
    <cellStyle name="Normalny 9" xfId="64"/>
    <cellStyle name="Normalny 9 2" xfId="98"/>
    <cellStyle name="Obliczenia 2" xfId="55"/>
    <cellStyle name="Obliczenia 2 2" xfId="91"/>
    <cellStyle name="Procentowy 2" xfId="56"/>
    <cellStyle name="Procentowy 2 2" xfId="87"/>
    <cellStyle name="Suma 2" xfId="57"/>
    <cellStyle name="Suma 2 2" xfId="92"/>
    <cellStyle name="Tekst objaśnienia 2" xfId="58"/>
    <cellStyle name="Tekst ostrzeżenia 2" xfId="59"/>
    <cellStyle name="Tytuł 2" xfId="60"/>
    <cellStyle name="Uwaga 2" xfId="61"/>
    <cellStyle name="Uwaga 2 2" xfId="93"/>
    <cellStyle name="Uwaga 3" xfId="95"/>
    <cellStyle name="Walutowy 2" xfId="101"/>
    <cellStyle name="Złe 2" xfId="62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21"/>
  <sheetViews>
    <sheetView showZeros="0" tabSelected="1" zoomScaleNormal="100" zoomScaleSheetLayoutView="100" workbookViewId="0">
      <selection activeCell="B8" sqref="B8"/>
    </sheetView>
  </sheetViews>
  <sheetFormatPr defaultColWidth="9.109375" defaultRowHeight="14.4"/>
  <cols>
    <col min="1" max="1" width="3.88671875" style="44" bestFit="1" customWidth="1"/>
    <col min="2" max="2" width="50.88671875" style="43" customWidth="1"/>
    <col min="3" max="3" width="6" style="44" customWidth="1"/>
    <col min="4" max="4" width="8.5546875" style="44" customWidth="1"/>
    <col min="5" max="5" width="6.88671875" style="44" hidden="1" customWidth="1"/>
    <col min="6" max="6" width="15.88671875" style="39" customWidth="1"/>
    <col min="7" max="7" width="13.109375" style="39" customWidth="1"/>
    <col min="8" max="8" width="12.6640625" style="39" customWidth="1"/>
    <col min="9" max="9" width="12.44140625" style="39" customWidth="1"/>
    <col min="10" max="16384" width="9.109375" style="39"/>
  </cols>
  <sheetData>
    <row r="1" spans="1:9" ht="15.6">
      <c r="A1" s="49" t="s">
        <v>50</v>
      </c>
      <c r="B1" s="49"/>
      <c r="C1" s="49"/>
      <c r="D1" s="49"/>
      <c r="E1" s="49"/>
      <c r="F1" s="49"/>
      <c r="G1" s="49"/>
      <c r="H1" s="49"/>
      <c r="I1" s="49"/>
    </row>
    <row r="2" spans="1:9">
      <c r="A2" s="45"/>
    </row>
    <row r="3" spans="1:9" ht="41.4">
      <c r="A3" s="41" t="s">
        <v>0</v>
      </c>
      <c r="B3" s="41" t="s">
        <v>64</v>
      </c>
      <c r="C3" s="41" t="s">
        <v>7</v>
      </c>
      <c r="D3" s="62" t="s">
        <v>2</v>
      </c>
      <c r="E3" s="63"/>
      <c r="F3" s="41" t="s">
        <v>60</v>
      </c>
      <c r="G3" s="40" t="s">
        <v>61</v>
      </c>
      <c r="H3" s="40" t="s">
        <v>62</v>
      </c>
      <c r="I3" s="40" t="s">
        <v>63</v>
      </c>
    </row>
    <row r="4" spans="1:9" ht="15" customHeight="1">
      <c r="A4" s="71">
        <v>1</v>
      </c>
      <c r="B4" s="72" t="s">
        <v>71</v>
      </c>
      <c r="C4" s="73" t="s">
        <v>20</v>
      </c>
      <c r="D4" s="74">
        <v>2</v>
      </c>
      <c r="E4" s="75"/>
      <c r="F4" s="76"/>
      <c r="G4" s="77"/>
      <c r="H4" s="76"/>
      <c r="I4" s="76"/>
    </row>
    <row r="5" spans="1:9" ht="15" customHeight="1">
      <c r="A5" s="46">
        <v>2</v>
      </c>
      <c r="B5" s="64" t="s">
        <v>72</v>
      </c>
      <c r="C5" s="70" t="s">
        <v>20</v>
      </c>
      <c r="D5" s="56">
        <v>3</v>
      </c>
      <c r="E5" s="56"/>
      <c r="F5" s="42"/>
      <c r="G5" s="42"/>
      <c r="H5" s="42"/>
      <c r="I5" s="42"/>
    </row>
    <row r="6" spans="1:9" ht="15" customHeight="1">
      <c r="A6" s="78">
        <v>3</v>
      </c>
      <c r="B6" s="79" t="s">
        <v>74</v>
      </c>
      <c r="C6" s="80" t="s">
        <v>20</v>
      </c>
      <c r="D6" s="81">
        <v>1</v>
      </c>
      <c r="E6" s="82"/>
      <c r="F6" s="83"/>
      <c r="G6" s="84"/>
      <c r="H6" s="83"/>
      <c r="I6" s="83"/>
    </row>
    <row r="7" spans="1:9" ht="15" customHeight="1">
      <c r="A7" s="67">
        <v>4</v>
      </c>
      <c r="B7" s="64" t="s">
        <v>73</v>
      </c>
      <c r="C7" s="70" t="s">
        <v>20</v>
      </c>
      <c r="D7" s="56">
        <v>1</v>
      </c>
      <c r="E7" s="55"/>
      <c r="F7" s="42"/>
      <c r="G7" s="60"/>
      <c r="H7" s="42"/>
      <c r="I7" s="42"/>
    </row>
    <row r="8" spans="1:9" ht="15" customHeight="1">
      <c r="A8" s="67">
        <v>5</v>
      </c>
      <c r="B8" s="64" t="s">
        <v>75</v>
      </c>
      <c r="C8" s="70" t="s">
        <v>20</v>
      </c>
      <c r="D8" s="56">
        <v>1</v>
      </c>
      <c r="E8" s="55"/>
      <c r="F8" s="42"/>
      <c r="G8" s="60"/>
      <c r="H8" s="42"/>
      <c r="I8" s="42"/>
    </row>
    <row r="9" spans="1:9">
      <c r="A9" s="67">
        <v>6</v>
      </c>
      <c r="B9" s="64" t="s">
        <v>65</v>
      </c>
      <c r="C9" s="70" t="s">
        <v>70</v>
      </c>
      <c r="D9" s="56">
        <v>30</v>
      </c>
      <c r="E9" s="55"/>
      <c r="F9" s="42"/>
      <c r="G9" s="60"/>
      <c r="H9" s="42"/>
      <c r="I9" s="42"/>
    </row>
    <row r="10" spans="1:9" ht="34.200000000000003" customHeight="1">
      <c r="A10" s="67">
        <v>7</v>
      </c>
      <c r="B10" s="65" t="s">
        <v>66</v>
      </c>
      <c r="C10" s="70" t="s">
        <v>20</v>
      </c>
      <c r="D10" s="56">
        <v>2</v>
      </c>
      <c r="E10" s="55"/>
      <c r="F10" s="42"/>
      <c r="G10" s="60"/>
      <c r="H10" s="42"/>
      <c r="I10" s="42"/>
    </row>
    <row r="11" spans="1:9">
      <c r="A11" s="68">
        <v>8</v>
      </c>
      <c r="B11" s="64" t="s">
        <v>67</v>
      </c>
      <c r="C11" s="70" t="s">
        <v>20</v>
      </c>
      <c r="D11" s="57">
        <v>1</v>
      </c>
      <c r="E11" s="59"/>
      <c r="F11" s="58"/>
      <c r="G11" s="61"/>
      <c r="H11" s="58"/>
      <c r="I11" s="58"/>
    </row>
    <row r="12" spans="1:9">
      <c r="A12" s="68">
        <v>9</v>
      </c>
      <c r="B12" s="64" t="s">
        <v>68</v>
      </c>
      <c r="C12" s="70" t="s">
        <v>20</v>
      </c>
      <c r="D12" s="57">
        <v>2</v>
      </c>
      <c r="E12" s="59"/>
      <c r="F12" s="58"/>
      <c r="G12" s="61"/>
      <c r="H12" s="58"/>
      <c r="I12" s="58"/>
    </row>
    <row r="13" spans="1:9">
      <c r="A13" s="68">
        <v>10</v>
      </c>
      <c r="B13" s="64" t="s">
        <v>69</v>
      </c>
      <c r="C13" s="70" t="s">
        <v>20</v>
      </c>
      <c r="D13" s="57">
        <v>1</v>
      </c>
      <c r="E13" s="59"/>
      <c r="F13" s="58"/>
      <c r="G13" s="61"/>
      <c r="H13" s="58"/>
      <c r="I13" s="58"/>
    </row>
    <row r="14" spans="1:9">
      <c r="A14" s="66" t="s">
        <v>59</v>
      </c>
      <c r="B14" s="69"/>
      <c r="C14" s="69"/>
      <c r="D14" s="69"/>
      <c r="E14" s="69"/>
      <c r="F14" s="69"/>
      <c r="G14" s="61"/>
      <c r="H14" s="58"/>
      <c r="I14" s="58"/>
    </row>
    <row r="17" spans="2:15">
      <c r="B17" s="48" t="s">
        <v>51</v>
      </c>
      <c r="C17"/>
      <c r="D17"/>
      <c r="E17"/>
      <c r="F17"/>
      <c r="G17"/>
      <c r="H17"/>
      <c r="I17" s="47" t="s">
        <v>52</v>
      </c>
      <c r="J17"/>
      <c r="K17"/>
      <c r="L17"/>
      <c r="M17"/>
      <c r="N17"/>
    </row>
    <row r="18" spans="2:15">
      <c r="B18" s="48" t="s">
        <v>58</v>
      </c>
      <c r="C18"/>
      <c r="D18"/>
      <c r="E18"/>
      <c r="F18"/>
      <c r="G18"/>
      <c r="H18"/>
      <c r="I18" s="47" t="s">
        <v>53</v>
      </c>
      <c r="J18"/>
      <c r="K18"/>
      <c r="L18"/>
      <c r="O18"/>
    </row>
    <row r="19" spans="2:15">
      <c r="B19" s="48" t="s">
        <v>54</v>
      </c>
      <c r="C19"/>
      <c r="D19"/>
      <c r="E19"/>
      <c r="F19"/>
      <c r="G19"/>
      <c r="H19"/>
      <c r="I19" s="47" t="s">
        <v>55</v>
      </c>
      <c r="J19"/>
      <c r="K19"/>
      <c r="L19"/>
      <c r="M19"/>
      <c r="N19"/>
    </row>
    <row r="20" spans="2:15">
      <c r="B20" s="48" t="s">
        <v>56</v>
      </c>
      <c r="C20"/>
      <c r="D20"/>
      <c r="E20"/>
      <c r="F20"/>
      <c r="G20"/>
      <c r="H20"/>
      <c r="I20"/>
      <c r="J20"/>
      <c r="K20"/>
      <c r="L20"/>
      <c r="M20"/>
      <c r="N20"/>
      <c r="O20"/>
    </row>
    <row r="21" spans="2:15">
      <c r="B21" s="48" t="s">
        <v>57</v>
      </c>
      <c r="C21"/>
      <c r="D21"/>
      <c r="E21"/>
      <c r="F21"/>
      <c r="G21"/>
      <c r="H21"/>
      <c r="I21"/>
      <c r="J21"/>
      <c r="K21"/>
      <c r="L21"/>
      <c r="M21"/>
      <c r="N21"/>
      <c r="O21"/>
    </row>
  </sheetData>
  <mergeCells count="13">
    <mergeCell ref="D10:E10"/>
    <mergeCell ref="D11:E11"/>
    <mergeCell ref="D12:E12"/>
    <mergeCell ref="D13:E13"/>
    <mergeCell ref="A14:F14"/>
    <mergeCell ref="D5:E5"/>
    <mergeCell ref="D6:E6"/>
    <mergeCell ref="D7:E7"/>
    <mergeCell ref="D8:E8"/>
    <mergeCell ref="D9:E9"/>
    <mergeCell ref="A1:I1"/>
    <mergeCell ref="D3:E3"/>
    <mergeCell ref="D4:E4"/>
  </mergeCells>
  <printOptions horizontalCentered="1"/>
  <pageMargins left="0.23622047244094491" right="0.23622047244094491" top="1.3779527559055118" bottom="0.78740157480314965" header="0.31496062992125984" footer="0.31496062992125984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16"/>
  <sheetViews>
    <sheetView showZeros="0" view="pageBreakPreview" zoomScale="115" zoomScaleNormal="100" zoomScaleSheetLayoutView="115" workbookViewId="0">
      <pane xSplit="1" ySplit="2" topLeftCell="B9" activePane="bottomRight" state="frozen"/>
      <selection activeCell="D15" sqref="D15"/>
      <selection pane="topRight" activeCell="D15" sqref="D15"/>
      <selection pane="bottomLeft" activeCell="D15" sqref="D15"/>
      <selection pane="bottomRight" activeCell="B9" sqref="B9"/>
    </sheetView>
  </sheetViews>
  <sheetFormatPr defaultColWidth="9.109375" defaultRowHeight="13.8"/>
  <cols>
    <col min="1" max="1" width="5.6640625" style="8" customWidth="1"/>
    <col min="2" max="2" width="43.44140625" style="8" customWidth="1"/>
    <col min="3" max="3" width="17.88671875" style="8" customWidth="1"/>
    <col min="4" max="4" width="6" style="8" customWidth="1"/>
    <col min="5" max="5" width="5.5546875" style="8" customWidth="1"/>
    <col min="6" max="6" width="10.6640625" style="29" customWidth="1"/>
    <col min="7" max="10" width="10.6640625" style="29" hidden="1" customWidth="1"/>
    <col min="11" max="16384" width="9.109375" style="8"/>
  </cols>
  <sheetData>
    <row r="1" spans="1:19" ht="14.4" thickBot="1">
      <c r="A1" s="50" t="s">
        <v>17</v>
      </c>
      <c r="B1" s="50"/>
      <c r="C1" s="50"/>
      <c r="D1" s="50"/>
      <c r="E1" s="50"/>
      <c r="F1" s="50"/>
      <c r="G1" s="50"/>
      <c r="H1" s="50"/>
      <c r="I1" s="50"/>
      <c r="J1" s="50"/>
      <c r="K1" s="51" t="s">
        <v>21</v>
      </c>
      <c r="L1" s="52"/>
      <c r="M1" s="52"/>
      <c r="N1" s="52"/>
      <c r="O1" s="52"/>
      <c r="P1" s="52"/>
      <c r="Q1" s="52"/>
      <c r="R1" s="52"/>
    </row>
    <row r="2" spans="1:19" ht="42" thickBot="1">
      <c r="A2" s="9" t="s">
        <v>0</v>
      </c>
      <c r="B2" s="10" t="s">
        <v>8</v>
      </c>
      <c r="C2" s="4" t="s">
        <v>22</v>
      </c>
      <c r="D2" s="10" t="s">
        <v>7</v>
      </c>
      <c r="E2" s="10" t="s">
        <v>2</v>
      </c>
      <c r="F2" s="10" t="s">
        <v>3</v>
      </c>
      <c r="G2" s="10" t="s">
        <v>4</v>
      </c>
      <c r="H2" s="10" t="s">
        <v>5</v>
      </c>
      <c r="I2" s="10" t="s">
        <v>1</v>
      </c>
      <c r="J2" s="11" t="s">
        <v>6</v>
      </c>
      <c r="K2" s="12" t="s">
        <v>9</v>
      </c>
      <c r="L2" s="12" t="s">
        <v>10</v>
      </c>
      <c r="M2" s="12" t="s">
        <v>11</v>
      </c>
      <c r="N2" s="12" t="s">
        <v>12</v>
      </c>
      <c r="O2" s="12" t="s">
        <v>13</v>
      </c>
      <c r="P2" s="12" t="s">
        <v>14</v>
      </c>
      <c r="Q2" s="12" t="s">
        <v>15</v>
      </c>
      <c r="R2" s="12" t="s">
        <v>16</v>
      </c>
    </row>
    <row r="3" spans="1:19" ht="30" customHeight="1">
      <c r="A3" s="13">
        <v>1</v>
      </c>
      <c r="B3" s="36" t="s">
        <v>23</v>
      </c>
      <c r="C3" s="32"/>
      <c r="D3" s="6" t="s">
        <v>26</v>
      </c>
      <c r="E3" s="14">
        <v>450</v>
      </c>
      <c r="F3" s="15"/>
      <c r="G3" s="16">
        <f t="shared" ref="G3:G13" si="0">F3*1.23</f>
        <v>0</v>
      </c>
      <c r="H3" s="16">
        <f t="shared" ref="H3:H13" si="1">E3*F3</f>
        <v>0</v>
      </c>
      <c r="I3" s="16">
        <f t="shared" ref="I3:I13" si="2">0.23*H3</f>
        <v>0</v>
      </c>
      <c r="J3" s="17">
        <f t="shared" ref="J3:J13" si="3">H3*1.23</f>
        <v>0</v>
      </c>
      <c r="K3" s="18"/>
      <c r="L3" s="18"/>
      <c r="M3" s="18"/>
      <c r="N3" s="18"/>
      <c r="O3" s="18"/>
      <c r="P3" s="5"/>
      <c r="Q3" s="18"/>
      <c r="R3" s="18"/>
    </row>
    <row r="4" spans="1:19" ht="30" customHeight="1">
      <c r="A4" s="19">
        <v>2</v>
      </c>
      <c r="B4" s="33" t="s">
        <v>24</v>
      </c>
      <c r="C4" s="33"/>
      <c r="D4" s="6" t="s">
        <v>25</v>
      </c>
      <c r="E4" s="14">
        <v>20</v>
      </c>
      <c r="F4" s="15"/>
      <c r="G4" s="20">
        <f t="shared" si="0"/>
        <v>0</v>
      </c>
      <c r="H4" s="20">
        <f t="shared" si="1"/>
        <v>0</v>
      </c>
      <c r="I4" s="20">
        <f t="shared" si="2"/>
        <v>0</v>
      </c>
      <c r="J4" s="21">
        <f t="shared" si="3"/>
        <v>0</v>
      </c>
      <c r="K4" s="18"/>
      <c r="L4" s="18"/>
      <c r="M4" s="18"/>
      <c r="N4" s="18"/>
      <c r="O4" s="18"/>
      <c r="P4" s="5"/>
      <c r="Q4" s="18"/>
      <c r="R4" s="18"/>
      <c r="S4" s="22"/>
    </row>
    <row r="5" spans="1:19" ht="30" customHeight="1">
      <c r="A5" s="13">
        <v>3</v>
      </c>
      <c r="B5" s="7" t="s">
        <v>27</v>
      </c>
      <c r="C5" s="7"/>
      <c r="D5" s="6" t="s">
        <v>26</v>
      </c>
      <c r="E5" s="14">
        <v>2</v>
      </c>
      <c r="F5" s="15"/>
      <c r="G5" s="20">
        <f t="shared" si="0"/>
        <v>0</v>
      </c>
      <c r="H5" s="20">
        <f t="shared" si="1"/>
        <v>0</v>
      </c>
      <c r="I5" s="20">
        <f t="shared" si="2"/>
        <v>0</v>
      </c>
      <c r="J5" s="21">
        <f t="shared" si="3"/>
        <v>0</v>
      </c>
      <c r="K5" s="18"/>
      <c r="L5" s="18"/>
      <c r="M5" s="18"/>
      <c r="N5" s="18"/>
      <c r="O5" s="18"/>
      <c r="P5" s="5"/>
      <c r="Q5" s="18"/>
      <c r="R5" s="18"/>
      <c r="S5" s="23"/>
    </row>
    <row r="6" spans="1:19" ht="30" customHeight="1">
      <c r="A6" s="19">
        <v>4</v>
      </c>
      <c r="B6" s="33" t="s">
        <v>28</v>
      </c>
      <c r="C6" s="33"/>
      <c r="D6" s="6" t="s">
        <v>26</v>
      </c>
      <c r="E6" s="14">
        <v>590</v>
      </c>
      <c r="F6" s="15"/>
      <c r="G6" s="20">
        <f t="shared" si="0"/>
        <v>0</v>
      </c>
      <c r="H6" s="20">
        <f t="shared" si="1"/>
        <v>0</v>
      </c>
      <c r="I6" s="20">
        <f t="shared" si="2"/>
        <v>0</v>
      </c>
      <c r="J6" s="21">
        <f t="shared" si="3"/>
        <v>0</v>
      </c>
      <c r="K6" s="18"/>
      <c r="L6" s="18"/>
      <c r="M6" s="18"/>
      <c r="N6" s="18"/>
      <c r="O6" s="18"/>
      <c r="P6" s="5"/>
      <c r="Q6" s="18"/>
      <c r="R6" s="18"/>
    </row>
    <row r="7" spans="1:19" ht="30" customHeight="1">
      <c r="A7" s="13">
        <v>5</v>
      </c>
      <c r="B7" s="33" t="s">
        <v>29</v>
      </c>
      <c r="C7" s="7"/>
      <c r="D7" s="6" t="s">
        <v>26</v>
      </c>
      <c r="E7" s="14">
        <v>380</v>
      </c>
      <c r="F7" s="15"/>
      <c r="G7" s="20">
        <f t="shared" si="0"/>
        <v>0</v>
      </c>
      <c r="H7" s="20">
        <f t="shared" si="1"/>
        <v>0</v>
      </c>
      <c r="I7" s="20">
        <f t="shared" si="2"/>
        <v>0</v>
      </c>
      <c r="J7" s="21">
        <f t="shared" si="3"/>
        <v>0</v>
      </c>
      <c r="K7" s="18"/>
      <c r="L7" s="18"/>
      <c r="M7" s="18"/>
      <c r="N7" s="18"/>
      <c r="O7" s="18"/>
      <c r="P7" s="5"/>
      <c r="Q7" s="18"/>
      <c r="R7" s="18"/>
    </row>
    <row r="8" spans="1:19" ht="30" customHeight="1">
      <c r="A8" s="19">
        <v>6</v>
      </c>
      <c r="B8" s="7" t="s">
        <v>30</v>
      </c>
      <c r="C8" s="7"/>
      <c r="D8" s="6" t="s">
        <v>26</v>
      </c>
      <c r="E8" s="14">
        <v>520</v>
      </c>
      <c r="F8" s="15"/>
      <c r="G8" s="20">
        <f t="shared" si="0"/>
        <v>0</v>
      </c>
      <c r="H8" s="20">
        <f t="shared" si="1"/>
        <v>0</v>
      </c>
      <c r="I8" s="20">
        <f t="shared" si="2"/>
        <v>0</v>
      </c>
      <c r="J8" s="21">
        <f t="shared" si="3"/>
        <v>0</v>
      </c>
      <c r="K8" s="18"/>
      <c r="L8" s="18"/>
      <c r="M8" s="18"/>
      <c r="N8" s="18"/>
      <c r="O8" s="18"/>
      <c r="P8" s="5"/>
      <c r="Q8" s="18"/>
      <c r="R8" s="18"/>
    </row>
    <row r="9" spans="1:19" ht="30" customHeight="1">
      <c r="A9" s="13">
        <v>7</v>
      </c>
      <c r="B9" s="7" t="s">
        <v>31</v>
      </c>
      <c r="C9" s="7"/>
      <c r="D9" s="6" t="s">
        <v>26</v>
      </c>
      <c r="E9" s="14">
        <v>110</v>
      </c>
      <c r="F9" s="15"/>
      <c r="G9" s="20">
        <f t="shared" si="0"/>
        <v>0</v>
      </c>
      <c r="H9" s="20">
        <f t="shared" si="1"/>
        <v>0</v>
      </c>
      <c r="I9" s="20">
        <f t="shared" si="2"/>
        <v>0</v>
      </c>
      <c r="J9" s="21">
        <f t="shared" si="3"/>
        <v>0</v>
      </c>
      <c r="K9" s="18"/>
      <c r="L9" s="18"/>
      <c r="M9" s="18"/>
      <c r="N9" s="18"/>
      <c r="O9" s="18"/>
      <c r="P9" s="5"/>
      <c r="Q9" s="18"/>
      <c r="R9" s="18"/>
    </row>
    <row r="10" spans="1:19" ht="30" customHeight="1">
      <c r="A10" s="19">
        <v>8</v>
      </c>
      <c r="B10" s="7" t="s">
        <v>32</v>
      </c>
      <c r="C10" s="7"/>
      <c r="D10" s="6" t="s">
        <v>26</v>
      </c>
      <c r="E10" s="14">
        <v>180</v>
      </c>
      <c r="F10" s="15"/>
      <c r="G10" s="20">
        <f t="shared" si="0"/>
        <v>0</v>
      </c>
      <c r="H10" s="20">
        <f t="shared" si="1"/>
        <v>0</v>
      </c>
      <c r="I10" s="20">
        <f t="shared" si="2"/>
        <v>0</v>
      </c>
      <c r="J10" s="21">
        <f t="shared" si="3"/>
        <v>0</v>
      </c>
      <c r="K10" s="18"/>
      <c r="L10" s="18"/>
      <c r="M10" s="18"/>
      <c r="N10" s="18"/>
      <c r="O10" s="18"/>
      <c r="P10" s="5"/>
      <c r="Q10" s="18"/>
      <c r="R10" s="18"/>
    </row>
    <row r="11" spans="1:19" ht="30" customHeight="1">
      <c r="A11" s="13">
        <v>9</v>
      </c>
      <c r="B11" s="7" t="s">
        <v>33</v>
      </c>
      <c r="C11" s="25"/>
      <c r="D11" s="6" t="s">
        <v>25</v>
      </c>
      <c r="E11" s="14">
        <v>10</v>
      </c>
      <c r="F11" s="15"/>
      <c r="G11" s="20">
        <f t="shared" si="0"/>
        <v>0</v>
      </c>
      <c r="H11" s="20">
        <f t="shared" si="1"/>
        <v>0</v>
      </c>
      <c r="I11" s="20">
        <f t="shared" si="2"/>
        <v>0</v>
      </c>
      <c r="J11" s="21">
        <f t="shared" si="3"/>
        <v>0</v>
      </c>
      <c r="K11" s="18"/>
      <c r="L11" s="18"/>
      <c r="M11" s="18"/>
      <c r="N11" s="18"/>
      <c r="O11" s="18"/>
      <c r="P11" s="5"/>
      <c r="Q11" s="18"/>
      <c r="R11" s="18"/>
    </row>
    <row r="12" spans="1:19" ht="30" customHeight="1">
      <c r="A12" s="19">
        <v>10</v>
      </c>
      <c r="B12" s="35" t="s">
        <v>34</v>
      </c>
      <c r="C12" s="34"/>
      <c r="D12" s="6" t="s">
        <v>25</v>
      </c>
      <c r="E12" s="14">
        <v>32</v>
      </c>
      <c r="F12" s="15"/>
      <c r="G12" s="20">
        <f t="shared" si="0"/>
        <v>0</v>
      </c>
      <c r="H12" s="20">
        <f t="shared" si="1"/>
        <v>0</v>
      </c>
      <c r="I12" s="20">
        <f t="shared" si="2"/>
        <v>0</v>
      </c>
      <c r="J12" s="21">
        <f t="shared" si="3"/>
        <v>0</v>
      </c>
      <c r="K12" s="18"/>
      <c r="L12" s="18"/>
      <c r="M12" s="18"/>
      <c r="N12" s="18"/>
      <c r="O12" s="18"/>
      <c r="P12" s="31"/>
      <c r="Q12" s="18"/>
      <c r="R12" s="30"/>
    </row>
    <row r="13" spans="1:19" ht="30" customHeight="1">
      <c r="A13" s="13">
        <v>11</v>
      </c>
      <c r="B13" s="35" t="s">
        <v>35</v>
      </c>
      <c r="C13" s="34"/>
      <c r="D13" s="6" t="s">
        <v>26</v>
      </c>
      <c r="E13" s="14">
        <v>1</v>
      </c>
      <c r="F13" s="15"/>
      <c r="G13" s="20">
        <f t="shared" si="0"/>
        <v>0</v>
      </c>
      <c r="H13" s="20">
        <f t="shared" si="1"/>
        <v>0</v>
      </c>
      <c r="I13" s="20">
        <f t="shared" si="2"/>
        <v>0</v>
      </c>
      <c r="J13" s="21">
        <f t="shared" si="3"/>
        <v>0</v>
      </c>
      <c r="K13" s="18"/>
      <c r="L13" s="18"/>
      <c r="M13" s="18"/>
      <c r="N13" s="18"/>
      <c r="O13" s="18"/>
      <c r="P13" s="31"/>
      <c r="Q13" s="18"/>
      <c r="R13" s="30"/>
    </row>
    <row r="14" spans="1:19">
      <c r="A14" s="19">
        <v>58</v>
      </c>
      <c r="B14" s="26"/>
      <c r="C14" s="27"/>
      <c r="D14" s="6"/>
      <c r="E14" s="14">
        <f t="shared" ref="E14:E16" si="4">SUM(K14:R14)</f>
        <v>0</v>
      </c>
      <c r="F14" s="15"/>
      <c r="G14" s="20">
        <f t="shared" ref="G14:G16" si="5">F14*1.23</f>
        <v>0</v>
      </c>
      <c r="H14" s="20">
        <f t="shared" ref="H14:H16" si="6">E14*F14</f>
        <v>0</v>
      </c>
      <c r="I14" s="20">
        <f t="shared" ref="I14:I16" si="7">0.23*H14</f>
        <v>0</v>
      </c>
      <c r="J14" s="21">
        <f t="shared" ref="J14:J16" si="8">H14*1.23</f>
        <v>0</v>
      </c>
      <c r="K14" s="18"/>
      <c r="L14" s="18"/>
      <c r="M14" s="18"/>
      <c r="N14" s="18"/>
      <c r="O14" s="18"/>
      <c r="P14" s="18"/>
      <c r="Q14" s="18"/>
      <c r="R14" s="18"/>
    </row>
    <row r="15" spans="1:19">
      <c r="A15" s="13">
        <v>59</v>
      </c>
      <c r="B15" s="26"/>
      <c r="C15" s="27"/>
      <c r="D15" s="6"/>
      <c r="E15" s="14">
        <f t="shared" si="4"/>
        <v>0</v>
      </c>
      <c r="F15" s="15"/>
      <c r="G15" s="20">
        <f t="shared" si="5"/>
        <v>0</v>
      </c>
      <c r="H15" s="20">
        <f t="shared" si="6"/>
        <v>0</v>
      </c>
      <c r="I15" s="20">
        <f t="shared" si="7"/>
        <v>0</v>
      </c>
      <c r="J15" s="21">
        <f t="shared" si="8"/>
        <v>0</v>
      </c>
      <c r="K15" s="18"/>
      <c r="L15" s="18"/>
      <c r="M15" s="18"/>
      <c r="N15" s="18"/>
      <c r="O15" s="18"/>
      <c r="P15" s="18"/>
      <c r="Q15" s="18"/>
      <c r="R15" s="18"/>
    </row>
    <row r="16" spans="1:19">
      <c r="A16" s="19">
        <v>60</v>
      </c>
      <c r="B16" s="28"/>
      <c r="C16" s="28"/>
      <c r="D16" s="6"/>
      <c r="E16" s="14">
        <f t="shared" si="4"/>
        <v>0</v>
      </c>
      <c r="F16" s="15"/>
      <c r="G16" s="20">
        <f t="shared" si="5"/>
        <v>0</v>
      </c>
      <c r="H16" s="20">
        <f t="shared" si="6"/>
        <v>0</v>
      </c>
      <c r="I16" s="20">
        <f t="shared" si="7"/>
        <v>0</v>
      </c>
      <c r="J16" s="21">
        <f t="shared" si="8"/>
        <v>0</v>
      </c>
      <c r="K16" s="18"/>
      <c r="L16" s="18"/>
      <c r="M16" s="18"/>
      <c r="N16" s="18"/>
      <c r="O16" s="18"/>
      <c r="P16" s="24"/>
      <c r="Q16" s="18"/>
      <c r="R16" s="18"/>
    </row>
  </sheetData>
  <autoFilter ref="A2:S13"/>
  <mergeCells count="2">
    <mergeCell ref="A1:J1"/>
    <mergeCell ref="K1:R1"/>
  </mergeCells>
  <pageMargins left="0.59055118110236215" right="0.59055118110236215" top="0.59055118110236215" bottom="0.59055118110236215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23"/>
  <sheetViews>
    <sheetView workbookViewId="0">
      <selection activeCell="E36" sqref="E36"/>
    </sheetView>
  </sheetViews>
  <sheetFormatPr defaultColWidth="9.109375" defaultRowHeight="13.2"/>
  <cols>
    <col min="1" max="1" width="5.6640625" style="1" customWidth="1"/>
    <col min="2" max="2" width="19" style="1" customWidth="1"/>
    <col min="3" max="3" width="48.33203125" style="1" customWidth="1"/>
    <col min="4" max="4" width="22.33203125" style="1" customWidth="1"/>
    <col min="5" max="5" width="6" style="1" customWidth="1"/>
    <col min="6" max="6" width="5.5546875" style="1" customWidth="1"/>
    <col min="7" max="16384" width="9.109375" style="1"/>
  </cols>
  <sheetData>
    <row r="1" spans="1:6" ht="13.8" thickBot="1">
      <c r="A1" s="53" t="s">
        <v>18</v>
      </c>
      <c r="B1" s="53"/>
      <c r="C1" s="53"/>
      <c r="D1" s="53"/>
      <c r="E1" s="53"/>
      <c r="F1" s="53"/>
    </row>
    <row r="2" spans="1:6" ht="27" thickBot="1">
      <c r="A2" s="2" t="s">
        <v>0</v>
      </c>
      <c r="B2" s="3" t="s">
        <v>19</v>
      </c>
      <c r="C2" s="4" t="s">
        <v>8</v>
      </c>
      <c r="D2" s="4" t="s">
        <v>22</v>
      </c>
      <c r="E2" s="4" t="s">
        <v>7</v>
      </c>
      <c r="F2" s="4" t="s">
        <v>2</v>
      </c>
    </row>
    <row r="3" spans="1:6" ht="13.5" customHeight="1">
      <c r="A3" s="13">
        <v>1</v>
      </c>
      <c r="B3" s="32"/>
      <c r="C3" s="36" t="s">
        <v>36</v>
      </c>
      <c r="D3" s="6"/>
      <c r="E3" s="6" t="s">
        <v>20</v>
      </c>
      <c r="F3" s="37">
        <v>15</v>
      </c>
    </row>
    <row r="4" spans="1:6" ht="13.8">
      <c r="A4" s="19">
        <v>2</v>
      </c>
      <c r="B4" s="33"/>
      <c r="C4" s="33" t="s">
        <v>37</v>
      </c>
      <c r="D4" s="6"/>
      <c r="E4" s="6" t="s">
        <v>20</v>
      </c>
      <c r="F4" s="37">
        <v>16</v>
      </c>
    </row>
    <row r="5" spans="1:6" ht="13.8">
      <c r="A5" s="13">
        <v>3</v>
      </c>
      <c r="B5" s="7"/>
      <c r="C5" s="7" t="s">
        <v>38</v>
      </c>
      <c r="D5" s="6"/>
      <c r="E5" s="6" t="s">
        <v>20</v>
      </c>
      <c r="F5" s="37">
        <v>17</v>
      </c>
    </row>
    <row r="6" spans="1:6" ht="13.8">
      <c r="A6" s="19">
        <v>4</v>
      </c>
      <c r="B6" s="33"/>
      <c r="C6" s="33" t="s">
        <v>39</v>
      </c>
      <c r="D6" s="6"/>
      <c r="E6" s="6" t="s">
        <v>20</v>
      </c>
      <c r="F6" s="37">
        <v>17</v>
      </c>
    </row>
    <row r="7" spans="1:6" ht="13.8">
      <c r="A7" s="13">
        <v>5</v>
      </c>
      <c r="B7" s="33"/>
      <c r="C7" s="7" t="s">
        <v>40</v>
      </c>
      <c r="D7" s="6"/>
      <c r="E7" s="6" t="s">
        <v>20</v>
      </c>
      <c r="F7" s="37">
        <v>18</v>
      </c>
    </row>
    <row r="8" spans="1:6" ht="13.8">
      <c r="A8" s="19">
        <v>6</v>
      </c>
      <c r="B8" s="7"/>
      <c r="C8" s="7" t="s">
        <v>41</v>
      </c>
      <c r="D8" s="6"/>
      <c r="E8" s="6" t="s">
        <v>20</v>
      </c>
      <c r="F8" s="37">
        <v>18</v>
      </c>
    </row>
    <row r="9" spans="1:6" ht="13.8">
      <c r="A9" s="19">
        <v>7</v>
      </c>
      <c r="B9" s="7"/>
      <c r="C9" s="25" t="s">
        <v>42</v>
      </c>
      <c r="D9" s="6"/>
      <c r="E9" s="6" t="s">
        <v>20</v>
      </c>
      <c r="F9" s="38">
        <v>16</v>
      </c>
    </row>
    <row r="10" spans="1:6" ht="13.8">
      <c r="A10" s="19">
        <v>8</v>
      </c>
      <c r="B10" s="7"/>
      <c r="C10" s="25" t="s">
        <v>43</v>
      </c>
      <c r="D10" s="6"/>
      <c r="E10" s="6" t="s">
        <v>20</v>
      </c>
      <c r="F10" s="38">
        <v>13</v>
      </c>
    </row>
    <row r="11" spans="1:6" ht="13.8">
      <c r="A11" s="19">
        <v>9</v>
      </c>
      <c r="B11" s="7"/>
      <c r="C11" s="25" t="s">
        <v>44</v>
      </c>
      <c r="D11" s="6"/>
      <c r="E11" s="6" t="s">
        <v>20</v>
      </c>
      <c r="F11" s="38">
        <v>14</v>
      </c>
    </row>
    <row r="12" spans="1:6" ht="13.8">
      <c r="A12" s="19">
        <v>10</v>
      </c>
      <c r="B12" s="7"/>
      <c r="C12" s="25" t="s">
        <v>45</v>
      </c>
      <c r="D12" s="6"/>
      <c r="E12" s="6" t="s">
        <v>20</v>
      </c>
      <c r="F12" s="38">
        <v>12</v>
      </c>
    </row>
    <row r="13" spans="1:6" ht="13.8">
      <c r="A13" s="19">
        <v>11</v>
      </c>
      <c r="B13" s="7"/>
      <c r="C13" s="25" t="s">
        <v>46</v>
      </c>
      <c r="D13" s="6"/>
      <c r="E13" s="6" t="s">
        <v>20</v>
      </c>
      <c r="F13" s="38">
        <v>12</v>
      </c>
    </row>
    <row r="14" spans="1:6" ht="13.8">
      <c r="A14" s="19">
        <v>12</v>
      </c>
      <c r="B14" s="7"/>
      <c r="C14" s="25" t="s">
        <v>47</v>
      </c>
      <c r="D14" s="6"/>
      <c r="E14" s="6" t="s">
        <v>20</v>
      </c>
      <c r="F14" s="38">
        <v>9</v>
      </c>
    </row>
    <row r="15" spans="1:6" ht="13.8">
      <c r="A15" s="19">
        <v>13</v>
      </c>
      <c r="B15" s="7"/>
      <c r="C15" s="25" t="s">
        <v>48</v>
      </c>
      <c r="D15" s="6"/>
      <c r="E15" s="6" t="s">
        <v>20</v>
      </c>
      <c r="F15" s="38">
        <v>12</v>
      </c>
    </row>
    <row r="18" spans="1:6">
      <c r="A18" s="54" t="s">
        <v>49</v>
      </c>
      <c r="B18" s="54"/>
      <c r="C18" s="54"/>
      <c r="D18" s="54"/>
      <c r="E18" s="54"/>
      <c r="F18" s="54"/>
    </row>
    <row r="23" spans="1:6">
      <c r="F23" s="1">
        <f>SUM(F3:F15)</f>
        <v>189</v>
      </c>
    </row>
  </sheetData>
  <mergeCells count="2">
    <mergeCell ref="A1:F1"/>
    <mergeCell ref="A18:F18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5AAF8B9F-1F55-4466-8B7F-F221B1ADF107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2</vt:i4>
      </vt:variant>
    </vt:vector>
  </HeadingPairs>
  <TitlesOfParts>
    <vt:vector size="5" baseType="lpstr">
      <vt:lpstr>TŚM</vt:lpstr>
      <vt:lpstr>MPS</vt:lpstr>
      <vt:lpstr>SZYBY</vt:lpstr>
      <vt:lpstr>MPS!Obszar_wydruku</vt:lpstr>
      <vt:lpstr>TŚM!Obszar_wydruku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2024-10-11T10:44:37Z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21a7480b-1db0-4662-8ffe-e50ec7834d93</vt:lpwstr>
  </property>
  <property fmtid="{D5CDD505-2E9C-101B-9397-08002B2CF9AE}" pid="3" name="bjSaver">
    <vt:lpwstr>MkPk+4r57tJnT9LCNxUVIA1QvqaehPH5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PortionMark">
    <vt:lpwstr>[JAW]</vt:lpwstr>
  </property>
  <property fmtid="{D5CDD505-2E9C-101B-9397-08002B2CF9AE}" pid="8" name="bjClsUserRVM">
    <vt:lpwstr>[]</vt:lpwstr>
  </property>
  <property fmtid="{D5CDD505-2E9C-101B-9397-08002B2CF9AE}" pid="9" name="s5636:Creator type=organization">
    <vt:lpwstr>MILNET-Z</vt:lpwstr>
  </property>
  <property fmtid="{D5CDD505-2E9C-101B-9397-08002B2CF9AE}" pid="10" name="s5636:Creator type=IP">
    <vt:lpwstr>10.68.138.202</vt:lpwstr>
  </property>
</Properties>
</file>