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aca\drzewa\zakup\"/>
    </mc:Choice>
  </mc:AlternateContent>
  <xr:revisionPtr revIDLastSave="0" documentId="13_ncr:1_{CACFBAC4-726E-4FA9-A199-6736711DC7E5}" xr6:coauthVersionLast="44" xr6:coauthVersionMax="44" xr10:uidLastSave="{00000000-0000-0000-0000-000000000000}"/>
  <bookViews>
    <workbookView xWindow="-120" yWindow="-120" windowWidth="29040" windowHeight="15720" xr2:uid="{B4091E43-F07C-4E88-A305-EC5887CEA0C2}"/>
  </bookViews>
  <sheets>
    <sheet name="cz. 1" sheetId="2" r:id="rId1"/>
    <sheet name="cz. 2" sheetId="3" r:id="rId2"/>
    <sheet name="cz. 3" sheetId="4" r:id="rId3"/>
    <sheet name="cz. 4" sheetId="5" r:id="rId4"/>
    <sheet name="całość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21" i="1"/>
  <c r="G22" i="1"/>
  <c r="G23" i="1"/>
  <c r="G24" i="1"/>
  <c r="G25" i="1"/>
  <c r="G6" i="1"/>
  <c r="H6" i="1" s="1"/>
  <c r="J6" i="1" s="1"/>
  <c r="G7" i="1"/>
  <c r="G8" i="1"/>
  <c r="G9" i="1"/>
  <c r="G10" i="1"/>
  <c r="G11" i="1"/>
  <c r="G12" i="1"/>
  <c r="G13" i="1"/>
  <c r="G14" i="1"/>
  <c r="G15" i="1"/>
  <c r="G16" i="1"/>
  <c r="G17" i="1"/>
  <c r="G18" i="1"/>
  <c r="G3" i="1"/>
  <c r="H3" i="4" l="1"/>
  <c r="J3" i="4" s="1"/>
  <c r="H4" i="4"/>
  <c r="J4" i="4" s="1"/>
  <c r="H5" i="4"/>
  <c r="J5" i="4"/>
  <c r="H6" i="4"/>
  <c r="J6" i="4"/>
  <c r="H7" i="4"/>
  <c r="H6" i="5"/>
  <c r="J6" i="5" s="1"/>
  <c r="H5" i="5"/>
  <c r="J5" i="5" s="1"/>
  <c r="H4" i="5"/>
  <c r="J4" i="5" s="1"/>
  <c r="H3" i="5"/>
  <c r="J3" i="5" s="1"/>
  <c r="H15" i="3"/>
  <c r="J15" i="3" s="1"/>
  <c r="H14" i="3"/>
  <c r="J14" i="3" s="1"/>
  <c r="H13" i="3"/>
  <c r="J13" i="3" s="1"/>
  <c r="H12" i="3"/>
  <c r="J12" i="3" s="1"/>
  <c r="H11" i="3"/>
  <c r="J11" i="3" s="1"/>
  <c r="H10" i="3"/>
  <c r="J10" i="3" s="1"/>
  <c r="H9" i="3"/>
  <c r="J9" i="3" s="1"/>
  <c r="H8" i="3"/>
  <c r="J8" i="3" s="1"/>
  <c r="H7" i="3"/>
  <c r="J7" i="3" s="1"/>
  <c r="H6" i="3"/>
  <c r="J6" i="3" s="1"/>
  <c r="H5" i="3"/>
  <c r="J5" i="3" s="1"/>
  <c r="H4" i="3"/>
  <c r="J4" i="3" s="1"/>
  <c r="H3" i="3"/>
  <c r="J3" i="3" s="1"/>
  <c r="H3" i="2"/>
  <c r="H4" i="2" s="1"/>
  <c r="J14" i="1"/>
  <c r="J18" i="1"/>
  <c r="J23" i="1"/>
  <c r="J24" i="1"/>
  <c r="J29" i="1"/>
  <c r="H15" i="1"/>
  <c r="J15" i="1" s="1"/>
  <c r="H16" i="1"/>
  <c r="J16" i="1" s="1"/>
  <c r="H17" i="1"/>
  <c r="J17" i="1" s="1"/>
  <c r="H18" i="1"/>
  <c r="H21" i="1"/>
  <c r="J21" i="1" s="1"/>
  <c r="H22" i="1"/>
  <c r="J22" i="1" s="1"/>
  <c r="H23" i="1"/>
  <c r="H24" i="1"/>
  <c r="H25" i="1"/>
  <c r="J25" i="1" s="1"/>
  <c r="H28" i="1"/>
  <c r="J28" i="1" s="1"/>
  <c r="H29" i="1"/>
  <c r="H30" i="1"/>
  <c r="J30" i="1" s="1"/>
  <c r="H31" i="1"/>
  <c r="J31" i="1" s="1"/>
  <c r="H14" i="1"/>
  <c r="H8" i="4" l="1"/>
  <c r="H7" i="5"/>
  <c r="J7" i="4"/>
  <c r="J8" i="4" s="1"/>
  <c r="H16" i="3"/>
  <c r="J7" i="5"/>
  <c r="J16" i="3"/>
  <c r="J3" i="2"/>
  <c r="J4" i="2" s="1"/>
  <c r="H13" i="1"/>
  <c r="J13" i="1" s="1"/>
  <c r="H8" i="1"/>
  <c r="J8" i="1" s="1"/>
  <c r="H9" i="1"/>
  <c r="J9" i="1" s="1"/>
  <c r="H10" i="1"/>
  <c r="J10" i="1" s="1"/>
  <c r="H11" i="1"/>
  <c r="J11" i="1" s="1"/>
  <c r="H12" i="1"/>
  <c r="J12" i="1" s="1"/>
  <c r="H7" i="1"/>
  <c r="J7" i="1" s="1"/>
  <c r="H3" i="1"/>
  <c r="J3" i="1" s="1"/>
  <c r="H32" i="1" l="1"/>
  <c r="J32" i="1"/>
</calcChain>
</file>

<file path=xl/sharedStrings.xml><?xml version="1.0" encoding="utf-8"?>
<sst xmlns="http://schemas.openxmlformats.org/spreadsheetml/2006/main" count="276" uniqueCount="62">
  <si>
    <t>Formularz asortymentowy</t>
  </si>
  <si>
    <t>Formularz cenowy</t>
  </si>
  <si>
    <t>Lp.</t>
  </si>
  <si>
    <t>Wymagania Zamawiającego</t>
  </si>
  <si>
    <t>Ilość</t>
  </si>
  <si>
    <t>Wartość netto [zł]</t>
  </si>
  <si>
    <t>Wartość podatku VAT [zł]</t>
  </si>
  <si>
    <t>Wartość brutto [zł]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</si>
  <si>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</si>
  <si>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</si>
  <si>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</si>
  <si>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</si>
  <si>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</si>
  <si>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</si>
  <si>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</si>
  <si>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</si>
  <si>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</si>
  <si>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Cena jednostkowa netto [zł]</t>
  </si>
  <si>
    <t>Suma</t>
  </si>
  <si>
    <t>Termin dostawy</t>
  </si>
  <si>
    <t>Adres dostawy</t>
  </si>
  <si>
    <t>Grab pospolity,  obwód 14-16 cm</t>
  </si>
  <si>
    <t>do 15.09.2023</t>
  </si>
  <si>
    <t>ul. Ogrodowa 2, 05-500 Józefosław</t>
  </si>
  <si>
    <t>Jarząb pospolity obwód pnia minimum 18 cm</t>
  </si>
  <si>
    <t>Klon jawor obwód pnia minimum 18 cm</t>
  </si>
  <si>
    <t>Klon zwyczajny obwód pnia min 18 cm</t>
  </si>
  <si>
    <t>Jarząb szwedzki   obwód  pnia minimum 16 cm</t>
  </si>
  <si>
    <t>Jarząb szwedzki   obwód  pnia minimum 18 cm</t>
  </si>
  <si>
    <t>do 7.11.2023</t>
  </si>
  <si>
    <t>ul. Batorego 12, 02-591 Warszawa</t>
  </si>
  <si>
    <t>Ziemia ogrodowa 50l</t>
  </si>
  <si>
    <t>Paliki (średnica 8cm długość 250cm)</t>
  </si>
  <si>
    <t>Mikoryza do drzew liściastych</t>
  </si>
  <si>
    <t>Poprzeczki (półokrągła belka o szer. 8cm, minimalna długość 0,5 m)</t>
  </si>
  <si>
    <t>Taśma do wiązania drzew szerokości 3 cm</t>
  </si>
  <si>
    <t>Hydrożel</t>
  </si>
  <si>
    <t>ul. Nowowiejska 15/19, 00-665 Warszawa</t>
  </si>
  <si>
    <t>Berberys, 1 m wysokości (+/- 5 cm)</t>
  </si>
  <si>
    <t>ul. Waryńskiego 12a, 00-661 Warszawa</t>
  </si>
  <si>
    <t>Funkia Hosta Olbrzymia Frances Williams, wielkość C5</t>
  </si>
  <si>
    <t>Funkia Hosta Mango Tango (liście zielone z żółtym środkiem), wielkość C5</t>
  </si>
  <si>
    <t>Hortensja bukietowa Vanille Fraise Renhy PBR, wielkość C5</t>
  </si>
  <si>
    <t>Supertunia Vista Paradise, wielkośc C5</t>
  </si>
  <si>
    <t>Dzwonek Dalmatyński Clockwise Campanula portenschlagiana, wielkość C5</t>
  </si>
  <si>
    <t>Ziemia ogrodowa 80L</t>
  </si>
  <si>
    <t>Kora ogrodnicza 80l, frakcja 5-15</t>
  </si>
  <si>
    <t>Usługa posadzenia krzewów Berberys (40 szt)</t>
  </si>
  <si>
    <t>szczegóły</t>
  </si>
  <si>
    <t>2L (8x250ml)</t>
  </si>
  <si>
    <t>mb</t>
  </si>
  <si>
    <t>kg</t>
  </si>
  <si>
    <t>szt</t>
  </si>
  <si>
    <t>-</t>
  </si>
  <si>
    <t>Usługa sadzenia krzewów Berberys (40 szt)</t>
  </si>
  <si>
    <t xml:space="preserve"> DOSTAWA OD 16 PAŹDZIERNIKA DO 7 LISTOPADA 2023r. Teren przy stadionie Syrenki ul. Batorego 12 w Warszawie  </t>
  </si>
  <si>
    <t>MATERIAŁ ROŚLINNY WYSZCZEGÓLNIONY W TABELI POWYŻEJ  POWINIEN POSIADAĆ PIEŃ O OBWODZIE OKREŚLONYM W SPECYFIKACJI LUB WIĘKSZY, BEZ UBYTKÓW I OTARĆ KORY, RÓWNOMIERNIE UKSZTAŁTOWANĄ  TYPOWĄ DLA DANEGO GATUNKU KORONĘ ORAZ DOBRZE WYKSZTAŁCONĄ BRYŁĘ KORZENIOWĄ.</t>
  </si>
  <si>
    <t xml:space="preserve"> DOSTAWA OD 16 PAŹDZIERNIKA DO 7 LISTOPADA 2023r. Teren przy ul. Nowwiejskiej 15/19 w Warszawie  </t>
  </si>
  <si>
    <t xml:space="preserve"> DOSTAWA DO 15 WRZEŚNIA 2023r. Teren przy ul. Ogrodowej 2 w Józefosławiu  </t>
  </si>
  <si>
    <t xml:space="preserve"> DOSTAWA OD 16 PAŹDZIERNIKA DO 7 LISTOPADA 2023r. Teren przy ul. Waryńskiego 12a w Warszawie  </t>
  </si>
  <si>
    <t>ROŚLINY DLA DANEGO GATUNU I ODMIANY POWINNY CHARAKTERYZOWAĆ SIĘ ODPOWIEDNIM POKROJEM, WYSOKOŚCIĄ, DŁUGOŚCIA PĘDÓW, A TAKŻE RÓWNOMIERNYM ROZGAŁĘŻIENIEM I ROZKRZRZEWIENIEM, STOPNIEM ROZWOJU, WIELKOŚCI.  SPOSÓB UFORMOWANIA POWIENIEN BYĆ JEDNAKOWY DLA DANEGO GATUNKU W CAŁEJ PARTII, ZDROWY, NIE ZWIĘDNIĘTY</t>
  </si>
  <si>
    <t>Supertunia Vista Paradise, wielkość 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</si>
</sst>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Inherit"/>
      <charset val="238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top" wrapText="1"/>
    </xf>
    <xf numFmtId="44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44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44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top" wrapText="1"/>
    </xf>
    <xf numFmtId="44" fontId="0" fillId="0" borderId="18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0" fillId="0" borderId="27" xfId="0" applyBorder="1" applyAlignment="1">
      <alignment vertical="top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4" fontId="0" fillId="2" borderId="21" xfId="0" applyNumberFormat="1" applyFill="1" applyBorder="1" applyAlignment="1">
      <alignment horizontal="center" vertical="center"/>
    </xf>
    <xf numFmtId="44" fontId="0" fillId="2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44" fontId="0" fillId="3" borderId="9" xfId="0" applyNumberForma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44" fontId="0" fillId="3" borderId="4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44" fontId="0" fillId="3" borderId="12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 wrapText="1"/>
    </xf>
    <xf numFmtId="0" fontId="0" fillId="4" borderId="12" xfId="0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0" fillId="4" borderId="24" xfId="0" applyFill="1" applyBorder="1" applyAlignment="1">
      <alignment horizontal="center" vertical="center"/>
    </xf>
    <xf numFmtId="44" fontId="0" fillId="4" borderId="3" xfId="0" applyNumberFormat="1" applyFill="1" applyBorder="1" applyAlignment="1">
      <alignment horizontal="center" vertical="center"/>
    </xf>
    <xf numFmtId="44" fontId="0" fillId="4" borderId="12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44" fontId="0" fillId="4" borderId="4" xfId="0" applyNumberForma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vertical="center" wrapText="1"/>
    </xf>
    <xf numFmtId="0" fontId="0" fillId="5" borderId="12" xfId="0" applyFill="1" applyBorder="1" applyAlignment="1">
      <alignment vertical="top" wrapText="1"/>
    </xf>
    <xf numFmtId="0" fontId="0" fillId="5" borderId="3" xfId="0" applyFill="1" applyBorder="1" applyAlignment="1">
      <alignment vertical="center"/>
    </xf>
    <xf numFmtId="0" fontId="0" fillId="5" borderId="24" xfId="0" applyFill="1" applyBorder="1" applyAlignment="1">
      <alignment horizontal="center" vertical="center"/>
    </xf>
    <xf numFmtId="44" fontId="0" fillId="5" borderId="3" xfId="0" applyNumberFormat="1" applyFill="1" applyBorder="1" applyAlignment="1">
      <alignment horizontal="center" vertical="center"/>
    </xf>
    <xf numFmtId="44" fontId="0" fillId="5" borderId="12" xfId="0" applyNumberFormat="1" applyFill="1" applyBorder="1" applyAlignment="1">
      <alignment horizontal="center" vertical="center"/>
    </xf>
    <xf numFmtId="9" fontId="0" fillId="5" borderId="3" xfId="0" applyNumberFormat="1" applyFill="1" applyBorder="1" applyAlignment="1">
      <alignment horizontal="center" vertical="center"/>
    </xf>
    <xf numFmtId="44" fontId="0" fillId="5" borderId="4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vertical="center" wrapText="1"/>
    </xf>
    <xf numFmtId="0" fontId="0" fillId="5" borderId="6" xfId="0" applyFill="1" applyBorder="1" applyAlignment="1">
      <alignment vertical="center"/>
    </xf>
    <xf numFmtId="0" fontId="0" fillId="5" borderId="25" xfId="0" applyFill="1" applyBorder="1" applyAlignment="1">
      <alignment horizontal="center" vertical="center"/>
    </xf>
    <xf numFmtId="44" fontId="0" fillId="5" borderId="6" xfId="0" applyNumberFormat="1" applyFill="1" applyBorder="1" applyAlignment="1">
      <alignment horizontal="center" vertical="center"/>
    </xf>
    <xf numFmtId="9" fontId="0" fillId="5" borderId="6" xfId="0" applyNumberFormat="1" applyFill="1" applyBorder="1" applyAlignment="1">
      <alignment horizontal="center" vertical="center"/>
    </xf>
    <xf numFmtId="44" fontId="0" fillId="5" borderId="7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30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D2402-C4AC-4E1B-A41E-2FFA8F6DA84E}">
  <dimension ref="A1:J8"/>
  <sheetViews>
    <sheetView tabSelected="1" zoomScale="85" zoomScaleNormal="85" workbookViewId="0">
      <selection activeCell="G3" sqref="G3"/>
    </sheetView>
  </sheetViews>
  <sheetFormatPr defaultRowHeight="15"/>
  <cols>
    <col min="1" max="1" width="5.7109375" customWidth="1"/>
    <col min="2" max="2" width="40.85546875" customWidth="1"/>
    <col min="3" max="3" width="26.42578125" customWidth="1"/>
    <col min="4" max="4" width="32.7109375" bestFit="1" customWidth="1"/>
    <col min="5" max="5" width="5.5703125" bestFit="1" customWidth="1"/>
    <col min="6" max="6" width="9.42578125" bestFit="1" customWidth="1"/>
    <col min="7" max="8" width="14.28515625" customWidth="1"/>
    <col min="9" max="9" width="10.42578125" customWidth="1"/>
    <col min="10" max="10" width="14.28515625" customWidth="1"/>
  </cols>
  <sheetData>
    <row r="1" spans="1:10" ht="15.75" thickBot="1">
      <c r="A1" s="33" t="s">
        <v>0</v>
      </c>
      <c r="B1" s="34"/>
      <c r="C1" s="34"/>
      <c r="E1" s="34"/>
      <c r="F1" s="49"/>
      <c r="G1" s="125" t="s">
        <v>1</v>
      </c>
      <c r="H1" s="125"/>
      <c r="I1" s="125"/>
      <c r="J1" s="126"/>
    </row>
    <row r="2" spans="1:10" ht="45.75" thickBot="1">
      <c r="A2" s="35" t="s">
        <v>2</v>
      </c>
      <c r="B2" s="36" t="s">
        <v>3</v>
      </c>
      <c r="C2" s="36" t="s">
        <v>19</v>
      </c>
      <c r="D2" s="36" t="s">
        <v>20</v>
      </c>
      <c r="E2" s="37" t="s">
        <v>4</v>
      </c>
      <c r="F2" s="50" t="s">
        <v>48</v>
      </c>
      <c r="G2" s="38" t="s">
        <v>17</v>
      </c>
      <c r="H2" s="39" t="s">
        <v>5</v>
      </c>
      <c r="I2" s="39" t="s">
        <v>6</v>
      </c>
      <c r="J2" s="40" t="s">
        <v>7</v>
      </c>
    </row>
    <row r="3" spans="1:10" ht="15.75" thickBot="1">
      <c r="A3" s="35" t="s">
        <v>8</v>
      </c>
      <c r="B3" s="62" t="s">
        <v>21</v>
      </c>
      <c r="C3" s="63" t="s">
        <v>22</v>
      </c>
      <c r="D3" s="64" t="s">
        <v>23</v>
      </c>
      <c r="E3" s="37">
        <v>4</v>
      </c>
      <c r="F3" s="50" t="s">
        <v>52</v>
      </c>
      <c r="G3" s="65"/>
      <c r="H3" s="66">
        <f>G3*E3</f>
        <v>0</v>
      </c>
      <c r="I3" s="67">
        <v>0</v>
      </c>
      <c r="J3" s="68">
        <f>H3+H3*I3</f>
        <v>0</v>
      </c>
    </row>
    <row r="4" spans="1:10">
      <c r="A4" s="1"/>
      <c r="B4" s="1"/>
      <c r="C4" s="1"/>
      <c r="D4" s="1"/>
      <c r="E4" s="1"/>
      <c r="F4" s="1"/>
      <c r="G4" s="2" t="s">
        <v>18</v>
      </c>
      <c r="H4" s="3">
        <f>SUM(H3:H3)</f>
        <v>0</v>
      </c>
      <c r="I4" s="2"/>
      <c r="J4" s="3">
        <f>SUM(J3:J3)</f>
        <v>0</v>
      </c>
    </row>
    <row r="6" spans="1:10" ht="15.75" thickBot="1">
      <c r="A6" s="133" t="s">
        <v>58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>
      <c r="A7" s="127" t="s">
        <v>56</v>
      </c>
      <c r="B7" s="128"/>
      <c r="C7" s="128"/>
      <c r="D7" s="128"/>
      <c r="E7" s="128"/>
      <c r="F7" s="128"/>
      <c r="G7" s="128"/>
      <c r="H7" s="128"/>
      <c r="I7" s="128"/>
      <c r="J7" s="129"/>
    </row>
    <row r="8" spans="1:10" ht="45.75" customHeight="1" thickBot="1">
      <c r="A8" s="130"/>
      <c r="B8" s="131"/>
      <c r="C8" s="131"/>
      <c r="D8" s="131"/>
      <c r="E8" s="131"/>
      <c r="F8" s="131"/>
      <c r="G8" s="131"/>
      <c r="H8" s="131"/>
      <c r="I8" s="131"/>
      <c r="J8" s="132"/>
    </row>
  </sheetData>
  <mergeCells count="3">
    <mergeCell ref="G1:J1"/>
    <mergeCell ref="A7:J8"/>
    <mergeCell ref="A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22965-26BD-48B0-B1F9-5819931B8537}">
  <dimension ref="A1:J21"/>
  <sheetViews>
    <sheetView workbookViewId="0">
      <selection activeCell="G6" sqref="G6"/>
    </sheetView>
  </sheetViews>
  <sheetFormatPr defaultRowHeight="15"/>
  <cols>
    <col min="1" max="1" width="5.7109375" customWidth="1"/>
    <col min="2" max="2" width="39.42578125" bestFit="1" customWidth="1"/>
    <col min="3" max="3" width="15.28515625" style="138" bestFit="1" customWidth="1"/>
    <col min="4" max="4" width="30.85546875" bestFit="1" customWidth="1"/>
    <col min="5" max="5" width="5" bestFit="1" customWidth="1"/>
    <col min="6" max="6" width="12" bestFit="1" customWidth="1"/>
    <col min="7" max="7" width="12.42578125" bestFit="1" customWidth="1"/>
    <col min="8" max="8" width="14.28515625" customWidth="1"/>
    <col min="9" max="9" width="10.42578125" customWidth="1"/>
    <col min="10" max="10" width="14.28515625" customWidth="1"/>
  </cols>
  <sheetData>
    <row r="1" spans="1:10" ht="15.75" thickBot="1">
      <c r="A1" s="33" t="s">
        <v>0</v>
      </c>
      <c r="B1" s="34"/>
      <c r="C1" s="34"/>
      <c r="E1" s="34"/>
      <c r="F1" s="49"/>
      <c r="G1" s="125" t="s">
        <v>1</v>
      </c>
      <c r="H1" s="125"/>
      <c r="I1" s="125"/>
      <c r="J1" s="126"/>
    </row>
    <row r="2" spans="1:10" ht="45.75" thickBot="1">
      <c r="A2" s="35" t="s">
        <v>2</v>
      </c>
      <c r="B2" s="36" t="s">
        <v>3</v>
      </c>
      <c r="C2" s="37" t="s">
        <v>19</v>
      </c>
      <c r="D2" s="36" t="s">
        <v>20</v>
      </c>
      <c r="E2" s="37" t="s">
        <v>4</v>
      </c>
      <c r="F2" s="50" t="s">
        <v>48</v>
      </c>
      <c r="G2" s="38" t="s">
        <v>17</v>
      </c>
      <c r="H2" s="39" t="s">
        <v>5</v>
      </c>
      <c r="I2" s="39" t="s">
        <v>6</v>
      </c>
      <c r="J2" s="40" t="s">
        <v>7</v>
      </c>
    </row>
    <row r="3" spans="1:10">
      <c r="A3" s="41" t="s">
        <v>9</v>
      </c>
      <c r="B3" s="19" t="s">
        <v>24</v>
      </c>
      <c r="C3" s="16" t="s">
        <v>29</v>
      </c>
      <c r="D3" s="17" t="s">
        <v>30</v>
      </c>
      <c r="E3" s="16">
        <v>1</v>
      </c>
      <c r="F3" s="61" t="s">
        <v>52</v>
      </c>
      <c r="G3" s="42"/>
      <c r="H3" s="43">
        <f>G3*E3</f>
        <v>0</v>
      </c>
      <c r="I3" s="44">
        <v>0</v>
      </c>
      <c r="J3" s="45">
        <f>H3+H3*I3</f>
        <v>0</v>
      </c>
    </row>
    <row r="4" spans="1:10">
      <c r="A4" s="4" t="s">
        <v>10</v>
      </c>
      <c r="B4" s="20" t="s">
        <v>24</v>
      </c>
      <c r="C4" s="22" t="s">
        <v>29</v>
      </c>
      <c r="D4" s="29" t="s">
        <v>30</v>
      </c>
      <c r="E4" s="18">
        <v>12</v>
      </c>
      <c r="F4" s="53" t="s">
        <v>52</v>
      </c>
      <c r="G4" s="15"/>
      <c r="H4" s="7">
        <f>G4*E4</f>
        <v>0</v>
      </c>
      <c r="I4" s="8">
        <v>0</v>
      </c>
      <c r="J4" s="9">
        <f t="shared" ref="J4:J15" si="0">H4+H4*I4</f>
        <v>0</v>
      </c>
    </row>
    <row r="5" spans="1:10">
      <c r="A5" s="4" t="s">
        <v>11</v>
      </c>
      <c r="B5" s="21" t="s">
        <v>25</v>
      </c>
      <c r="C5" s="22" t="s">
        <v>29</v>
      </c>
      <c r="D5" s="29" t="s">
        <v>30</v>
      </c>
      <c r="E5" s="22">
        <v>4</v>
      </c>
      <c r="F5" s="52" t="s">
        <v>52</v>
      </c>
      <c r="G5" s="15"/>
      <c r="H5" s="7">
        <f t="shared" ref="H5:H9" si="1">G5*E5</f>
        <v>0</v>
      </c>
      <c r="I5" s="8">
        <v>0</v>
      </c>
      <c r="J5" s="9">
        <f t="shared" si="0"/>
        <v>0</v>
      </c>
    </row>
    <row r="6" spans="1:10">
      <c r="A6" s="4" t="s">
        <v>12</v>
      </c>
      <c r="B6" s="21" t="s">
        <v>25</v>
      </c>
      <c r="C6" s="22" t="s">
        <v>29</v>
      </c>
      <c r="D6" s="29" t="s">
        <v>30</v>
      </c>
      <c r="E6" s="22">
        <v>10</v>
      </c>
      <c r="F6" s="52" t="s">
        <v>52</v>
      </c>
      <c r="G6" s="15"/>
      <c r="H6" s="7">
        <f t="shared" si="1"/>
        <v>0</v>
      </c>
      <c r="I6" s="8">
        <v>0</v>
      </c>
      <c r="J6" s="9">
        <f t="shared" si="0"/>
        <v>0</v>
      </c>
    </row>
    <row r="7" spans="1:10">
      <c r="A7" s="4" t="s">
        <v>13</v>
      </c>
      <c r="B7" s="21" t="s">
        <v>26</v>
      </c>
      <c r="C7" s="22" t="s">
        <v>29</v>
      </c>
      <c r="D7" s="29" t="s">
        <v>30</v>
      </c>
      <c r="E7" s="22">
        <v>13</v>
      </c>
      <c r="F7" s="52" t="s">
        <v>52</v>
      </c>
      <c r="G7" s="15"/>
      <c r="H7" s="7">
        <f t="shared" si="1"/>
        <v>0</v>
      </c>
      <c r="I7" s="8">
        <v>0</v>
      </c>
      <c r="J7" s="9">
        <f t="shared" si="0"/>
        <v>0</v>
      </c>
    </row>
    <row r="8" spans="1:10" ht="30">
      <c r="A8" s="4" t="s">
        <v>14</v>
      </c>
      <c r="B8" s="21" t="s">
        <v>27</v>
      </c>
      <c r="C8" s="22" t="s">
        <v>29</v>
      </c>
      <c r="D8" s="29" t="s">
        <v>30</v>
      </c>
      <c r="E8" s="22">
        <v>2</v>
      </c>
      <c r="F8" s="52" t="s">
        <v>52</v>
      </c>
      <c r="G8" s="15"/>
      <c r="H8" s="7">
        <f t="shared" si="1"/>
        <v>0</v>
      </c>
      <c r="I8" s="8">
        <v>0</v>
      </c>
      <c r="J8" s="9">
        <f t="shared" si="0"/>
        <v>0</v>
      </c>
    </row>
    <row r="9" spans="1:10" ht="30">
      <c r="A9" s="4" t="s">
        <v>15</v>
      </c>
      <c r="B9" s="21" t="s">
        <v>28</v>
      </c>
      <c r="C9" s="22" t="s">
        <v>29</v>
      </c>
      <c r="D9" s="29" t="s">
        <v>30</v>
      </c>
      <c r="E9" s="22">
        <v>2</v>
      </c>
      <c r="F9" s="52" t="s">
        <v>52</v>
      </c>
      <c r="G9" s="15"/>
      <c r="H9" s="7">
        <f t="shared" si="1"/>
        <v>0</v>
      </c>
      <c r="I9" s="8">
        <v>0</v>
      </c>
      <c r="J9" s="9">
        <f t="shared" si="0"/>
        <v>0</v>
      </c>
    </row>
    <row r="10" spans="1:10">
      <c r="A10" s="4" t="s">
        <v>16</v>
      </c>
      <c r="B10" s="30" t="s">
        <v>31</v>
      </c>
      <c r="C10" s="22" t="s">
        <v>29</v>
      </c>
      <c r="D10" s="29" t="s">
        <v>30</v>
      </c>
      <c r="E10" s="46">
        <v>126</v>
      </c>
      <c r="F10" s="46" t="s">
        <v>52</v>
      </c>
      <c r="G10" s="7"/>
      <c r="H10" s="7">
        <f>G10*E10</f>
        <v>0</v>
      </c>
      <c r="I10" s="8">
        <v>0</v>
      </c>
      <c r="J10" s="9">
        <f t="shared" si="0"/>
        <v>0</v>
      </c>
    </row>
    <row r="11" spans="1:10">
      <c r="A11" s="23">
        <v>10</v>
      </c>
      <c r="B11" s="29" t="s">
        <v>32</v>
      </c>
      <c r="C11" s="22" t="s">
        <v>29</v>
      </c>
      <c r="D11" s="29" t="s">
        <v>30</v>
      </c>
      <c r="E11" s="47">
        <v>146</v>
      </c>
      <c r="F11" s="47" t="s">
        <v>52</v>
      </c>
      <c r="G11" s="7"/>
      <c r="H11" s="26">
        <f>G11*E11</f>
        <v>0</v>
      </c>
      <c r="I11" s="8">
        <v>0</v>
      </c>
      <c r="J11" s="9">
        <f t="shared" si="0"/>
        <v>0</v>
      </c>
    </row>
    <row r="12" spans="1:10">
      <c r="A12" s="23">
        <v>11</v>
      </c>
      <c r="B12" s="29" t="s">
        <v>33</v>
      </c>
      <c r="C12" s="22" t="s">
        <v>29</v>
      </c>
      <c r="D12" s="29" t="s">
        <v>30</v>
      </c>
      <c r="E12" s="47">
        <v>8</v>
      </c>
      <c r="F12" s="47" t="s">
        <v>49</v>
      </c>
      <c r="G12" s="7"/>
      <c r="H12" s="26">
        <f t="shared" ref="H12:H15" si="2">G12*E12</f>
        <v>0</v>
      </c>
      <c r="I12" s="8">
        <v>0</v>
      </c>
      <c r="J12" s="9">
        <f t="shared" si="0"/>
        <v>0</v>
      </c>
    </row>
    <row r="13" spans="1:10" ht="30">
      <c r="A13" s="23">
        <v>12</v>
      </c>
      <c r="B13" s="29" t="s">
        <v>34</v>
      </c>
      <c r="C13" s="22" t="s">
        <v>29</v>
      </c>
      <c r="D13" s="29" t="s">
        <v>30</v>
      </c>
      <c r="E13" s="47">
        <v>136</v>
      </c>
      <c r="F13" s="47" t="s">
        <v>50</v>
      </c>
      <c r="G13" s="7"/>
      <c r="H13" s="26">
        <f t="shared" si="2"/>
        <v>0</v>
      </c>
      <c r="I13" s="8">
        <v>0</v>
      </c>
      <c r="J13" s="9">
        <f t="shared" si="0"/>
        <v>0</v>
      </c>
    </row>
    <row r="14" spans="1:10">
      <c r="A14" s="23">
        <v>13</v>
      </c>
      <c r="B14" s="29" t="s">
        <v>35</v>
      </c>
      <c r="C14" s="22" t="s">
        <v>29</v>
      </c>
      <c r="D14" s="29" t="s">
        <v>30</v>
      </c>
      <c r="E14" s="47">
        <v>100</v>
      </c>
      <c r="F14" s="47" t="s">
        <v>50</v>
      </c>
      <c r="G14" s="7"/>
      <c r="H14" s="26">
        <f t="shared" si="2"/>
        <v>0</v>
      </c>
      <c r="I14" s="8">
        <v>0</v>
      </c>
      <c r="J14" s="9">
        <f t="shared" si="0"/>
        <v>0</v>
      </c>
    </row>
    <row r="15" spans="1:10" ht="15.75" thickBot="1">
      <c r="A15" s="10">
        <v>14</v>
      </c>
      <c r="B15" s="31" t="s">
        <v>36</v>
      </c>
      <c r="C15" s="137" t="s">
        <v>29</v>
      </c>
      <c r="D15" s="31" t="s">
        <v>30</v>
      </c>
      <c r="E15" s="48">
        <v>50</v>
      </c>
      <c r="F15" s="48" t="s">
        <v>51</v>
      </c>
      <c r="G15" s="12"/>
      <c r="H15" s="12">
        <f t="shared" si="2"/>
        <v>0</v>
      </c>
      <c r="I15" s="13">
        <v>0</v>
      </c>
      <c r="J15" s="14">
        <f t="shared" si="0"/>
        <v>0</v>
      </c>
    </row>
    <row r="16" spans="1:10">
      <c r="A16" s="1"/>
      <c r="B16" s="1"/>
      <c r="C16" s="2"/>
      <c r="D16" s="1"/>
      <c r="E16" s="1"/>
      <c r="F16" s="1"/>
      <c r="G16" s="2" t="s">
        <v>18</v>
      </c>
      <c r="H16" s="3">
        <f>SUM(H3:H15)</f>
        <v>0</v>
      </c>
      <c r="I16" s="2"/>
      <c r="J16" s="3">
        <f>SUM(J3:J15)</f>
        <v>0</v>
      </c>
    </row>
    <row r="19" spans="1:10" ht="15" customHeight="1" thickBot="1">
      <c r="A19" s="133" t="s">
        <v>55</v>
      </c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>
      <c r="A20" s="127" t="s">
        <v>56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42.75" customHeight="1" thickBot="1">
      <c r="A21" s="130"/>
      <c r="B21" s="131"/>
      <c r="C21" s="131"/>
      <c r="D21" s="131"/>
      <c r="E21" s="131"/>
      <c r="F21" s="131"/>
      <c r="G21" s="131"/>
      <c r="H21" s="131"/>
      <c r="I21" s="131"/>
      <c r="J21" s="132"/>
    </row>
  </sheetData>
  <mergeCells count="3">
    <mergeCell ref="G1:J1"/>
    <mergeCell ref="A19:J19"/>
    <mergeCell ref="A20:J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EDF27-D9B5-430C-9390-7143007F9313}">
  <dimension ref="A1:J13"/>
  <sheetViews>
    <sheetView zoomScale="85" zoomScaleNormal="85" workbookViewId="0">
      <selection activeCell="G5" sqref="G5"/>
    </sheetView>
  </sheetViews>
  <sheetFormatPr defaultRowHeight="15"/>
  <cols>
    <col min="1" max="1" width="5.7109375" customWidth="1"/>
    <col min="2" max="2" width="39.140625" bestFit="1" customWidth="1"/>
    <col min="3" max="3" width="15.28515625" bestFit="1" customWidth="1"/>
    <col min="4" max="4" width="38" bestFit="1" customWidth="1"/>
    <col min="5" max="5" width="5" bestFit="1" customWidth="1"/>
    <col min="6" max="6" width="9.42578125" bestFit="1" customWidth="1"/>
    <col min="7" max="7" width="12.85546875" bestFit="1" customWidth="1"/>
    <col min="8" max="8" width="13.5703125" bestFit="1" customWidth="1"/>
    <col min="9" max="9" width="8.7109375" bestFit="1" customWidth="1"/>
    <col min="10" max="10" width="14.28515625" customWidth="1"/>
  </cols>
  <sheetData>
    <row r="1" spans="1:10" ht="15.75" thickBot="1">
      <c r="A1" s="33" t="s">
        <v>0</v>
      </c>
      <c r="B1" s="34"/>
      <c r="C1" s="34"/>
      <c r="E1" s="34"/>
      <c r="F1" s="49"/>
      <c r="G1" s="125" t="s">
        <v>1</v>
      </c>
      <c r="H1" s="125"/>
      <c r="I1" s="125"/>
      <c r="J1" s="126"/>
    </row>
    <row r="2" spans="1:10" ht="45.75" thickBot="1">
      <c r="A2" s="35" t="s">
        <v>2</v>
      </c>
      <c r="B2" s="36" t="s">
        <v>3</v>
      </c>
      <c r="C2" s="36" t="s">
        <v>19</v>
      </c>
      <c r="D2" s="36" t="s">
        <v>20</v>
      </c>
      <c r="E2" s="37" t="s">
        <v>4</v>
      </c>
      <c r="F2" s="50" t="s">
        <v>48</v>
      </c>
      <c r="G2" s="38" t="s">
        <v>17</v>
      </c>
      <c r="H2" s="39" t="s">
        <v>5</v>
      </c>
      <c r="I2" s="39" t="s">
        <v>6</v>
      </c>
      <c r="J2" s="40" t="s">
        <v>7</v>
      </c>
    </row>
    <row r="3" spans="1:10" ht="30">
      <c r="A3" s="55">
        <v>15</v>
      </c>
      <c r="B3" s="17" t="s">
        <v>40</v>
      </c>
      <c r="C3" s="135" t="s">
        <v>29</v>
      </c>
      <c r="D3" s="57" t="s">
        <v>37</v>
      </c>
      <c r="E3" s="58">
        <v>10</v>
      </c>
      <c r="F3" s="58" t="s">
        <v>52</v>
      </c>
      <c r="G3" s="43"/>
      <c r="H3" s="59">
        <f t="shared" ref="H3:H7" si="0">G3*E3</f>
        <v>0</v>
      </c>
      <c r="I3" s="44">
        <v>0</v>
      </c>
      <c r="J3" s="45">
        <f t="shared" ref="J3:J7" si="1">H3+H3*I3</f>
        <v>0</v>
      </c>
    </row>
    <row r="4" spans="1:10" ht="24">
      <c r="A4" s="23">
        <v>16</v>
      </c>
      <c r="B4" s="20" t="s">
        <v>41</v>
      </c>
      <c r="C4" s="136" t="s">
        <v>29</v>
      </c>
      <c r="D4" s="28" t="s">
        <v>37</v>
      </c>
      <c r="E4" s="47">
        <v>10</v>
      </c>
      <c r="F4" s="47" t="s">
        <v>52</v>
      </c>
      <c r="G4" s="7"/>
      <c r="H4" s="26">
        <f t="shared" si="0"/>
        <v>0</v>
      </c>
      <c r="I4" s="8">
        <v>0</v>
      </c>
      <c r="J4" s="9">
        <f t="shared" si="1"/>
        <v>0</v>
      </c>
    </row>
    <row r="5" spans="1:10" ht="24">
      <c r="A5" s="23">
        <v>17</v>
      </c>
      <c r="B5" s="20" t="s">
        <v>42</v>
      </c>
      <c r="C5" s="136" t="s">
        <v>29</v>
      </c>
      <c r="D5" s="28" t="s">
        <v>37</v>
      </c>
      <c r="E5" s="47">
        <v>8</v>
      </c>
      <c r="F5" s="47" t="s">
        <v>52</v>
      </c>
      <c r="G5" s="7"/>
      <c r="H5" s="26">
        <f t="shared" si="0"/>
        <v>0</v>
      </c>
      <c r="I5" s="8">
        <v>0</v>
      </c>
      <c r="J5" s="9">
        <f t="shared" si="1"/>
        <v>0</v>
      </c>
    </row>
    <row r="6" spans="1:10">
      <c r="A6" s="23">
        <v>18</v>
      </c>
      <c r="B6" s="21" t="s">
        <v>61</v>
      </c>
      <c r="C6" s="136" t="s">
        <v>29</v>
      </c>
      <c r="D6" s="28" t="s">
        <v>37</v>
      </c>
      <c r="E6" s="47">
        <v>20</v>
      </c>
      <c r="F6" s="47" t="s">
        <v>52</v>
      </c>
      <c r="G6" s="7"/>
      <c r="H6" s="26">
        <f t="shared" si="0"/>
        <v>0</v>
      </c>
      <c r="I6" s="8">
        <v>0</v>
      </c>
      <c r="J6" s="9">
        <f t="shared" si="1"/>
        <v>0</v>
      </c>
    </row>
    <row r="7" spans="1:10" ht="45" customHeight="1" thickBot="1">
      <c r="A7" s="10">
        <v>19</v>
      </c>
      <c r="B7" s="60" t="s">
        <v>44</v>
      </c>
      <c r="C7" s="137" t="s">
        <v>29</v>
      </c>
      <c r="D7" s="54" t="s">
        <v>37</v>
      </c>
      <c r="E7" s="48">
        <v>20</v>
      </c>
      <c r="F7" s="48" t="s">
        <v>52</v>
      </c>
      <c r="G7" s="12"/>
      <c r="H7" s="12">
        <f t="shared" si="0"/>
        <v>0</v>
      </c>
      <c r="I7" s="13">
        <v>0</v>
      </c>
      <c r="J7" s="14">
        <f t="shared" si="1"/>
        <v>0</v>
      </c>
    </row>
    <row r="8" spans="1:10">
      <c r="A8" s="1"/>
      <c r="B8" s="1"/>
      <c r="C8" s="1"/>
      <c r="D8" s="1"/>
      <c r="E8" s="1"/>
      <c r="F8" s="1"/>
      <c r="G8" s="2" t="s">
        <v>18</v>
      </c>
      <c r="H8" s="3">
        <f>SUM(H3:H7)</f>
        <v>0</v>
      </c>
      <c r="I8" s="2"/>
      <c r="J8" s="3">
        <f>SUM(J3:J7)</f>
        <v>0</v>
      </c>
    </row>
    <row r="11" spans="1:10" ht="15.75" thickBot="1">
      <c r="A11" s="133" t="s">
        <v>57</v>
      </c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ht="15" customHeight="1">
      <c r="A12" s="127" t="s">
        <v>60</v>
      </c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45" customHeight="1" thickBot="1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</sheetData>
  <mergeCells count="3">
    <mergeCell ref="G1:J1"/>
    <mergeCell ref="A11:J11"/>
    <mergeCell ref="A12:J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1299-F2EA-4464-96DA-B3FCD2EB5697}">
  <dimension ref="A1:J12"/>
  <sheetViews>
    <sheetView workbookViewId="0">
      <selection activeCell="G6" sqref="G6"/>
    </sheetView>
  </sheetViews>
  <sheetFormatPr defaultRowHeight="15"/>
  <cols>
    <col min="1" max="1" width="5.7109375" customWidth="1"/>
    <col min="2" max="2" width="38.140625" bestFit="1" customWidth="1"/>
    <col min="3" max="3" width="15.28515625" bestFit="1" customWidth="1"/>
    <col min="4" max="4" width="35.42578125" bestFit="1" customWidth="1"/>
    <col min="5" max="5" width="5" bestFit="1" customWidth="1"/>
    <col min="6" max="6" width="9.28515625" bestFit="1" customWidth="1"/>
    <col min="7" max="7" width="12.42578125" bestFit="1" customWidth="1"/>
    <col min="8" max="8" width="13.5703125" bestFit="1" customWidth="1"/>
    <col min="9" max="9" width="8.28515625" bestFit="1" customWidth="1"/>
    <col min="10" max="10" width="14.28515625" customWidth="1"/>
  </cols>
  <sheetData>
    <row r="1" spans="1:10" ht="15.75" thickBot="1">
      <c r="A1" s="33" t="s">
        <v>0</v>
      </c>
      <c r="B1" s="34"/>
      <c r="C1" s="34"/>
      <c r="E1" s="34"/>
      <c r="F1" s="49"/>
      <c r="G1" s="125" t="s">
        <v>1</v>
      </c>
      <c r="H1" s="125"/>
      <c r="I1" s="125"/>
      <c r="J1" s="126"/>
    </row>
    <row r="2" spans="1:10" ht="45.75" thickBot="1">
      <c r="A2" s="35" t="s">
        <v>2</v>
      </c>
      <c r="B2" s="36" t="s">
        <v>3</v>
      </c>
      <c r="C2" s="36" t="s">
        <v>19</v>
      </c>
      <c r="D2" s="36" t="s">
        <v>20</v>
      </c>
      <c r="E2" s="37" t="s">
        <v>4</v>
      </c>
      <c r="F2" s="50" t="s">
        <v>48</v>
      </c>
      <c r="G2" s="38" t="s">
        <v>17</v>
      </c>
      <c r="H2" s="39" t="s">
        <v>5</v>
      </c>
      <c r="I2" s="39" t="s">
        <v>6</v>
      </c>
      <c r="J2" s="40" t="s">
        <v>7</v>
      </c>
    </row>
    <row r="3" spans="1:10">
      <c r="A3" s="55">
        <v>20</v>
      </c>
      <c r="B3" s="56" t="s">
        <v>38</v>
      </c>
      <c r="C3" s="69" t="s">
        <v>29</v>
      </c>
      <c r="D3" s="57" t="s">
        <v>39</v>
      </c>
      <c r="E3" s="58">
        <v>40</v>
      </c>
      <c r="F3" s="58" t="s">
        <v>52</v>
      </c>
      <c r="G3" s="43"/>
      <c r="H3" s="59">
        <f t="shared" ref="H3:H6" si="0">G3*E3</f>
        <v>0</v>
      </c>
      <c r="I3" s="44">
        <v>0</v>
      </c>
      <c r="J3" s="45">
        <f t="shared" ref="J3:J6" si="1">H3+H3*I3</f>
        <v>0</v>
      </c>
    </row>
    <row r="4" spans="1:10">
      <c r="A4" s="23">
        <v>21</v>
      </c>
      <c r="B4" s="24" t="s">
        <v>45</v>
      </c>
      <c r="C4" s="25" t="s">
        <v>29</v>
      </c>
      <c r="D4" s="28" t="s">
        <v>39</v>
      </c>
      <c r="E4" s="47">
        <v>25</v>
      </c>
      <c r="F4" s="47" t="s">
        <v>52</v>
      </c>
      <c r="G4" s="7"/>
      <c r="H4" s="26">
        <f t="shared" si="0"/>
        <v>0</v>
      </c>
      <c r="I4" s="8">
        <v>0</v>
      </c>
      <c r="J4" s="9">
        <f t="shared" si="1"/>
        <v>0</v>
      </c>
    </row>
    <row r="5" spans="1:10">
      <c r="A5" s="23">
        <v>22</v>
      </c>
      <c r="B5" s="24" t="s">
        <v>46</v>
      </c>
      <c r="C5" s="25" t="s">
        <v>29</v>
      </c>
      <c r="D5" s="28" t="s">
        <v>39</v>
      </c>
      <c r="E5" s="47">
        <v>15</v>
      </c>
      <c r="F5" s="47" t="s">
        <v>52</v>
      </c>
      <c r="G5" s="7"/>
      <c r="H5" s="26">
        <f t="shared" si="0"/>
        <v>0</v>
      </c>
      <c r="I5" s="8">
        <v>0</v>
      </c>
      <c r="J5" s="9">
        <f t="shared" si="1"/>
        <v>0</v>
      </c>
    </row>
    <row r="6" spans="1:10" ht="30.75" thickBot="1">
      <c r="A6" s="10">
        <v>23</v>
      </c>
      <c r="B6" s="11" t="s">
        <v>54</v>
      </c>
      <c r="C6" s="11" t="s">
        <v>29</v>
      </c>
      <c r="D6" s="54" t="s">
        <v>39</v>
      </c>
      <c r="E6" s="48">
        <v>1</v>
      </c>
      <c r="F6" s="48" t="s">
        <v>53</v>
      </c>
      <c r="G6" s="12"/>
      <c r="H6" s="12">
        <f t="shared" si="0"/>
        <v>0</v>
      </c>
      <c r="I6" s="13">
        <v>0</v>
      </c>
      <c r="J6" s="14">
        <f t="shared" si="1"/>
        <v>0</v>
      </c>
    </row>
    <row r="7" spans="1:10">
      <c r="A7" s="1"/>
      <c r="B7" s="1"/>
      <c r="C7" s="1"/>
      <c r="D7" s="1"/>
      <c r="E7" s="1"/>
      <c r="F7" s="1"/>
      <c r="G7" s="2" t="s">
        <v>18</v>
      </c>
      <c r="H7" s="3">
        <f>SUM(H3:H6)</f>
        <v>0</v>
      </c>
      <c r="I7" s="2"/>
      <c r="J7" s="3">
        <f>SUM(J3:J6)</f>
        <v>0</v>
      </c>
    </row>
    <row r="10" spans="1:10" ht="15.75" thickBot="1">
      <c r="A10" s="133" t="s">
        <v>59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15" customHeight="1">
      <c r="A11" s="127" t="s">
        <v>60</v>
      </c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 ht="45" customHeight="1" thickBot="1">
      <c r="A12" s="130"/>
      <c r="B12" s="131"/>
      <c r="C12" s="131"/>
      <c r="D12" s="131"/>
      <c r="E12" s="131"/>
      <c r="F12" s="131"/>
      <c r="G12" s="131"/>
      <c r="H12" s="131"/>
      <c r="I12" s="131"/>
      <c r="J12" s="132"/>
    </row>
  </sheetData>
  <mergeCells count="3">
    <mergeCell ref="G1:J1"/>
    <mergeCell ref="A10:J10"/>
    <mergeCell ref="A11:J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4310-5E4F-4098-BADB-5D491D99DAA5}">
  <sheetPr>
    <pageSetUpPr fitToPage="1"/>
  </sheetPr>
  <dimension ref="A1:J39"/>
  <sheetViews>
    <sheetView zoomScale="80" zoomScaleNormal="80" workbookViewId="0">
      <selection activeCell="G28" sqref="G28:G31"/>
    </sheetView>
  </sheetViews>
  <sheetFormatPr defaultRowHeight="15"/>
  <cols>
    <col min="1" max="1" width="5.7109375" customWidth="1"/>
    <col min="2" max="2" width="40.85546875" customWidth="1"/>
    <col min="3" max="3" width="26.42578125" customWidth="1"/>
    <col min="4" max="4" width="64.7109375" customWidth="1"/>
    <col min="5" max="5" width="18.85546875" bestFit="1" customWidth="1"/>
    <col min="6" max="6" width="18.85546875" customWidth="1"/>
    <col min="7" max="8" width="14.28515625" customWidth="1"/>
    <col min="9" max="9" width="10.42578125" customWidth="1"/>
    <col min="10" max="10" width="14.28515625" customWidth="1"/>
  </cols>
  <sheetData>
    <row r="1" spans="1:10" ht="15.75" thickBot="1">
      <c r="A1" s="33" t="s">
        <v>0</v>
      </c>
      <c r="B1" s="34"/>
      <c r="C1" s="34"/>
      <c r="E1" s="34"/>
      <c r="F1" s="49"/>
      <c r="G1" s="125" t="s">
        <v>1</v>
      </c>
      <c r="H1" s="125"/>
      <c r="I1" s="125"/>
      <c r="J1" s="126"/>
    </row>
    <row r="2" spans="1:10" ht="45.75" thickBot="1">
      <c r="A2" s="35" t="s">
        <v>2</v>
      </c>
      <c r="B2" s="36" t="s">
        <v>3</v>
      </c>
      <c r="C2" s="36" t="s">
        <v>19</v>
      </c>
      <c r="D2" s="36" t="s">
        <v>20</v>
      </c>
      <c r="E2" s="37" t="s">
        <v>4</v>
      </c>
      <c r="F2" s="50" t="s">
        <v>48</v>
      </c>
      <c r="G2" s="38" t="s">
        <v>17</v>
      </c>
      <c r="H2" s="39" t="s">
        <v>5</v>
      </c>
      <c r="I2" s="39" t="s">
        <v>6</v>
      </c>
      <c r="J2" s="40" t="s">
        <v>7</v>
      </c>
    </row>
    <row r="3" spans="1:10">
      <c r="A3" s="70" t="s">
        <v>8</v>
      </c>
      <c r="B3" s="71" t="s">
        <v>21</v>
      </c>
      <c r="C3" s="72" t="s">
        <v>22</v>
      </c>
      <c r="D3" s="73" t="s">
        <v>23</v>
      </c>
      <c r="E3" s="74">
        <v>4</v>
      </c>
      <c r="F3" s="75" t="s">
        <v>52</v>
      </c>
      <c r="G3" s="76">
        <f>'cz. 1'!G3</f>
        <v>0</v>
      </c>
      <c r="H3" s="77">
        <f>G3*E3</f>
        <v>0</v>
      </c>
      <c r="I3" s="78">
        <v>0</v>
      </c>
      <c r="J3" s="79">
        <f>H3+H3*I3</f>
        <v>0</v>
      </c>
    </row>
    <row r="4" spans="1:10">
      <c r="A4" s="4"/>
      <c r="B4" s="5"/>
      <c r="C4" s="5"/>
      <c r="D4" s="6"/>
      <c r="E4" s="27"/>
      <c r="F4" s="51"/>
      <c r="G4" s="15"/>
      <c r="H4" s="7"/>
      <c r="I4" s="8"/>
      <c r="J4" s="9"/>
    </row>
    <row r="5" spans="1:10">
      <c r="A5" s="4"/>
      <c r="B5" s="5"/>
      <c r="C5" s="5"/>
      <c r="D5" s="6"/>
      <c r="E5" s="27"/>
      <c r="F5" s="51"/>
      <c r="G5" s="15"/>
      <c r="H5" s="7"/>
      <c r="I5" s="8"/>
      <c r="J5" s="9"/>
    </row>
    <row r="6" spans="1:10">
      <c r="A6" s="80" t="s">
        <v>9</v>
      </c>
      <c r="B6" s="81" t="s">
        <v>24</v>
      </c>
      <c r="C6" s="82" t="s">
        <v>29</v>
      </c>
      <c r="D6" s="83" t="s">
        <v>30</v>
      </c>
      <c r="E6" s="84">
        <v>1</v>
      </c>
      <c r="F6" s="85" t="s">
        <v>52</v>
      </c>
      <c r="G6" s="86">
        <f>'cz. 2'!G3</f>
        <v>0</v>
      </c>
      <c r="H6" s="87">
        <f>G6*E6</f>
        <v>0</v>
      </c>
      <c r="I6" s="88">
        <v>0</v>
      </c>
      <c r="J6" s="89">
        <f>H6+H6*I6</f>
        <v>0</v>
      </c>
    </row>
    <row r="7" spans="1:10">
      <c r="A7" s="80" t="s">
        <v>10</v>
      </c>
      <c r="B7" s="81" t="s">
        <v>24</v>
      </c>
      <c r="C7" s="82" t="s">
        <v>29</v>
      </c>
      <c r="D7" s="83" t="s">
        <v>30</v>
      </c>
      <c r="E7" s="90">
        <v>12</v>
      </c>
      <c r="F7" s="91" t="s">
        <v>52</v>
      </c>
      <c r="G7" s="86">
        <f>'cz. 2'!G4</f>
        <v>0</v>
      </c>
      <c r="H7" s="87">
        <f>G7*E7</f>
        <v>0</v>
      </c>
      <c r="I7" s="88">
        <v>0</v>
      </c>
      <c r="J7" s="89">
        <f t="shared" ref="J7:J31" si="0">H7+H7*I7</f>
        <v>0</v>
      </c>
    </row>
    <row r="8" spans="1:10">
      <c r="A8" s="80" t="s">
        <v>11</v>
      </c>
      <c r="B8" s="92" t="s">
        <v>25</v>
      </c>
      <c r="C8" s="82" t="s">
        <v>29</v>
      </c>
      <c r="D8" s="83" t="s">
        <v>30</v>
      </c>
      <c r="E8" s="84">
        <v>4</v>
      </c>
      <c r="F8" s="85" t="s">
        <v>52</v>
      </c>
      <c r="G8" s="86">
        <f>'cz. 2'!G5</f>
        <v>0</v>
      </c>
      <c r="H8" s="87">
        <f t="shared" ref="H8:H12" si="1">G8*E8</f>
        <v>0</v>
      </c>
      <c r="I8" s="88">
        <v>0</v>
      </c>
      <c r="J8" s="89">
        <f t="shared" si="0"/>
        <v>0</v>
      </c>
    </row>
    <row r="9" spans="1:10">
      <c r="A9" s="80" t="s">
        <v>12</v>
      </c>
      <c r="B9" s="92" t="s">
        <v>25</v>
      </c>
      <c r="C9" s="82" t="s">
        <v>29</v>
      </c>
      <c r="D9" s="83" t="s">
        <v>30</v>
      </c>
      <c r="E9" s="84">
        <v>10</v>
      </c>
      <c r="F9" s="85" t="s">
        <v>52</v>
      </c>
      <c r="G9" s="86">
        <f>'cz. 2'!G6</f>
        <v>0</v>
      </c>
      <c r="H9" s="87">
        <f t="shared" si="1"/>
        <v>0</v>
      </c>
      <c r="I9" s="88">
        <v>0</v>
      </c>
      <c r="J9" s="89">
        <f t="shared" si="0"/>
        <v>0</v>
      </c>
    </row>
    <row r="10" spans="1:10">
      <c r="A10" s="80" t="s">
        <v>13</v>
      </c>
      <c r="B10" s="92" t="s">
        <v>26</v>
      </c>
      <c r="C10" s="82" t="s">
        <v>29</v>
      </c>
      <c r="D10" s="83" t="s">
        <v>30</v>
      </c>
      <c r="E10" s="84">
        <v>13</v>
      </c>
      <c r="F10" s="85" t="s">
        <v>52</v>
      </c>
      <c r="G10" s="86">
        <f>'cz. 2'!G7</f>
        <v>0</v>
      </c>
      <c r="H10" s="87">
        <f t="shared" si="1"/>
        <v>0</v>
      </c>
      <c r="I10" s="88">
        <v>0</v>
      </c>
      <c r="J10" s="89">
        <f t="shared" si="0"/>
        <v>0</v>
      </c>
    </row>
    <row r="11" spans="1:10" ht="30">
      <c r="A11" s="80" t="s">
        <v>14</v>
      </c>
      <c r="B11" s="92" t="s">
        <v>27</v>
      </c>
      <c r="C11" s="82" t="s">
        <v>29</v>
      </c>
      <c r="D11" s="83" t="s">
        <v>30</v>
      </c>
      <c r="E11" s="84">
        <v>2</v>
      </c>
      <c r="F11" s="85" t="s">
        <v>52</v>
      </c>
      <c r="G11" s="86">
        <f>'cz. 2'!G8</f>
        <v>0</v>
      </c>
      <c r="H11" s="87">
        <f t="shared" si="1"/>
        <v>0</v>
      </c>
      <c r="I11" s="88">
        <v>0</v>
      </c>
      <c r="J11" s="89">
        <f t="shared" si="0"/>
        <v>0</v>
      </c>
    </row>
    <row r="12" spans="1:10" ht="30">
      <c r="A12" s="80" t="s">
        <v>15</v>
      </c>
      <c r="B12" s="92" t="s">
        <v>28</v>
      </c>
      <c r="C12" s="82" t="s">
        <v>29</v>
      </c>
      <c r="D12" s="83" t="s">
        <v>30</v>
      </c>
      <c r="E12" s="84">
        <v>2</v>
      </c>
      <c r="F12" s="85" t="s">
        <v>52</v>
      </c>
      <c r="G12" s="86">
        <f>'cz. 2'!G9</f>
        <v>0</v>
      </c>
      <c r="H12" s="87">
        <f t="shared" si="1"/>
        <v>0</v>
      </c>
      <c r="I12" s="88">
        <v>0</v>
      </c>
      <c r="J12" s="89">
        <f t="shared" si="0"/>
        <v>0</v>
      </c>
    </row>
    <row r="13" spans="1:10">
      <c r="A13" s="80" t="s">
        <v>16</v>
      </c>
      <c r="B13" s="93" t="s">
        <v>31</v>
      </c>
      <c r="C13" s="82" t="s">
        <v>29</v>
      </c>
      <c r="D13" s="83" t="s">
        <v>30</v>
      </c>
      <c r="E13" s="94">
        <v>126</v>
      </c>
      <c r="F13" s="94" t="s">
        <v>52</v>
      </c>
      <c r="G13" s="87">
        <f>'cz. 2'!G10</f>
        <v>0</v>
      </c>
      <c r="H13" s="87">
        <f>G13*E13</f>
        <v>0</v>
      </c>
      <c r="I13" s="88">
        <v>0</v>
      </c>
      <c r="J13" s="89">
        <f t="shared" si="0"/>
        <v>0</v>
      </c>
    </row>
    <row r="14" spans="1:10">
      <c r="A14" s="95">
        <v>10</v>
      </c>
      <c r="B14" s="83" t="s">
        <v>32</v>
      </c>
      <c r="C14" s="82" t="s">
        <v>29</v>
      </c>
      <c r="D14" s="83" t="s">
        <v>30</v>
      </c>
      <c r="E14" s="96">
        <v>146</v>
      </c>
      <c r="F14" s="96" t="s">
        <v>52</v>
      </c>
      <c r="G14" s="87">
        <f>'cz. 2'!G11</f>
        <v>0</v>
      </c>
      <c r="H14" s="97">
        <f>G14*E14</f>
        <v>0</v>
      </c>
      <c r="I14" s="88">
        <v>0</v>
      </c>
      <c r="J14" s="89">
        <f t="shared" si="0"/>
        <v>0</v>
      </c>
    </row>
    <row r="15" spans="1:10">
      <c r="A15" s="95">
        <v>11</v>
      </c>
      <c r="B15" s="83" t="s">
        <v>33</v>
      </c>
      <c r="C15" s="82" t="s">
        <v>29</v>
      </c>
      <c r="D15" s="83" t="s">
        <v>30</v>
      </c>
      <c r="E15" s="96">
        <v>8</v>
      </c>
      <c r="F15" s="96" t="s">
        <v>49</v>
      </c>
      <c r="G15" s="87">
        <f>'cz. 2'!G12</f>
        <v>0</v>
      </c>
      <c r="H15" s="97">
        <f t="shared" ref="H15:H31" si="2">G15*E15</f>
        <v>0</v>
      </c>
      <c r="I15" s="88">
        <v>0</v>
      </c>
      <c r="J15" s="89">
        <f t="shared" si="0"/>
        <v>0</v>
      </c>
    </row>
    <row r="16" spans="1:10" ht="30">
      <c r="A16" s="95">
        <v>12</v>
      </c>
      <c r="B16" s="83" t="s">
        <v>34</v>
      </c>
      <c r="C16" s="82" t="s">
        <v>29</v>
      </c>
      <c r="D16" s="83" t="s">
        <v>30</v>
      </c>
      <c r="E16" s="96">
        <v>136</v>
      </c>
      <c r="F16" s="96" t="s">
        <v>50</v>
      </c>
      <c r="G16" s="87">
        <f>'cz. 2'!G13</f>
        <v>0</v>
      </c>
      <c r="H16" s="97">
        <f t="shared" si="2"/>
        <v>0</v>
      </c>
      <c r="I16" s="88">
        <v>0</v>
      </c>
      <c r="J16" s="89">
        <f t="shared" si="0"/>
        <v>0</v>
      </c>
    </row>
    <row r="17" spans="1:10">
      <c r="A17" s="95">
        <v>13</v>
      </c>
      <c r="B17" s="83" t="s">
        <v>35</v>
      </c>
      <c r="C17" s="82" t="s">
        <v>29</v>
      </c>
      <c r="D17" s="83" t="s">
        <v>30</v>
      </c>
      <c r="E17" s="96">
        <v>100</v>
      </c>
      <c r="F17" s="96" t="s">
        <v>50</v>
      </c>
      <c r="G17" s="87">
        <f>'cz. 2'!G14</f>
        <v>0</v>
      </c>
      <c r="H17" s="97">
        <f t="shared" si="2"/>
        <v>0</v>
      </c>
      <c r="I17" s="88">
        <v>0</v>
      </c>
      <c r="J17" s="89">
        <f t="shared" si="0"/>
        <v>0</v>
      </c>
    </row>
    <row r="18" spans="1:10">
      <c r="A18" s="95">
        <v>14</v>
      </c>
      <c r="B18" s="83" t="s">
        <v>36</v>
      </c>
      <c r="C18" s="82" t="s">
        <v>29</v>
      </c>
      <c r="D18" s="83" t="s">
        <v>30</v>
      </c>
      <c r="E18" s="96">
        <v>50</v>
      </c>
      <c r="F18" s="96" t="s">
        <v>51</v>
      </c>
      <c r="G18" s="87">
        <f>'cz. 2'!G15</f>
        <v>0</v>
      </c>
      <c r="H18" s="97">
        <f t="shared" si="2"/>
        <v>0</v>
      </c>
      <c r="I18" s="88">
        <v>0</v>
      </c>
      <c r="J18" s="89">
        <f t="shared" si="0"/>
        <v>0</v>
      </c>
    </row>
    <row r="19" spans="1:10">
      <c r="A19" s="23"/>
      <c r="B19" s="32"/>
      <c r="C19" s="24"/>
      <c r="D19" s="25"/>
      <c r="E19" s="47"/>
      <c r="F19" s="47"/>
      <c r="G19" s="7"/>
      <c r="H19" s="26"/>
      <c r="I19" s="8"/>
      <c r="J19" s="9"/>
    </row>
    <row r="20" spans="1:10">
      <c r="A20" s="23"/>
      <c r="B20" s="24"/>
      <c r="C20" s="24"/>
      <c r="D20" s="25"/>
      <c r="E20" s="47"/>
      <c r="F20" s="47"/>
      <c r="G20" s="7"/>
      <c r="H20" s="26"/>
      <c r="I20" s="8"/>
      <c r="J20" s="9"/>
    </row>
    <row r="21" spans="1:10" ht="30">
      <c r="A21" s="98">
        <v>15</v>
      </c>
      <c r="B21" s="99" t="s">
        <v>40</v>
      </c>
      <c r="C21" s="100" t="s">
        <v>29</v>
      </c>
      <c r="D21" s="101" t="s">
        <v>37</v>
      </c>
      <c r="E21" s="102">
        <v>10</v>
      </c>
      <c r="F21" s="102" t="s">
        <v>52</v>
      </c>
      <c r="G21" s="103">
        <f>'cz. 3'!G3</f>
        <v>0</v>
      </c>
      <c r="H21" s="104">
        <f t="shared" si="2"/>
        <v>0</v>
      </c>
      <c r="I21" s="105">
        <v>0</v>
      </c>
      <c r="J21" s="106">
        <f t="shared" si="0"/>
        <v>0</v>
      </c>
    </row>
    <row r="22" spans="1:10" ht="24">
      <c r="A22" s="98">
        <v>16</v>
      </c>
      <c r="B22" s="107" t="s">
        <v>41</v>
      </c>
      <c r="C22" s="100" t="s">
        <v>29</v>
      </c>
      <c r="D22" s="101" t="s">
        <v>37</v>
      </c>
      <c r="E22" s="102">
        <v>10</v>
      </c>
      <c r="F22" s="102" t="s">
        <v>52</v>
      </c>
      <c r="G22" s="103">
        <f>'cz. 3'!G4</f>
        <v>0</v>
      </c>
      <c r="H22" s="104">
        <f t="shared" si="2"/>
        <v>0</v>
      </c>
      <c r="I22" s="105">
        <v>0</v>
      </c>
      <c r="J22" s="106">
        <f t="shared" si="0"/>
        <v>0</v>
      </c>
    </row>
    <row r="23" spans="1:10" ht="24">
      <c r="A23" s="98">
        <v>17</v>
      </c>
      <c r="B23" s="107" t="s">
        <v>42</v>
      </c>
      <c r="C23" s="100" t="s">
        <v>29</v>
      </c>
      <c r="D23" s="101" t="s">
        <v>37</v>
      </c>
      <c r="E23" s="102">
        <v>8</v>
      </c>
      <c r="F23" s="102" t="s">
        <v>52</v>
      </c>
      <c r="G23" s="103">
        <f>'cz. 3'!G5</f>
        <v>0</v>
      </c>
      <c r="H23" s="104">
        <f t="shared" si="2"/>
        <v>0</v>
      </c>
      <c r="I23" s="105">
        <v>0</v>
      </c>
      <c r="J23" s="106">
        <f t="shared" si="0"/>
        <v>0</v>
      </c>
    </row>
    <row r="24" spans="1:10">
      <c r="A24" s="98">
        <v>18</v>
      </c>
      <c r="B24" s="108" t="s">
        <v>43</v>
      </c>
      <c r="C24" s="100" t="s">
        <v>29</v>
      </c>
      <c r="D24" s="101" t="s">
        <v>37</v>
      </c>
      <c r="E24" s="102">
        <v>20</v>
      </c>
      <c r="F24" s="102" t="s">
        <v>52</v>
      </c>
      <c r="G24" s="103">
        <f>'cz. 3'!G6</f>
        <v>0</v>
      </c>
      <c r="H24" s="104">
        <f t="shared" si="2"/>
        <v>0</v>
      </c>
      <c r="I24" s="105">
        <v>0</v>
      </c>
      <c r="J24" s="106">
        <f t="shared" si="0"/>
        <v>0</v>
      </c>
    </row>
    <row r="25" spans="1:10" ht="30">
      <c r="A25" s="98">
        <v>19</v>
      </c>
      <c r="B25" s="108" t="s">
        <v>44</v>
      </c>
      <c r="C25" s="100" t="s">
        <v>29</v>
      </c>
      <c r="D25" s="101" t="s">
        <v>37</v>
      </c>
      <c r="E25" s="102">
        <v>20</v>
      </c>
      <c r="F25" s="102" t="s">
        <v>52</v>
      </c>
      <c r="G25" s="103">
        <f>'cz. 3'!G7</f>
        <v>0</v>
      </c>
      <c r="H25" s="104">
        <f t="shared" si="2"/>
        <v>0</v>
      </c>
      <c r="I25" s="105">
        <v>0</v>
      </c>
      <c r="J25" s="106">
        <f t="shared" si="0"/>
        <v>0</v>
      </c>
    </row>
    <row r="26" spans="1:10">
      <c r="A26" s="23"/>
      <c r="B26" s="24"/>
      <c r="C26" s="25"/>
      <c r="D26" s="25"/>
      <c r="E26" s="47"/>
      <c r="F26" s="47"/>
      <c r="G26" s="7"/>
      <c r="H26" s="26"/>
      <c r="I26" s="8"/>
      <c r="J26" s="9"/>
    </row>
    <row r="27" spans="1:10">
      <c r="A27" s="23"/>
      <c r="B27" s="24"/>
      <c r="C27" s="25"/>
      <c r="D27" s="6"/>
      <c r="E27" s="47"/>
      <c r="F27" s="47"/>
      <c r="G27" s="7"/>
      <c r="H27" s="26"/>
      <c r="I27" s="8"/>
      <c r="J27" s="9"/>
    </row>
    <row r="28" spans="1:10">
      <c r="A28" s="109">
        <v>20</v>
      </c>
      <c r="B28" s="110" t="s">
        <v>38</v>
      </c>
      <c r="C28" s="111" t="s">
        <v>29</v>
      </c>
      <c r="D28" s="112" t="s">
        <v>39</v>
      </c>
      <c r="E28" s="113">
        <v>40</v>
      </c>
      <c r="F28" s="113" t="s">
        <v>52</v>
      </c>
      <c r="G28" s="114">
        <f>'cz. 4'!G3</f>
        <v>0</v>
      </c>
      <c r="H28" s="115">
        <f t="shared" si="2"/>
        <v>0</v>
      </c>
      <c r="I28" s="116">
        <v>0</v>
      </c>
      <c r="J28" s="117">
        <f t="shared" si="0"/>
        <v>0</v>
      </c>
    </row>
    <row r="29" spans="1:10">
      <c r="A29" s="109">
        <v>21</v>
      </c>
      <c r="B29" s="110" t="s">
        <v>45</v>
      </c>
      <c r="C29" s="111" t="s">
        <v>29</v>
      </c>
      <c r="D29" s="112" t="s">
        <v>39</v>
      </c>
      <c r="E29" s="113">
        <v>25</v>
      </c>
      <c r="F29" s="113" t="s">
        <v>52</v>
      </c>
      <c r="G29" s="114">
        <f>'cz. 4'!G4</f>
        <v>0</v>
      </c>
      <c r="H29" s="115">
        <f t="shared" si="2"/>
        <v>0</v>
      </c>
      <c r="I29" s="116">
        <v>0</v>
      </c>
      <c r="J29" s="117">
        <f t="shared" si="0"/>
        <v>0</v>
      </c>
    </row>
    <row r="30" spans="1:10">
      <c r="A30" s="109">
        <v>22</v>
      </c>
      <c r="B30" s="110" t="s">
        <v>46</v>
      </c>
      <c r="C30" s="111" t="s">
        <v>29</v>
      </c>
      <c r="D30" s="112" t="s">
        <v>39</v>
      </c>
      <c r="E30" s="113">
        <v>15</v>
      </c>
      <c r="F30" s="113" t="s">
        <v>52</v>
      </c>
      <c r="G30" s="114">
        <f>'cz. 4'!G5</f>
        <v>0</v>
      </c>
      <c r="H30" s="115">
        <f t="shared" si="2"/>
        <v>0</v>
      </c>
      <c r="I30" s="116">
        <v>0</v>
      </c>
      <c r="J30" s="117">
        <f t="shared" si="0"/>
        <v>0</v>
      </c>
    </row>
    <row r="31" spans="1:10" ht="30.75" thickBot="1">
      <c r="A31" s="118">
        <v>23</v>
      </c>
      <c r="B31" s="119" t="s">
        <v>47</v>
      </c>
      <c r="C31" s="119" t="s">
        <v>29</v>
      </c>
      <c r="D31" s="120" t="s">
        <v>39</v>
      </c>
      <c r="E31" s="121">
        <v>1</v>
      </c>
      <c r="F31" s="121"/>
      <c r="G31" s="122">
        <f>'cz. 4'!G6</f>
        <v>0</v>
      </c>
      <c r="H31" s="122">
        <f t="shared" si="2"/>
        <v>0</v>
      </c>
      <c r="I31" s="123">
        <v>0</v>
      </c>
      <c r="J31" s="124">
        <f t="shared" si="0"/>
        <v>0</v>
      </c>
    </row>
    <row r="32" spans="1:10">
      <c r="A32" s="1"/>
      <c r="B32" s="1"/>
      <c r="C32" s="1"/>
      <c r="D32" s="1"/>
      <c r="E32" s="1"/>
      <c r="F32" s="1"/>
      <c r="G32" s="2" t="s">
        <v>18</v>
      </c>
      <c r="H32" s="3">
        <f>SUM(H3:H31)</f>
        <v>0</v>
      </c>
      <c r="I32" s="2"/>
      <c r="J32" s="3">
        <f>SUM(J3:J31)</f>
        <v>0</v>
      </c>
    </row>
    <row r="34" spans="1:10" ht="15.75" thickBot="1"/>
    <row r="35" spans="1:10">
      <c r="A35" s="127" t="s">
        <v>56</v>
      </c>
      <c r="B35" s="128"/>
      <c r="C35" s="128"/>
      <c r="D35" s="128"/>
      <c r="E35" s="128"/>
      <c r="F35" s="128"/>
      <c r="G35" s="128"/>
      <c r="H35" s="128"/>
      <c r="I35" s="128"/>
      <c r="J35" s="129"/>
    </row>
    <row r="36" spans="1:10" ht="43.5" customHeight="1" thickBot="1">
      <c r="A36" s="130"/>
      <c r="B36" s="131"/>
      <c r="C36" s="131"/>
      <c r="D36" s="131"/>
      <c r="E36" s="131"/>
      <c r="F36" s="131"/>
      <c r="G36" s="131"/>
      <c r="H36" s="131"/>
      <c r="I36" s="131"/>
      <c r="J36" s="132"/>
    </row>
    <row r="37" spans="1:10" ht="15.75" thickBot="1"/>
    <row r="38" spans="1:10" ht="15" customHeight="1">
      <c r="A38" s="127" t="s">
        <v>60</v>
      </c>
      <c r="B38" s="128"/>
      <c r="C38" s="128"/>
      <c r="D38" s="128"/>
      <c r="E38" s="128"/>
      <c r="F38" s="128"/>
      <c r="G38" s="128"/>
      <c r="H38" s="128"/>
      <c r="I38" s="128"/>
      <c r="J38" s="129"/>
    </row>
    <row r="39" spans="1:10" ht="45.75" customHeight="1" thickBot="1">
      <c r="A39" s="130"/>
      <c r="B39" s="131"/>
      <c r="C39" s="131"/>
      <c r="D39" s="131"/>
      <c r="E39" s="131"/>
      <c r="F39" s="131"/>
      <c r="G39" s="131"/>
      <c r="H39" s="131"/>
      <c r="I39" s="131"/>
      <c r="J39" s="132"/>
    </row>
  </sheetData>
  <mergeCells count="3">
    <mergeCell ref="G1:J1"/>
    <mergeCell ref="A35:J36"/>
    <mergeCell ref="A38:J39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cz. 1</vt:lpstr>
      <vt:lpstr>cz. 2</vt:lpstr>
      <vt:lpstr>cz. 3</vt:lpstr>
      <vt:lpstr>cz. 4</vt:lpstr>
      <vt:lpstr>całość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Lechnio Maciej</dc:creator>
  <cp:lastModifiedBy>Kamiński Michał 2</cp:lastModifiedBy>
  <cp:lastPrinted>2023-08-08T09:32:12Z</cp:lastPrinted>
  <dcterms:created xsi:type="dcterms:W3CDTF">2023-08-08T08:50:32Z</dcterms:created>
  <dcterms:modified xsi:type="dcterms:W3CDTF">2023-08-09T11:44:09Z</dcterms:modified>
</cp:coreProperties>
</file>