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tur\AppData\Local\Temp\ezdpuw\20240711120314644\"/>
    </mc:Choice>
  </mc:AlternateContent>
  <bookViews>
    <workbookView xWindow="0" yWindow="0" windowWidth="23016" windowHeight="90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G8" i="1" s="1"/>
  <c r="H8" i="1" s="1"/>
  <c r="D7" i="1"/>
  <c r="D11" i="1" l="1"/>
  <c r="G11" i="1" s="1"/>
  <c r="H11" i="1" s="1"/>
  <c r="D10" i="1"/>
  <c r="D16" i="1"/>
  <c r="D15" i="1"/>
  <c r="G10" i="1" l="1"/>
  <c r="H10" i="1" s="1"/>
  <c r="D6" i="1"/>
  <c r="G6" i="1" s="1"/>
  <c r="H6" i="1" s="1"/>
  <c r="D5" i="1"/>
  <c r="G5" i="1" s="1"/>
  <c r="H5" i="1" s="1"/>
  <c r="G7" i="1"/>
  <c r="G9" i="1"/>
  <c r="H9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H7" i="1" l="1"/>
  <c r="G23" i="1"/>
  <c r="H23" i="1" s="1"/>
</calcChain>
</file>

<file path=xl/sharedStrings.xml><?xml version="1.0" encoding="utf-8"?>
<sst xmlns="http://schemas.openxmlformats.org/spreadsheetml/2006/main" count="46" uniqueCount="32">
  <si>
    <t>Nazwa</t>
  </si>
  <si>
    <t>Ilość</t>
  </si>
  <si>
    <t>j.m.</t>
  </si>
  <si>
    <t>Cena jednostkowa</t>
  </si>
  <si>
    <t>Wartość netto</t>
  </si>
  <si>
    <t>Wartość brutto</t>
  </si>
  <si>
    <t>Poz.</t>
  </si>
  <si>
    <t xml:space="preserve">Skucie odspojonego tynku </t>
  </si>
  <si>
    <t>m2</t>
  </si>
  <si>
    <t>Naprawa pęknięć tynku</t>
  </si>
  <si>
    <t>mb</t>
  </si>
  <si>
    <t>szt.</t>
  </si>
  <si>
    <t>Demontaż i montaż bramy segmentowej bez automatyki o wymiarach 2,3 x 2,3 m</t>
  </si>
  <si>
    <t>Gruntowanie i pokrycie dachu papą termozgrzewalną nawierzchniową 5,2 mm wraz wywinięciami</t>
  </si>
  <si>
    <t>Demontaż starych i montaż nowych rynien stalowych oraz rur spustowych stalowych</t>
  </si>
  <si>
    <t>Montaż obróbek blacharskich z blachy powlekanej szerokość w rozwinięciu 25 cm</t>
  </si>
  <si>
    <t>Ułożenie przewodu 3x4 mm2 od rozdzielnicy znajdującej się w hali do pomieszczenia garażowego</t>
  </si>
  <si>
    <t>kpl.</t>
  </si>
  <si>
    <t>Wykonanie gniazd 230 V wraz z okablowaniem</t>
  </si>
  <si>
    <t>Suma:</t>
  </si>
  <si>
    <t>Montaż kratek wentylacyjnych lamelowych z siatką zabezpieczającą o wym. 14x14 cm, ocynkowanych, malowanych proszkowo w kolorze grafitowym</t>
  </si>
  <si>
    <t>Montaż kratek wentylacyjnych lamelowych z siatką zabezpieczającą o wym. 40x50 cm, ocynkowanych, malowanych proszkowo w kolorze grafitowym</t>
  </si>
  <si>
    <t xml:space="preserve">Demontaż istniejącej instalacji elektrycznej w pomieszczeniach garażowych wraz z utylizacją </t>
  </si>
  <si>
    <t>Montaż rozdzielnicy z zabezpieczeniem różnicowoprądowym oraz dwoma zabezpieczeniami nadprądowymi do obwodu gniazd oraz obwodu oświetlenia</t>
  </si>
  <si>
    <t xml:space="preserve">Montaż oświetlenia Led o mocy min 40 W wraz z wykonaniem okablowania sterowanych z czujnika ruchu i obecności </t>
  </si>
  <si>
    <t>Montaż 4 lamp zewnętrznych (naświetlaczy) sterowanych z czujnika ruchu</t>
  </si>
  <si>
    <t>Ułożenie gresu technicznego 30x30 cm wraz z cokołem</t>
  </si>
  <si>
    <t>Szpachlowanie i wyrównanie ścian i sufitów</t>
  </si>
  <si>
    <t>Skucie odspojonego tynku (struktury), wyrównanie elewacji styropianem 2-4 cm, wykonanie kleju i siatki, ułożenie tynku sylikonowego (kolor do  ustalenia na etapie realizacji)</t>
  </si>
  <si>
    <t>Dwukrotne malowanie powierzchni ścian i sufitów farbą lateksową</t>
  </si>
  <si>
    <t>Przedmiar</t>
  </si>
  <si>
    <t>Remont trzech pomieszczeń w budynku garażowym na terenie Oddziału Górnośląskiego PIG-PIB w Sosnowcu przy ul. Królowej Jadwigi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</si>
</sst>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44" fontId="0" fillId="0" borderId="0" xfId="1" applyFont="1" applyAlignment="1">
      <alignment vertical="center"/>
    </xf>
    <xf numFmtId="44" fontId="0" fillId="0" borderId="0" xfId="1" applyFont="1"/>
    <xf numFmtId="164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4" fontId="4" fillId="0" borderId="1" xfId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44" fontId="4" fillId="3" borderId="1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/>
    </xf>
    <xf numFmtId="44" fontId="2" fillId="4" borderId="10" xfId="1" applyFont="1" applyFill="1" applyBorder="1" applyAlignment="1">
      <alignment vertical="center"/>
    </xf>
    <xf numFmtId="164" fontId="2" fillId="4" borderId="9" xfId="0" applyNumberFormat="1" applyFont="1" applyFill="1" applyBorder="1" applyAlignment="1">
      <alignment vertical="center"/>
    </xf>
    <xf numFmtId="164" fontId="2" fillId="4" borderId="1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2" fontId="4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44" fontId="4" fillId="3" borderId="9" xfId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zoomScale="85" zoomScaleNormal="85" workbookViewId="0">
      <selection activeCell="J4" sqref="J4"/>
    </sheetView>
  </sheetViews>
  <sheetFormatPr defaultRowHeight="14.4" x14ac:dyDescent="0.3"/>
  <cols>
    <col min="1" max="1" width="1.5546875" customWidth="1"/>
    <col min="2" max="2" width="4.33203125" bestFit="1" customWidth="1"/>
    <col min="3" max="3" width="47.5546875" bestFit="1" customWidth="1"/>
    <col min="4" max="4" width="6.44140625" bestFit="1" customWidth="1"/>
    <col min="5" max="5" width="4.109375" bestFit="1" customWidth="1"/>
    <col min="6" max="6" width="11.88671875" customWidth="1"/>
    <col min="7" max="7" width="12.6640625" bestFit="1" customWidth="1"/>
    <col min="8" max="8" width="13.5546875" bestFit="1" customWidth="1"/>
    <col min="9" max="9" width="10.5546875" bestFit="1" customWidth="1"/>
  </cols>
  <sheetData>
    <row r="1" spans="2:11" ht="9.6" customHeight="1" thickBot="1" x14ac:dyDescent="0.35"/>
    <row r="2" spans="2:11" ht="18.600000000000001" thickBot="1" x14ac:dyDescent="0.4">
      <c r="B2" s="38" t="s">
        <v>30</v>
      </c>
      <c r="C2" s="39"/>
      <c r="D2" s="39"/>
      <c r="E2" s="39"/>
      <c r="F2" s="39"/>
      <c r="G2" s="39"/>
      <c r="H2" s="40"/>
      <c r="I2" s="1"/>
      <c r="J2" s="1"/>
      <c r="K2" s="1"/>
    </row>
    <row r="3" spans="2:11" ht="34.950000000000003" customHeight="1" thickBot="1" x14ac:dyDescent="0.35">
      <c r="B3" s="35" t="s">
        <v>31</v>
      </c>
      <c r="C3" s="36"/>
      <c r="D3" s="36"/>
      <c r="E3" s="36"/>
      <c r="F3" s="36"/>
      <c r="G3" s="36"/>
      <c r="H3" s="37"/>
    </row>
    <row r="4" spans="2:11" ht="28.2" thickBot="1" x14ac:dyDescent="0.35">
      <c r="B4" s="19" t="s">
        <v>6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  <c r="H4" s="21" t="s">
        <v>5</v>
      </c>
      <c r="I4" s="5"/>
    </row>
    <row r="5" spans="2:11" x14ac:dyDescent="0.3">
      <c r="B5" s="26">
        <v>1</v>
      </c>
      <c r="C5" s="9" t="s">
        <v>7</v>
      </c>
      <c r="D5" s="10">
        <f>(2*2.65+2.7*2.65)*3</f>
        <v>37.365000000000002</v>
      </c>
      <c r="E5" s="11" t="s">
        <v>8</v>
      </c>
      <c r="F5" s="12"/>
      <c r="G5" s="13">
        <f>D5*F5</f>
        <v>0</v>
      </c>
      <c r="H5" s="8">
        <f>G5*1.23</f>
        <v>0</v>
      </c>
    </row>
    <row r="6" spans="2:11" x14ac:dyDescent="0.3">
      <c r="B6" s="27">
        <v>2</v>
      </c>
      <c r="C6" s="14" t="s">
        <v>9</v>
      </c>
      <c r="D6" s="22">
        <f>3*25</f>
        <v>75</v>
      </c>
      <c r="E6" s="15" t="s">
        <v>10</v>
      </c>
      <c r="F6" s="16"/>
      <c r="G6" s="17">
        <f t="shared" ref="G6:G22" si="0">D6*F6</f>
        <v>0</v>
      </c>
      <c r="H6" s="18">
        <f t="shared" ref="H6:H23" si="1">G6*1.23</f>
        <v>0</v>
      </c>
    </row>
    <row r="7" spans="2:11" x14ac:dyDescent="0.3">
      <c r="B7" s="26">
        <v>3</v>
      </c>
      <c r="C7" s="9" t="s">
        <v>27</v>
      </c>
      <c r="D7" s="10">
        <f>3*(2*6*2.65+2*2.8*2.65+2.8*2.65-2.3*2.3)</f>
        <v>146.31</v>
      </c>
      <c r="E7" s="11" t="s">
        <v>8</v>
      </c>
      <c r="F7" s="12"/>
      <c r="G7" s="13">
        <f t="shared" si="0"/>
        <v>0</v>
      </c>
      <c r="H7" s="8">
        <f t="shared" si="1"/>
        <v>0</v>
      </c>
    </row>
    <row r="8" spans="2:11" ht="27.6" x14ac:dyDescent="0.3">
      <c r="B8" s="27">
        <v>4</v>
      </c>
      <c r="C8" s="14" t="s">
        <v>29</v>
      </c>
      <c r="D8" s="22">
        <f>3*(2*6*2.65+2*2.8*2.65+2.8*2.65-2.3*2.3)</f>
        <v>146.31</v>
      </c>
      <c r="E8" s="15" t="s">
        <v>8</v>
      </c>
      <c r="F8" s="16"/>
      <c r="G8" s="17">
        <f t="shared" ref="G8" si="2">D8*F8</f>
        <v>0</v>
      </c>
      <c r="H8" s="18">
        <f t="shared" ref="H8" si="3">G8*1.23</f>
        <v>0</v>
      </c>
    </row>
    <row r="9" spans="2:11" ht="27.6" x14ac:dyDescent="0.3">
      <c r="B9" s="26">
        <v>5</v>
      </c>
      <c r="C9" s="9" t="s">
        <v>12</v>
      </c>
      <c r="D9" s="10">
        <v>3</v>
      </c>
      <c r="E9" s="11" t="s">
        <v>11</v>
      </c>
      <c r="F9" s="12"/>
      <c r="G9" s="13">
        <f t="shared" si="0"/>
        <v>0</v>
      </c>
      <c r="H9" s="8">
        <f t="shared" si="1"/>
        <v>0</v>
      </c>
    </row>
    <row r="10" spans="2:11" ht="47.4" customHeight="1" x14ac:dyDescent="0.3">
      <c r="B10" s="27">
        <v>6</v>
      </c>
      <c r="C10" s="14" t="s">
        <v>28</v>
      </c>
      <c r="D10" s="22">
        <f>2*(9.5*3.3)+(2.5*3.3)-(3*2.3*2.3)+(7*3.3)</f>
        <v>78.179999999999993</v>
      </c>
      <c r="E10" s="15" t="s">
        <v>8</v>
      </c>
      <c r="F10" s="16"/>
      <c r="G10" s="17">
        <f t="shared" si="0"/>
        <v>0</v>
      </c>
      <c r="H10" s="18">
        <f t="shared" si="1"/>
        <v>0</v>
      </c>
    </row>
    <row r="11" spans="2:11" x14ac:dyDescent="0.3">
      <c r="B11" s="26">
        <v>7</v>
      </c>
      <c r="C11" s="9" t="s">
        <v>26</v>
      </c>
      <c r="D11" s="10">
        <f>6*2.8*3</f>
        <v>50.399999999999991</v>
      </c>
      <c r="E11" s="11" t="s">
        <v>8</v>
      </c>
      <c r="F11" s="12"/>
      <c r="G11" s="13">
        <f t="shared" si="0"/>
        <v>0</v>
      </c>
      <c r="H11" s="8">
        <f t="shared" si="1"/>
        <v>0</v>
      </c>
    </row>
    <row r="12" spans="2:11" ht="41.4" x14ac:dyDescent="0.3">
      <c r="B12" s="27">
        <v>8</v>
      </c>
      <c r="C12" s="14" t="s">
        <v>21</v>
      </c>
      <c r="D12" s="22">
        <v>3</v>
      </c>
      <c r="E12" s="15" t="s">
        <v>11</v>
      </c>
      <c r="F12" s="16"/>
      <c r="G12" s="17">
        <f t="shared" si="0"/>
        <v>0</v>
      </c>
      <c r="H12" s="18">
        <f t="shared" si="1"/>
        <v>0</v>
      </c>
    </row>
    <row r="13" spans="2:11" ht="41.4" x14ac:dyDescent="0.3">
      <c r="B13" s="26">
        <v>9</v>
      </c>
      <c r="C13" s="9" t="s">
        <v>20</v>
      </c>
      <c r="D13" s="10">
        <v>4</v>
      </c>
      <c r="E13" s="11" t="s">
        <v>11</v>
      </c>
      <c r="F13" s="12"/>
      <c r="G13" s="13">
        <f t="shared" si="0"/>
        <v>0</v>
      </c>
      <c r="H13" s="8">
        <f t="shared" si="1"/>
        <v>0</v>
      </c>
    </row>
    <row r="14" spans="2:11" ht="27.6" x14ac:dyDescent="0.3">
      <c r="B14" s="27">
        <v>10</v>
      </c>
      <c r="C14" s="14" t="s">
        <v>13</v>
      </c>
      <c r="D14" s="22">
        <v>87</v>
      </c>
      <c r="E14" s="15" t="s">
        <v>8</v>
      </c>
      <c r="F14" s="16"/>
      <c r="G14" s="17">
        <f t="shared" si="0"/>
        <v>0</v>
      </c>
      <c r="H14" s="18">
        <f t="shared" si="1"/>
        <v>0</v>
      </c>
    </row>
    <row r="15" spans="2:11" ht="27.6" x14ac:dyDescent="0.3">
      <c r="B15" s="26">
        <v>11</v>
      </c>
      <c r="C15" s="9" t="s">
        <v>14</v>
      </c>
      <c r="D15" s="10">
        <f>10+3.5+3.5</f>
        <v>17</v>
      </c>
      <c r="E15" s="11" t="s">
        <v>10</v>
      </c>
      <c r="F15" s="12"/>
      <c r="G15" s="13">
        <f t="shared" si="0"/>
        <v>0</v>
      </c>
      <c r="H15" s="8">
        <f t="shared" si="1"/>
        <v>0</v>
      </c>
    </row>
    <row r="16" spans="2:11" ht="27.6" x14ac:dyDescent="0.3">
      <c r="B16" s="27">
        <v>12</v>
      </c>
      <c r="C16" s="14" t="s">
        <v>15</v>
      </c>
      <c r="D16" s="22">
        <f>9.5+9.5+2.5+7</f>
        <v>28.5</v>
      </c>
      <c r="E16" s="15" t="s">
        <v>10</v>
      </c>
      <c r="F16" s="16"/>
      <c r="G16" s="17">
        <f t="shared" si="0"/>
        <v>0</v>
      </c>
      <c r="H16" s="18">
        <f t="shared" si="1"/>
        <v>0</v>
      </c>
    </row>
    <row r="17" spans="2:8" ht="27.6" x14ac:dyDescent="0.3">
      <c r="B17" s="26">
        <v>13</v>
      </c>
      <c r="C17" s="9" t="s">
        <v>16</v>
      </c>
      <c r="D17" s="10">
        <v>50</v>
      </c>
      <c r="E17" s="11" t="s">
        <v>10</v>
      </c>
      <c r="F17" s="12"/>
      <c r="G17" s="13">
        <f t="shared" si="0"/>
        <v>0</v>
      </c>
      <c r="H17" s="8">
        <f t="shared" si="1"/>
        <v>0</v>
      </c>
    </row>
    <row r="18" spans="2:8" ht="27.6" x14ac:dyDescent="0.3">
      <c r="B18" s="27">
        <v>14</v>
      </c>
      <c r="C18" s="14" t="s">
        <v>22</v>
      </c>
      <c r="D18" s="22">
        <v>1</v>
      </c>
      <c r="E18" s="15" t="s">
        <v>17</v>
      </c>
      <c r="F18" s="16"/>
      <c r="G18" s="17">
        <f t="shared" si="0"/>
        <v>0</v>
      </c>
      <c r="H18" s="18">
        <f t="shared" si="1"/>
        <v>0</v>
      </c>
    </row>
    <row r="19" spans="2:8" ht="43.2" customHeight="1" x14ac:dyDescent="0.3">
      <c r="B19" s="26">
        <v>15</v>
      </c>
      <c r="C19" s="9" t="s">
        <v>23</v>
      </c>
      <c r="D19" s="10">
        <v>1</v>
      </c>
      <c r="E19" s="11" t="s">
        <v>17</v>
      </c>
      <c r="F19" s="12"/>
      <c r="G19" s="13">
        <f t="shared" si="0"/>
        <v>0</v>
      </c>
      <c r="H19" s="8">
        <f t="shared" si="1"/>
        <v>0</v>
      </c>
    </row>
    <row r="20" spans="2:8" x14ac:dyDescent="0.3">
      <c r="B20" s="27">
        <v>16</v>
      </c>
      <c r="C20" s="14" t="s">
        <v>18</v>
      </c>
      <c r="D20" s="22">
        <v>6</v>
      </c>
      <c r="E20" s="15" t="s">
        <v>11</v>
      </c>
      <c r="F20" s="16"/>
      <c r="G20" s="17">
        <f t="shared" si="0"/>
        <v>0</v>
      </c>
      <c r="H20" s="18">
        <f t="shared" si="1"/>
        <v>0</v>
      </c>
    </row>
    <row r="21" spans="2:8" ht="30.6" customHeight="1" x14ac:dyDescent="0.3">
      <c r="B21" s="26">
        <v>17</v>
      </c>
      <c r="C21" s="9" t="s">
        <v>24</v>
      </c>
      <c r="D21" s="10">
        <v>3</v>
      </c>
      <c r="E21" s="11" t="s">
        <v>11</v>
      </c>
      <c r="F21" s="12"/>
      <c r="G21" s="13">
        <f t="shared" si="0"/>
        <v>0</v>
      </c>
      <c r="H21" s="8">
        <f t="shared" si="1"/>
        <v>0</v>
      </c>
    </row>
    <row r="22" spans="2:8" ht="28.2" thickBot="1" x14ac:dyDescent="0.35">
      <c r="B22" s="34">
        <v>18</v>
      </c>
      <c r="C22" s="28" t="s">
        <v>25</v>
      </c>
      <c r="D22" s="29">
        <v>4</v>
      </c>
      <c r="E22" s="30" t="s">
        <v>11</v>
      </c>
      <c r="F22" s="31"/>
      <c r="G22" s="32">
        <f t="shared" si="0"/>
        <v>0</v>
      </c>
      <c r="H22" s="33">
        <f t="shared" si="1"/>
        <v>0</v>
      </c>
    </row>
    <row r="23" spans="2:8" ht="15" thickBot="1" x14ac:dyDescent="0.35">
      <c r="B23" s="2"/>
      <c r="C23" s="3"/>
      <c r="D23" s="2"/>
      <c r="E23" s="2"/>
      <c r="F23" s="23" t="s">
        <v>19</v>
      </c>
      <c r="G23" s="24">
        <f>SUM(G5:G22)</f>
        <v>0</v>
      </c>
      <c r="H23" s="25">
        <f t="shared" si="1"/>
        <v>0</v>
      </c>
    </row>
    <row r="24" spans="2:8" x14ac:dyDescent="0.3">
      <c r="B24" s="2"/>
      <c r="C24" s="3"/>
      <c r="D24" s="2"/>
      <c r="E24" s="2"/>
      <c r="F24" s="6"/>
      <c r="G24" s="4"/>
      <c r="H24" s="4"/>
    </row>
    <row r="25" spans="2:8" x14ac:dyDescent="0.3">
      <c r="B25" s="2"/>
      <c r="C25" s="3"/>
      <c r="D25" s="2"/>
      <c r="E25" s="2"/>
      <c r="F25" s="6"/>
      <c r="G25" s="4"/>
      <c r="H25" s="4"/>
    </row>
    <row r="26" spans="2:8" x14ac:dyDescent="0.3">
      <c r="B26" s="2"/>
      <c r="C26" s="3"/>
      <c r="D26" s="2"/>
      <c r="E26" s="2"/>
      <c r="F26" s="6"/>
      <c r="G26" s="4"/>
      <c r="H26" s="4"/>
    </row>
    <row r="27" spans="2:8" x14ac:dyDescent="0.3">
      <c r="B27" s="2"/>
      <c r="C27" s="3"/>
      <c r="D27" s="2"/>
      <c r="E27" s="2"/>
      <c r="F27" s="6"/>
      <c r="G27" s="4"/>
      <c r="H27" s="4"/>
    </row>
    <row r="28" spans="2:8" x14ac:dyDescent="0.3">
      <c r="B28" s="2"/>
      <c r="C28" s="3"/>
      <c r="D28" s="2"/>
      <c r="E28" s="2"/>
      <c r="F28" s="6"/>
      <c r="G28" s="4"/>
      <c r="H28" s="4"/>
    </row>
    <row r="29" spans="2:8" x14ac:dyDescent="0.3">
      <c r="B29" s="2"/>
      <c r="C29" s="3"/>
      <c r="D29" s="2"/>
      <c r="E29" s="2"/>
      <c r="F29" s="6"/>
      <c r="G29" s="4"/>
      <c r="H29" s="4"/>
    </row>
    <row r="30" spans="2:8" x14ac:dyDescent="0.3">
      <c r="B30" s="2"/>
      <c r="C30" s="3"/>
      <c r="D30" s="2"/>
      <c r="E30" s="2"/>
      <c r="F30" s="6"/>
      <c r="G30" s="4"/>
      <c r="H30" s="4"/>
    </row>
    <row r="31" spans="2:8" x14ac:dyDescent="0.3">
      <c r="B31" s="2"/>
      <c r="C31" s="3"/>
      <c r="D31" s="2"/>
      <c r="E31" s="2"/>
      <c r="F31" s="6"/>
      <c r="G31" s="4"/>
      <c r="H31" s="4"/>
    </row>
    <row r="32" spans="2:8" x14ac:dyDescent="0.3">
      <c r="B32" s="2"/>
      <c r="C32" s="3"/>
      <c r="D32" s="2"/>
      <c r="E32" s="2"/>
      <c r="F32" s="6"/>
      <c r="G32" s="4"/>
      <c r="H32" s="4"/>
    </row>
    <row r="33" spans="2:8" x14ac:dyDescent="0.3">
      <c r="B33" s="2"/>
      <c r="C33" s="3"/>
      <c r="D33" s="2"/>
      <c r="E33" s="2"/>
      <c r="F33" s="6"/>
      <c r="G33" s="4"/>
      <c r="H33" s="4"/>
    </row>
    <row r="34" spans="2:8" x14ac:dyDescent="0.3">
      <c r="F34" s="7"/>
      <c r="G34" s="5"/>
      <c r="H34" s="5"/>
    </row>
  </sheetData>
  <mergeCells count="2">
    <mergeCell ref="B3:H3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Turzyński Konrad</dc:creator>
  <cp:lastModifiedBy>Turzyński Konrad</cp:lastModifiedBy>
  <dcterms:created xsi:type="dcterms:W3CDTF">2024-05-24T08:33:22Z</dcterms:created>
  <dcterms:modified xsi:type="dcterms:W3CDTF">2024-07-11T10:03:44Z</dcterms:modified>
</cp:coreProperties>
</file>