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onika.mika-woznicka\Desktop\2024\3 W przygotowaniu\Droga rowerowa\Do publikacji\"/>
    </mc:Choice>
  </mc:AlternateContent>
  <xr:revisionPtr revIDLastSave="0" documentId="13_ncr:1_{A413E308-0C35-44B7-A615-2641297611CD}" xr6:coauthVersionLast="47" xr6:coauthVersionMax="47" xr10:uidLastSave="{00000000-0000-0000-0000-000000000000}"/>
  <bookViews>
    <workbookView xWindow="28680" yWindow="-45" windowWidth="29040" windowHeight="15720" activeTab="3" xr2:uid="{00000000-000D-0000-FFFF-FFFF00000000}"/>
  </bookViews>
  <sheets>
    <sheet name="Do Excela" sheetId="1" r:id="rId1"/>
    <sheet name="Do Excela (2)" sheetId="2" r:id="rId2"/>
    <sheet name="Arkusz2" sheetId="3" r:id="rId3"/>
    <sheet name="Do Excela (3)" sheetId="4" r:id="rId4"/>
  </sheet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1" l="1"/>
  <c r="N15" i="1"/>
  <c r="N13" i="1"/>
  <c r="N11" i="1"/>
  <c r="N9" i="1"/>
  <c r="N7" i="1"/>
  <c r="N5" i="1"/>
  <c r="K7" i="4"/>
  <c r="K16" i="2"/>
</calcChain>
</file>

<file path=xl/sharedStrings.xml><?xml version="1.0" encoding="utf-8"?>
<sst xmlns="http://schemas.openxmlformats.org/spreadsheetml/2006/main" count="273" uniqueCount="42">
  <si>
    <t>Dział</t>
  </si>
  <si>
    <t>Grupa czynn.</t>
  </si>
  <si>
    <t>Leśnictwo/Szkółka/Inwentarz</t>
  </si>
  <si>
    <t>Adres</t>
  </si>
  <si>
    <t>Kod czynności</t>
  </si>
  <si>
    <t>Nazwa czynności</t>
  </si>
  <si>
    <t>Stopień trudności</t>
  </si>
  <si>
    <t>J.M.</t>
  </si>
  <si>
    <t>Ilość</t>
  </si>
  <si>
    <t>Koszt czynności</t>
  </si>
  <si>
    <t>HOD</t>
  </si>
  <si>
    <t>MA-PORZ</t>
  </si>
  <si>
    <t>GODZ MH8</t>
  </si>
  <si>
    <t>prace godz. wyk. ciągnikiem</t>
  </si>
  <si>
    <t>-----</t>
  </si>
  <si>
    <t>H</t>
  </si>
  <si>
    <t>WPOD&gt;63N</t>
  </si>
  <si>
    <t>Wyc.z.u.pow61%pokr.podsz.&gt;2m.n</t>
  </si>
  <si>
    <t>HA</t>
  </si>
  <si>
    <t>Kamionka</t>
  </si>
  <si>
    <t>12-23-1-07-24    -d   -00</t>
  </si>
  <si>
    <t>12-23-1-07-24    -f   -00</t>
  </si>
  <si>
    <t>12-23-1-07-24    -g   -00</t>
  </si>
  <si>
    <t>12-23-1-07-25    -a   -00</t>
  </si>
  <si>
    <t>12-23-1-07-25    -b   -01</t>
  </si>
  <si>
    <t>12-23-1-07-25    -b   -99</t>
  </si>
  <si>
    <t>12-23-1-07-25    -c   -00</t>
  </si>
  <si>
    <t>Suma:</t>
  </si>
  <si>
    <t>Pakiet: 12</t>
  </si>
  <si>
    <t>3024/1</t>
  </si>
  <si>
    <t>3025/1</t>
  </si>
  <si>
    <t>Działka</t>
  </si>
  <si>
    <t>Etykiety wierszy</t>
  </si>
  <si>
    <t>Suma końcowa</t>
  </si>
  <si>
    <t>Suma z Ilość</t>
  </si>
  <si>
    <t>Suma z Koszt czynności</t>
  </si>
  <si>
    <t>Działka ewidencyjna</t>
  </si>
  <si>
    <t>GODZ MH23</t>
  </si>
  <si>
    <t>Leśnictwo</t>
  </si>
  <si>
    <t>Załącznik nr 4</t>
  </si>
  <si>
    <t>Rozmiar godzin z zagospodarowania lasu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</si>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</sst>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\ ###,##0.00"/>
  </numFmts>
  <fonts count="9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b/>
      <sz val="9"/>
      <color rgb="FF333333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5F5F5"/>
        <bgColor rgb="FFFFFFFF"/>
      </patternFill>
    </fill>
    <fill>
      <patternFill patternType="solid">
        <fgColor rgb="FFFCFDFD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left"/>
    </xf>
    <xf numFmtId="49" fontId="3" fillId="2" borderId="1" xfId="0" applyNumberFormat="1" applyFont="1" applyFill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64" fontId="1" fillId="2" borderId="0" xfId="0" applyNumberFormat="1" applyFont="1" applyFill="1" applyAlignment="1">
      <alignment horizontal="left"/>
    </xf>
    <xf numFmtId="49" fontId="7" fillId="2" borderId="2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1223 N.Lutówko Jarosław Tyborski" refreshedDate="45392.486387268516" createdVersion="5" refreshedVersion="5" minRefreshableVersion="3" recordCount="14" xr:uid="{00000000-000A-0000-FFFF-FFFF06000000}">
  <cacheSource type="worksheet">
    <worksheetSource ref="A1:K15" sheet="Do Excela (2)"/>
  </cacheSource>
  <cacheFields count="11">
    <cacheField name="Dział" numFmtId="49">
      <sharedItems/>
    </cacheField>
    <cacheField name="Grupa czynn." numFmtId="49">
      <sharedItems/>
    </cacheField>
    <cacheField name="Leśnictwo/Szkółka/Inwentarz" numFmtId="49">
      <sharedItems/>
    </cacheField>
    <cacheField name="Adres" numFmtId="49">
      <sharedItems/>
    </cacheField>
    <cacheField name="Działka" numFmtId="49">
      <sharedItems count="2">
        <s v="3024/1"/>
        <s v="3025/1"/>
      </sharedItems>
    </cacheField>
    <cacheField name="Kod czynności" numFmtId="49">
      <sharedItems count="2">
        <s v="GODZ MH8"/>
        <s v="WPOD&gt;63N"/>
      </sharedItems>
    </cacheField>
    <cacheField name="Nazwa czynności" numFmtId="49">
      <sharedItems/>
    </cacheField>
    <cacheField name="Stopień trudności" numFmtId="49">
      <sharedItems/>
    </cacheField>
    <cacheField name="J.M." numFmtId="49">
      <sharedItems/>
    </cacheField>
    <cacheField name="Ilość" numFmtId="2">
      <sharedItems containsSemiMixedTypes="0" containsString="0" containsNumber="1" minValue="0.02" maxValue="10"/>
    </cacheField>
    <cacheField name="Koszt czynności" numFmtId="164">
      <sharedItems containsSemiMixedTypes="0" containsString="0" containsNumber="1" minValue="87.75" maxValue="12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s v="HOD"/>
    <s v="MA-PORZ"/>
    <s v="Kamionka"/>
    <s v="12-23-1-07-24    -d   -00"/>
    <x v="0"/>
    <x v="0"/>
    <s v="prace godz. wyk. ciągnikiem"/>
    <s v="-----"/>
    <s v="H"/>
    <n v="3"/>
    <n v="360"/>
  </r>
  <r>
    <s v="HOD"/>
    <s v="MA-PORZ"/>
    <s v="Kamionka"/>
    <s v="12-23-1-07-24    -d   -00"/>
    <x v="0"/>
    <x v="1"/>
    <s v="Wyc.z.u.pow61%pokr.podsz.&gt;2m.n"/>
    <s v="-----"/>
    <s v="HA"/>
    <n v="0.02"/>
    <n v="87.75"/>
  </r>
  <r>
    <s v="HOD"/>
    <s v="MA-PORZ"/>
    <s v="Kamionka"/>
    <s v="12-23-1-07-24    -f   -00"/>
    <x v="0"/>
    <x v="0"/>
    <s v="prace godz. wyk. ciągnikiem"/>
    <s v="-----"/>
    <s v="H"/>
    <n v="8"/>
    <n v="960"/>
  </r>
  <r>
    <s v="HOD"/>
    <s v="MA-PORZ"/>
    <s v="Kamionka"/>
    <s v="12-23-1-07-24    -f   -00"/>
    <x v="0"/>
    <x v="1"/>
    <s v="Wyc.z.u.pow61%pokr.podsz.&gt;2m.n"/>
    <s v="-----"/>
    <s v="HA"/>
    <n v="0.1"/>
    <n v="438.75"/>
  </r>
  <r>
    <s v="HOD"/>
    <s v="MA-PORZ"/>
    <s v="Kamionka"/>
    <s v="12-23-1-07-24    -g   -00"/>
    <x v="0"/>
    <x v="0"/>
    <s v="prace godz. wyk. ciągnikiem"/>
    <s v="-----"/>
    <s v="H"/>
    <n v="6"/>
    <n v="720"/>
  </r>
  <r>
    <s v="HOD"/>
    <s v="MA-PORZ"/>
    <s v="Kamionka"/>
    <s v="12-23-1-07-24    -g   -00"/>
    <x v="0"/>
    <x v="1"/>
    <s v="Wyc.z.u.pow61%pokr.podsz.&gt;2m.n"/>
    <s v="-----"/>
    <s v="HA"/>
    <n v="0.15"/>
    <n v="657.8"/>
  </r>
  <r>
    <s v="HOD"/>
    <s v="MA-PORZ"/>
    <s v="Kamionka"/>
    <s v="12-23-1-07-25    -a   -00"/>
    <x v="1"/>
    <x v="0"/>
    <s v="prace godz. wyk. ciągnikiem"/>
    <s v="-----"/>
    <s v="H"/>
    <n v="7"/>
    <n v="840"/>
  </r>
  <r>
    <s v="HOD"/>
    <s v="MA-PORZ"/>
    <s v="Kamionka"/>
    <s v="12-23-1-07-25    -a   -00"/>
    <x v="1"/>
    <x v="1"/>
    <s v="Wyc.z.u.pow61%pokr.podsz.&gt;2m.n"/>
    <s v="-----"/>
    <s v="HA"/>
    <n v="0.2"/>
    <n v="877.5"/>
  </r>
  <r>
    <s v="HOD"/>
    <s v="MA-PORZ"/>
    <s v="Kamionka"/>
    <s v="12-23-1-07-25    -b   -01"/>
    <x v="1"/>
    <x v="0"/>
    <s v="prace godz. wyk. ciągnikiem"/>
    <s v="-----"/>
    <s v="H"/>
    <n v="6"/>
    <n v="720"/>
  </r>
  <r>
    <s v="HOD"/>
    <s v="MA-PORZ"/>
    <s v="Kamionka"/>
    <s v="12-23-1-07-25    -b   -01"/>
    <x v="1"/>
    <x v="1"/>
    <s v="Wyc.z.u.pow61%pokr.podsz.&gt;2m.n"/>
    <s v="-----"/>
    <s v="HA"/>
    <n v="0.1"/>
    <n v="438.75"/>
  </r>
  <r>
    <s v="HOD"/>
    <s v="MA-PORZ"/>
    <s v="Kamionka"/>
    <s v="12-23-1-07-25    -b   -99"/>
    <x v="1"/>
    <x v="0"/>
    <s v="prace godz. wyk. ciągnikiem"/>
    <s v="-----"/>
    <s v="H"/>
    <n v="6"/>
    <n v="360"/>
  </r>
  <r>
    <s v="HOD"/>
    <s v="MA-PORZ"/>
    <s v="Kamionka"/>
    <s v="12-23-1-07-25    -b   -99"/>
    <x v="1"/>
    <x v="1"/>
    <s v="Wyc.z.u.pow61%pokr.podsz.&gt;2m.n"/>
    <s v="-----"/>
    <s v="HA"/>
    <n v="0.09"/>
    <n v="394.55"/>
  </r>
  <r>
    <s v="HOD"/>
    <s v="MA-PORZ"/>
    <s v="Kamionka"/>
    <s v="12-23-1-07-25    -c   -00"/>
    <x v="1"/>
    <x v="0"/>
    <s v="prace godz. wyk. ciągnikiem"/>
    <s v="-----"/>
    <s v="H"/>
    <n v="10"/>
    <n v="1200"/>
  </r>
  <r>
    <s v="HOD"/>
    <s v="MA-PORZ"/>
    <s v="Kamionka"/>
    <s v="12-23-1-07-25    -c   -00"/>
    <x v="1"/>
    <x v="1"/>
    <s v="Wyc.z.u.pow61%pokr.podsz.&gt;2m.n"/>
    <s v="-----"/>
    <s v="HA"/>
    <n v="0.16"/>
    <n v="7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przestawna2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>
  <location ref="A3:C10" firstHeaderRow="0" firstDataRow="1" firstDataCol="1"/>
  <pivotFields count="11"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dataField="1" numFmtId="2" showAll="0"/>
    <pivotField dataField="1" numFmtId="164" showAll="0"/>
  </pivotFields>
  <rowFields count="2">
    <field x="4"/>
    <field x="5"/>
  </rowFields>
  <rowItems count="7">
    <i>
      <x/>
    </i>
    <i r="1">
      <x/>
    </i>
    <i r="1">
      <x v="1"/>
    </i>
    <i>
      <x v="1"/>
    </i>
    <i r="1">
      <x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z Ilość" fld="9" baseField="0" baseItem="0"/>
    <dataField name="Suma z Koszt czynności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3"/>
  <sheetViews>
    <sheetView workbookViewId="0">
      <selection activeCell="N15" sqref="N15"/>
    </sheetView>
  </sheetViews>
  <sheetFormatPr defaultRowHeight="13.2" x14ac:dyDescent="0.25"/>
  <cols>
    <col min="1" max="1" width="1.5546875" customWidth="1"/>
    <col min="2" max="2" width="0.109375" customWidth="1"/>
    <col min="3" max="3" width="7.6640625" customWidth="1"/>
    <col min="4" max="4" width="10.6640625" customWidth="1"/>
    <col min="5" max="5" width="14.6640625" customWidth="1"/>
    <col min="6" max="6" width="19.109375" customWidth="1"/>
    <col min="7" max="7" width="10.6640625" customWidth="1"/>
    <col min="8" max="8" width="27.6640625" customWidth="1"/>
    <col min="9" max="9" width="10.5546875" customWidth="1"/>
    <col min="10" max="10" width="5.5546875" customWidth="1"/>
    <col min="11" max="11" width="9" customWidth="1"/>
    <col min="12" max="12" width="10.6640625" customWidth="1"/>
    <col min="13" max="13" width="4.6640625" customWidth="1"/>
  </cols>
  <sheetData>
    <row r="1" spans="2:14" s="1" customFormat="1" ht="19.2" customHeight="1" x14ac:dyDescent="0.2"/>
    <row r="2" spans="2:14" s="1" customFormat="1" ht="18.600000000000001" customHeight="1" x14ac:dyDescent="0.2">
      <c r="B2" s="27" t="s">
        <v>28</v>
      </c>
      <c r="C2" s="27"/>
      <c r="D2" s="27"/>
      <c r="E2" s="27"/>
      <c r="F2" s="27"/>
      <c r="G2" s="27"/>
      <c r="H2" s="27"/>
      <c r="I2" s="27"/>
      <c r="J2" s="27"/>
      <c r="K2" s="27"/>
    </row>
    <row r="3" spans="2:14" s="1" customFormat="1" ht="0.6" customHeight="1" x14ac:dyDescent="0.2"/>
    <row r="4" spans="2:14" s="1" customFormat="1" ht="43.2" customHeight="1" x14ac:dyDescent="0.2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3" t="s">
        <v>5</v>
      </c>
      <c r="I4" s="2" t="s">
        <v>6</v>
      </c>
      <c r="J4" s="3" t="s">
        <v>7</v>
      </c>
      <c r="K4" s="3" t="s">
        <v>8</v>
      </c>
      <c r="L4" s="2" t="s">
        <v>9</v>
      </c>
    </row>
    <row r="5" spans="2:14" s="1" customFormat="1" ht="19.2" customHeight="1" x14ac:dyDescent="0.2">
      <c r="C5" s="28" t="s">
        <v>10</v>
      </c>
      <c r="D5" s="28" t="s">
        <v>11</v>
      </c>
      <c r="E5" s="5" t="s">
        <v>19</v>
      </c>
      <c r="F5" s="4" t="s">
        <v>20</v>
      </c>
      <c r="G5" s="10" t="s">
        <v>12</v>
      </c>
      <c r="H5" s="11" t="s">
        <v>13</v>
      </c>
      <c r="I5" s="10" t="s">
        <v>14</v>
      </c>
      <c r="J5" s="10" t="s">
        <v>15</v>
      </c>
      <c r="K5" s="12">
        <v>3</v>
      </c>
      <c r="L5" s="13">
        <v>360</v>
      </c>
      <c r="N5" s="1">
        <f>L5/K5</f>
        <v>120</v>
      </c>
    </row>
    <row r="6" spans="2:14" s="1" customFormat="1" ht="28.65" customHeight="1" x14ac:dyDescent="0.2">
      <c r="C6" s="28"/>
      <c r="D6" s="28"/>
      <c r="E6" s="5" t="s">
        <v>19</v>
      </c>
      <c r="F6" s="4" t="s">
        <v>20</v>
      </c>
      <c r="G6" s="6" t="s">
        <v>16</v>
      </c>
      <c r="H6" s="7" t="s">
        <v>17</v>
      </c>
      <c r="I6" s="6" t="s">
        <v>14</v>
      </c>
      <c r="J6" s="6" t="s">
        <v>18</v>
      </c>
      <c r="K6" s="8">
        <v>0.02</v>
      </c>
      <c r="L6" s="9">
        <v>87.75</v>
      </c>
    </row>
    <row r="7" spans="2:14" s="1" customFormat="1" ht="19.2" customHeight="1" x14ac:dyDescent="0.2">
      <c r="C7" s="28"/>
      <c r="D7" s="28"/>
      <c r="E7" s="5" t="s">
        <v>19</v>
      </c>
      <c r="F7" s="4" t="s">
        <v>21</v>
      </c>
      <c r="G7" s="10" t="s">
        <v>12</v>
      </c>
      <c r="H7" s="11" t="s">
        <v>13</v>
      </c>
      <c r="I7" s="10" t="s">
        <v>14</v>
      </c>
      <c r="J7" s="10" t="s">
        <v>15</v>
      </c>
      <c r="K7" s="12">
        <v>8</v>
      </c>
      <c r="L7" s="13">
        <v>960</v>
      </c>
      <c r="N7" s="1">
        <f>L7/K7</f>
        <v>120</v>
      </c>
    </row>
    <row r="8" spans="2:14" s="1" customFormat="1" ht="28.65" customHeight="1" x14ac:dyDescent="0.2">
      <c r="C8" s="28"/>
      <c r="D8" s="28"/>
      <c r="E8" s="5" t="s">
        <v>19</v>
      </c>
      <c r="F8" s="4" t="s">
        <v>21</v>
      </c>
      <c r="G8" s="6" t="s">
        <v>16</v>
      </c>
      <c r="H8" s="7" t="s">
        <v>17</v>
      </c>
      <c r="I8" s="6" t="s">
        <v>14</v>
      </c>
      <c r="J8" s="6" t="s">
        <v>18</v>
      </c>
      <c r="K8" s="8">
        <v>0.1</v>
      </c>
      <c r="L8" s="9">
        <v>438.75</v>
      </c>
    </row>
    <row r="9" spans="2:14" s="1" customFormat="1" ht="19.2" customHeight="1" x14ac:dyDescent="0.2">
      <c r="C9" s="28"/>
      <c r="D9" s="28"/>
      <c r="E9" s="5" t="s">
        <v>19</v>
      </c>
      <c r="F9" s="4" t="s">
        <v>22</v>
      </c>
      <c r="G9" s="10" t="s">
        <v>12</v>
      </c>
      <c r="H9" s="11" t="s">
        <v>13</v>
      </c>
      <c r="I9" s="10" t="s">
        <v>14</v>
      </c>
      <c r="J9" s="10" t="s">
        <v>15</v>
      </c>
      <c r="K9" s="12">
        <v>6</v>
      </c>
      <c r="L9" s="13">
        <v>720</v>
      </c>
      <c r="N9" s="1">
        <f>L9/K9</f>
        <v>120</v>
      </c>
    </row>
    <row r="10" spans="2:14" s="1" customFormat="1" ht="28.65" customHeight="1" x14ac:dyDescent="0.2">
      <c r="C10" s="28"/>
      <c r="D10" s="28"/>
      <c r="E10" s="5" t="s">
        <v>19</v>
      </c>
      <c r="F10" s="4" t="s">
        <v>22</v>
      </c>
      <c r="G10" s="6" t="s">
        <v>16</v>
      </c>
      <c r="H10" s="7" t="s">
        <v>17</v>
      </c>
      <c r="I10" s="6" t="s">
        <v>14</v>
      </c>
      <c r="J10" s="6" t="s">
        <v>18</v>
      </c>
      <c r="K10" s="8">
        <v>0.15</v>
      </c>
      <c r="L10" s="9">
        <v>657.8</v>
      </c>
    </row>
    <row r="11" spans="2:14" s="1" customFormat="1" ht="19.2" customHeight="1" x14ac:dyDescent="0.2">
      <c r="C11" s="28"/>
      <c r="D11" s="28"/>
      <c r="E11" s="5" t="s">
        <v>19</v>
      </c>
      <c r="F11" s="4" t="s">
        <v>23</v>
      </c>
      <c r="G11" s="10" t="s">
        <v>12</v>
      </c>
      <c r="H11" s="11" t="s">
        <v>13</v>
      </c>
      <c r="I11" s="10" t="s">
        <v>14</v>
      </c>
      <c r="J11" s="10" t="s">
        <v>15</v>
      </c>
      <c r="K11" s="12">
        <v>7</v>
      </c>
      <c r="L11" s="13">
        <v>840</v>
      </c>
      <c r="N11" s="1">
        <f>L11/K11</f>
        <v>120</v>
      </c>
    </row>
    <row r="12" spans="2:14" s="1" customFormat="1" ht="28.65" customHeight="1" x14ac:dyDescent="0.2">
      <c r="C12" s="28"/>
      <c r="D12" s="28"/>
      <c r="E12" s="5" t="s">
        <v>19</v>
      </c>
      <c r="F12" s="4" t="s">
        <v>23</v>
      </c>
      <c r="G12" s="6" t="s">
        <v>16</v>
      </c>
      <c r="H12" s="7" t="s">
        <v>17</v>
      </c>
      <c r="I12" s="6" t="s">
        <v>14</v>
      </c>
      <c r="J12" s="6" t="s">
        <v>18</v>
      </c>
      <c r="K12" s="8">
        <v>0.2</v>
      </c>
      <c r="L12" s="9">
        <v>877.5</v>
      </c>
    </row>
    <row r="13" spans="2:14" s="1" customFormat="1" ht="19.2" customHeight="1" x14ac:dyDescent="0.2">
      <c r="C13" s="28"/>
      <c r="D13" s="28"/>
      <c r="E13" s="5" t="s">
        <v>19</v>
      </c>
      <c r="F13" s="4" t="s">
        <v>24</v>
      </c>
      <c r="G13" s="10" t="s">
        <v>12</v>
      </c>
      <c r="H13" s="11" t="s">
        <v>13</v>
      </c>
      <c r="I13" s="10" t="s">
        <v>14</v>
      </c>
      <c r="J13" s="10" t="s">
        <v>15</v>
      </c>
      <c r="K13" s="12">
        <v>6</v>
      </c>
      <c r="L13" s="13">
        <v>720</v>
      </c>
      <c r="N13" s="1">
        <f>L13/K13</f>
        <v>120</v>
      </c>
    </row>
    <row r="14" spans="2:14" s="1" customFormat="1" ht="28.65" customHeight="1" x14ac:dyDescent="0.2">
      <c r="C14" s="28"/>
      <c r="D14" s="28"/>
      <c r="E14" s="5" t="s">
        <v>19</v>
      </c>
      <c r="F14" s="4" t="s">
        <v>24</v>
      </c>
      <c r="G14" s="6" t="s">
        <v>16</v>
      </c>
      <c r="H14" s="7" t="s">
        <v>17</v>
      </c>
      <c r="I14" s="6" t="s">
        <v>14</v>
      </c>
      <c r="J14" s="6" t="s">
        <v>18</v>
      </c>
      <c r="K14" s="8">
        <v>0.1</v>
      </c>
      <c r="L14" s="9">
        <v>438.75</v>
      </c>
    </row>
    <row r="15" spans="2:14" s="1" customFormat="1" ht="19.2" customHeight="1" x14ac:dyDescent="0.2">
      <c r="C15" s="28"/>
      <c r="D15" s="28"/>
      <c r="E15" s="5" t="s">
        <v>19</v>
      </c>
      <c r="F15" s="4" t="s">
        <v>25</v>
      </c>
      <c r="G15" s="10" t="s">
        <v>12</v>
      </c>
      <c r="H15" s="11" t="s">
        <v>13</v>
      </c>
      <c r="I15" s="10" t="s">
        <v>14</v>
      </c>
      <c r="J15" s="10" t="s">
        <v>15</v>
      </c>
      <c r="K15" s="12">
        <v>6</v>
      </c>
      <c r="L15" s="13">
        <v>360</v>
      </c>
      <c r="N15" s="1">
        <f>L15/K15</f>
        <v>60</v>
      </c>
    </row>
    <row r="16" spans="2:14" s="1" customFormat="1" ht="28.65" customHeight="1" x14ac:dyDescent="0.2">
      <c r="C16" s="28"/>
      <c r="D16" s="28"/>
      <c r="E16" s="5" t="s">
        <v>19</v>
      </c>
      <c r="F16" s="4" t="s">
        <v>25</v>
      </c>
      <c r="G16" s="6" t="s">
        <v>16</v>
      </c>
      <c r="H16" s="7" t="s">
        <v>17</v>
      </c>
      <c r="I16" s="6" t="s">
        <v>14</v>
      </c>
      <c r="J16" s="6" t="s">
        <v>18</v>
      </c>
      <c r="K16" s="8">
        <v>0.09</v>
      </c>
      <c r="L16" s="9">
        <v>394.55</v>
      </c>
    </row>
    <row r="17" spans="3:14" s="1" customFormat="1" ht="19.2" customHeight="1" x14ac:dyDescent="0.2">
      <c r="C17" s="28"/>
      <c r="D17" s="28"/>
      <c r="E17" s="5" t="s">
        <v>19</v>
      </c>
      <c r="F17" s="4" t="s">
        <v>26</v>
      </c>
      <c r="G17" s="10" t="s">
        <v>12</v>
      </c>
      <c r="H17" s="11" t="s">
        <v>13</v>
      </c>
      <c r="I17" s="10" t="s">
        <v>14</v>
      </c>
      <c r="J17" s="10" t="s">
        <v>15</v>
      </c>
      <c r="K17" s="12">
        <v>10</v>
      </c>
      <c r="L17" s="13">
        <v>1200</v>
      </c>
      <c r="N17" s="1">
        <f>L17/K17</f>
        <v>120</v>
      </c>
    </row>
    <row r="18" spans="3:14" s="1" customFormat="1" ht="28.65" customHeight="1" x14ac:dyDescent="0.2">
      <c r="C18" s="28"/>
      <c r="D18" s="28"/>
      <c r="E18" s="5" t="s">
        <v>19</v>
      </c>
      <c r="F18" s="4" t="s">
        <v>26</v>
      </c>
      <c r="G18" s="6" t="s">
        <v>16</v>
      </c>
      <c r="H18" s="7" t="s">
        <v>17</v>
      </c>
      <c r="I18" s="6" t="s">
        <v>14</v>
      </c>
      <c r="J18" s="6" t="s">
        <v>18</v>
      </c>
      <c r="K18" s="8">
        <v>0.16</v>
      </c>
      <c r="L18" s="9">
        <v>702</v>
      </c>
    </row>
    <row r="19" spans="3:14" s="1" customFormat="1" ht="19.2" customHeight="1" x14ac:dyDescent="0.2">
      <c r="C19" s="4" t="s">
        <v>10</v>
      </c>
      <c r="D19" s="14"/>
      <c r="E19" s="15"/>
      <c r="F19" s="14"/>
      <c r="G19" s="16"/>
      <c r="H19" s="17"/>
      <c r="I19" s="16"/>
      <c r="J19" s="16"/>
      <c r="K19" s="18">
        <v>276</v>
      </c>
      <c r="L19" s="18">
        <v>32861.550000000003</v>
      </c>
    </row>
    <row r="20" spans="3:14" s="1" customFormat="1" ht="19.2" customHeight="1" x14ac:dyDescent="0.2">
      <c r="C20" s="14"/>
      <c r="D20" s="14"/>
      <c r="E20" s="15"/>
      <c r="F20" s="14"/>
      <c r="G20" s="16"/>
      <c r="H20" s="17"/>
      <c r="I20" s="16"/>
      <c r="J20" s="16"/>
      <c r="K20" s="19" t="s">
        <v>27</v>
      </c>
      <c r="L20" s="18">
        <v>32861.550000000003</v>
      </c>
    </row>
    <row r="21" spans="3:14" s="1" customFormat="1" ht="11.1" customHeight="1" x14ac:dyDescent="0.25"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3:14" s="1" customFormat="1" ht="19.2" customHeight="1" x14ac:dyDescent="0.2">
      <c r="C22" s="14"/>
      <c r="D22" s="14"/>
      <c r="E22" s="15"/>
      <c r="F22" s="14"/>
      <c r="G22" s="16"/>
      <c r="H22" s="17"/>
      <c r="I22" s="16"/>
      <c r="J22" s="16"/>
      <c r="K22" s="19" t="s">
        <v>27</v>
      </c>
      <c r="L22" s="18">
        <v>32861.550000000003</v>
      </c>
    </row>
    <row r="23" spans="3:14" s="1" customFormat="1" ht="68.849999999999994" customHeight="1" x14ac:dyDescent="0.2"/>
  </sheetData>
  <mergeCells count="3">
    <mergeCell ref="B2:K2"/>
    <mergeCell ref="C5:C18"/>
    <mergeCell ref="D5:D18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"/>
  <sheetViews>
    <sheetView workbookViewId="0">
      <selection activeCell="K2" sqref="K2:K16"/>
    </sheetView>
  </sheetViews>
  <sheetFormatPr defaultRowHeight="13.2" x14ac:dyDescent="0.25"/>
  <cols>
    <col min="1" max="1" width="4.5546875" bestFit="1" customWidth="1"/>
    <col min="2" max="2" width="7.88671875" bestFit="1" customWidth="1"/>
    <col min="3" max="3" width="14.109375" bestFit="1" customWidth="1"/>
    <col min="4" max="4" width="18" bestFit="1" customWidth="1"/>
    <col min="5" max="5" width="18" customWidth="1"/>
    <col min="6" max="6" width="9" bestFit="1" customWidth="1"/>
    <col min="7" max="7" width="26.33203125" bestFit="1" customWidth="1"/>
    <col min="8" max="8" width="8.5546875" bestFit="1" customWidth="1"/>
    <col min="9" max="9" width="4.109375" bestFit="1" customWidth="1"/>
    <col min="10" max="10" width="6.109375" bestFit="1" customWidth="1"/>
    <col min="11" max="11" width="8.88671875" bestFit="1" customWidth="1"/>
    <col min="12" max="12" width="4.6640625" customWidth="1"/>
  </cols>
  <sheetData>
    <row r="1" spans="1:11" s="1" customFormat="1" ht="60.7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31</v>
      </c>
      <c r="F1" s="2" t="s">
        <v>4</v>
      </c>
      <c r="G1" s="3" t="s">
        <v>5</v>
      </c>
      <c r="H1" s="2" t="s">
        <v>6</v>
      </c>
      <c r="I1" s="3" t="s">
        <v>7</v>
      </c>
      <c r="J1" s="3" t="s">
        <v>8</v>
      </c>
      <c r="K1" s="2" t="s">
        <v>9</v>
      </c>
    </row>
    <row r="2" spans="1:11" s="1" customFormat="1" ht="19.2" customHeight="1" x14ac:dyDescent="0.2">
      <c r="A2" s="21" t="s">
        <v>10</v>
      </c>
      <c r="B2" s="21" t="s">
        <v>11</v>
      </c>
      <c r="C2" s="5" t="s">
        <v>19</v>
      </c>
      <c r="D2" s="4" t="s">
        <v>20</v>
      </c>
      <c r="E2" s="4" t="s">
        <v>29</v>
      </c>
      <c r="F2" s="10" t="s">
        <v>12</v>
      </c>
      <c r="G2" s="11" t="s">
        <v>13</v>
      </c>
      <c r="H2" s="10" t="s">
        <v>14</v>
      </c>
      <c r="I2" s="10" t="s">
        <v>15</v>
      </c>
      <c r="J2" s="12">
        <v>3</v>
      </c>
      <c r="K2" s="13">
        <v>360</v>
      </c>
    </row>
    <row r="3" spans="1:11" s="1" customFormat="1" ht="28.65" customHeight="1" x14ac:dyDescent="0.2">
      <c r="A3" s="21" t="s">
        <v>10</v>
      </c>
      <c r="B3" s="21" t="s">
        <v>11</v>
      </c>
      <c r="C3" s="5" t="s">
        <v>19</v>
      </c>
      <c r="D3" s="4" t="s">
        <v>20</v>
      </c>
      <c r="E3" s="4" t="s">
        <v>29</v>
      </c>
      <c r="F3" s="6" t="s">
        <v>16</v>
      </c>
      <c r="G3" s="7" t="s">
        <v>17</v>
      </c>
      <c r="H3" s="6" t="s">
        <v>14</v>
      </c>
      <c r="I3" s="6" t="s">
        <v>18</v>
      </c>
      <c r="J3" s="8">
        <v>0.02</v>
      </c>
      <c r="K3" s="9">
        <v>87.75</v>
      </c>
    </row>
    <row r="4" spans="1:11" s="1" customFormat="1" ht="19.2" customHeight="1" x14ac:dyDescent="0.2">
      <c r="A4" s="21" t="s">
        <v>10</v>
      </c>
      <c r="B4" s="21" t="s">
        <v>11</v>
      </c>
      <c r="C4" s="5" t="s">
        <v>19</v>
      </c>
      <c r="D4" s="4" t="s">
        <v>21</v>
      </c>
      <c r="E4" s="4" t="s">
        <v>29</v>
      </c>
      <c r="F4" s="10" t="s">
        <v>12</v>
      </c>
      <c r="G4" s="11" t="s">
        <v>13</v>
      </c>
      <c r="H4" s="10" t="s">
        <v>14</v>
      </c>
      <c r="I4" s="10" t="s">
        <v>15</v>
      </c>
      <c r="J4" s="12">
        <v>8</v>
      </c>
      <c r="K4" s="13">
        <v>960</v>
      </c>
    </row>
    <row r="5" spans="1:11" s="1" customFormat="1" ht="28.65" customHeight="1" x14ac:dyDescent="0.2">
      <c r="A5" s="21" t="s">
        <v>10</v>
      </c>
      <c r="B5" s="21" t="s">
        <v>11</v>
      </c>
      <c r="C5" s="5" t="s">
        <v>19</v>
      </c>
      <c r="D5" s="4" t="s">
        <v>21</v>
      </c>
      <c r="E5" s="4" t="s">
        <v>29</v>
      </c>
      <c r="F5" s="6" t="s">
        <v>16</v>
      </c>
      <c r="G5" s="7" t="s">
        <v>17</v>
      </c>
      <c r="H5" s="6" t="s">
        <v>14</v>
      </c>
      <c r="I5" s="6" t="s">
        <v>18</v>
      </c>
      <c r="J5" s="8">
        <v>0.1</v>
      </c>
      <c r="K5" s="9">
        <v>438.75</v>
      </c>
    </row>
    <row r="6" spans="1:11" s="1" customFormat="1" ht="19.2" customHeight="1" x14ac:dyDescent="0.2">
      <c r="A6" s="21" t="s">
        <v>10</v>
      </c>
      <c r="B6" s="21" t="s">
        <v>11</v>
      </c>
      <c r="C6" s="5" t="s">
        <v>19</v>
      </c>
      <c r="D6" s="4" t="s">
        <v>22</v>
      </c>
      <c r="E6" s="4" t="s">
        <v>29</v>
      </c>
      <c r="F6" s="10" t="s">
        <v>12</v>
      </c>
      <c r="G6" s="11" t="s">
        <v>13</v>
      </c>
      <c r="H6" s="10" t="s">
        <v>14</v>
      </c>
      <c r="I6" s="10" t="s">
        <v>15</v>
      </c>
      <c r="J6" s="12">
        <v>6</v>
      </c>
      <c r="K6" s="13">
        <v>720</v>
      </c>
    </row>
    <row r="7" spans="1:11" s="1" customFormat="1" ht="28.65" customHeight="1" x14ac:dyDescent="0.2">
      <c r="A7" s="21" t="s">
        <v>10</v>
      </c>
      <c r="B7" s="21" t="s">
        <v>11</v>
      </c>
      <c r="C7" s="5" t="s">
        <v>19</v>
      </c>
      <c r="D7" s="4" t="s">
        <v>22</v>
      </c>
      <c r="E7" s="4" t="s">
        <v>29</v>
      </c>
      <c r="F7" s="6" t="s">
        <v>16</v>
      </c>
      <c r="G7" s="7" t="s">
        <v>17</v>
      </c>
      <c r="H7" s="6" t="s">
        <v>14</v>
      </c>
      <c r="I7" s="6" t="s">
        <v>18</v>
      </c>
      <c r="J7" s="8">
        <v>0.15</v>
      </c>
      <c r="K7" s="9">
        <v>657.8</v>
      </c>
    </row>
    <row r="8" spans="1:11" s="1" customFormat="1" ht="19.2" customHeight="1" x14ac:dyDescent="0.2">
      <c r="A8" s="21" t="s">
        <v>10</v>
      </c>
      <c r="B8" s="21" t="s">
        <v>11</v>
      </c>
      <c r="C8" s="5" t="s">
        <v>19</v>
      </c>
      <c r="D8" s="4" t="s">
        <v>23</v>
      </c>
      <c r="E8" s="4" t="s">
        <v>30</v>
      </c>
      <c r="F8" s="10" t="s">
        <v>12</v>
      </c>
      <c r="G8" s="11" t="s">
        <v>13</v>
      </c>
      <c r="H8" s="10" t="s">
        <v>14</v>
      </c>
      <c r="I8" s="10" t="s">
        <v>15</v>
      </c>
      <c r="J8" s="12">
        <v>7</v>
      </c>
      <c r="K8" s="13">
        <v>840</v>
      </c>
    </row>
    <row r="9" spans="1:11" s="1" customFormat="1" ht="28.65" customHeight="1" x14ac:dyDescent="0.2">
      <c r="A9" s="21" t="s">
        <v>10</v>
      </c>
      <c r="B9" s="21" t="s">
        <v>11</v>
      </c>
      <c r="C9" s="5" t="s">
        <v>19</v>
      </c>
      <c r="D9" s="4" t="s">
        <v>23</v>
      </c>
      <c r="E9" s="4" t="s">
        <v>30</v>
      </c>
      <c r="F9" s="6" t="s">
        <v>16</v>
      </c>
      <c r="G9" s="7" t="s">
        <v>17</v>
      </c>
      <c r="H9" s="6" t="s">
        <v>14</v>
      </c>
      <c r="I9" s="6" t="s">
        <v>18</v>
      </c>
      <c r="J9" s="8">
        <v>0.2</v>
      </c>
      <c r="K9" s="9">
        <v>877.5</v>
      </c>
    </row>
    <row r="10" spans="1:11" s="1" customFormat="1" ht="19.2" customHeight="1" x14ac:dyDescent="0.2">
      <c r="A10" s="21" t="s">
        <v>10</v>
      </c>
      <c r="B10" s="21" t="s">
        <v>11</v>
      </c>
      <c r="C10" s="5" t="s">
        <v>19</v>
      </c>
      <c r="D10" s="4" t="s">
        <v>24</v>
      </c>
      <c r="E10" s="4" t="s">
        <v>30</v>
      </c>
      <c r="F10" s="10" t="s">
        <v>12</v>
      </c>
      <c r="G10" s="11" t="s">
        <v>13</v>
      </c>
      <c r="H10" s="10" t="s">
        <v>14</v>
      </c>
      <c r="I10" s="10" t="s">
        <v>15</v>
      </c>
      <c r="J10" s="12">
        <v>6</v>
      </c>
      <c r="K10" s="13">
        <v>720</v>
      </c>
    </row>
    <row r="11" spans="1:11" s="1" customFormat="1" ht="28.65" customHeight="1" x14ac:dyDescent="0.2">
      <c r="A11" s="21" t="s">
        <v>10</v>
      </c>
      <c r="B11" s="21" t="s">
        <v>11</v>
      </c>
      <c r="C11" s="5" t="s">
        <v>19</v>
      </c>
      <c r="D11" s="4" t="s">
        <v>24</v>
      </c>
      <c r="E11" s="4" t="s">
        <v>30</v>
      </c>
      <c r="F11" s="6" t="s">
        <v>16</v>
      </c>
      <c r="G11" s="7" t="s">
        <v>17</v>
      </c>
      <c r="H11" s="6" t="s">
        <v>14</v>
      </c>
      <c r="I11" s="6" t="s">
        <v>18</v>
      </c>
      <c r="J11" s="8">
        <v>0.1</v>
      </c>
      <c r="K11" s="9">
        <v>438.75</v>
      </c>
    </row>
    <row r="12" spans="1:11" s="1" customFormat="1" ht="19.2" customHeight="1" x14ac:dyDescent="0.2">
      <c r="A12" s="21" t="s">
        <v>10</v>
      </c>
      <c r="B12" s="21" t="s">
        <v>11</v>
      </c>
      <c r="C12" s="5" t="s">
        <v>19</v>
      </c>
      <c r="D12" s="4" t="s">
        <v>25</v>
      </c>
      <c r="E12" s="4" t="s">
        <v>30</v>
      </c>
      <c r="F12" s="10" t="s">
        <v>12</v>
      </c>
      <c r="G12" s="11" t="s">
        <v>13</v>
      </c>
      <c r="H12" s="10" t="s">
        <v>14</v>
      </c>
      <c r="I12" s="10" t="s">
        <v>15</v>
      </c>
      <c r="J12" s="12">
        <v>6</v>
      </c>
      <c r="K12" s="13">
        <v>360</v>
      </c>
    </row>
    <row r="13" spans="1:11" s="1" customFormat="1" ht="28.65" customHeight="1" x14ac:dyDescent="0.2">
      <c r="A13" s="21" t="s">
        <v>10</v>
      </c>
      <c r="B13" s="21" t="s">
        <v>11</v>
      </c>
      <c r="C13" s="5" t="s">
        <v>19</v>
      </c>
      <c r="D13" s="4" t="s">
        <v>25</v>
      </c>
      <c r="E13" s="4" t="s">
        <v>30</v>
      </c>
      <c r="F13" s="6" t="s">
        <v>16</v>
      </c>
      <c r="G13" s="7" t="s">
        <v>17</v>
      </c>
      <c r="H13" s="6" t="s">
        <v>14</v>
      </c>
      <c r="I13" s="6" t="s">
        <v>18</v>
      </c>
      <c r="J13" s="8">
        <v>0.09</v>
      </c>
      <c r="K13" s="9">
        <v>394.55</v>
      </c>
    </row>
    <row r="14" spans="1:11" s="1" customFormat="1" ht="19.2" customHeight="1" x14ac:dyDescent="0.2">
      <c r="A14" s="21" t="s">
        <v>10</v>
      </c>
      <c r="B14" s="21" t="s">
        <v>11</v>
      </c>
      <c r="C14" s="5" t="s">
        <v>19</v>
      </c>
      <c r="D14" s="4" t="s">
        <v>26</v>
      </c>
      <c r="E14" s="4" t="s">
        <v>30</v>
      </c>
      <c r="F14" s="10" t="s">
        <v>12</v>
      </c>
      <c r="G14" s="11" t="s">
        <v>13</v>
      </c>
      <c r="H14" s="10" t="s">
        <v>14</v>
      </c>
      <c r="I14" s="10" t="s">
        <v>15</v>
      </c>
      <c r="J14" s="12">
        <v>10</v>
      </c>
      <c r="K14" s="13">
        <v>1200</v>
      </c>
    </row>
    <row r="15" spans="1:11" s="1" customFormat="1" ht="28.65" customHeight="1" x14ac:dyDescent="0.2">
      <c r="A15" s="21" t="s">
        <v>10</v>
      </c>
      <c r="B15" s="21" t="s">
        <v>11</v>
      </c>
      <c r="C15" s="5" t="s">
        <v>19</v>
      </c>
      <c r="D15" s="4" t="s">
        <v>26</v>
      </c>
      <c r="E15" s="4" t="s">
        <v>30</v>
      </c>
      <c r="F15" s="6" t="s">
        <v>16</v>
      </c>
      <c r="G15" s="7" t="s">
        <v>17</v>
      </c>
      <c r="H15" s="6" t="s">
        <v>14</v>
      </c>
      <c r="I15" s="6" t="s">
        <v>18</v>
      </c>
      <c r="J15" s="8">
        <v>0.16</v>
      </c>
      <c r="K15" s="9">
        <v>702</v>
      </c>
    </row>
    <row r="16" spans="1:11" s="1" customFormat="1" ht="68.849999999999994" customHeight="1" x14ac:dyDescent="0.2">
      <c r="K16" s="26">
        <f>SUM(K2:K15)</f>
        <v>8757.1</v>
      </c>
    </row>
  </sheetData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10"/>
  <sheetViews>
    <sheetView workbookViewId="0">
      <selection activeCell="A3" sqref="A3:C10"/>
    </sheetView>
  </sheetViews>
  <sheetFormatPr defaultRowHeight="13.2" x14ac:dyDescent="0.25"/>
  <cols>
    <col min="1" max="1" width="17.88671875" bestFit="1" customWidth="1"/>
    <col min="2" max="2" width="12.5546875" customWidth="1"/>
    <col min="3" max="3" width="23.109375" bestFit="1" customWidth="1"/>
    <col min="4" max="4" width="15.109375" bestFit="1" customWidth="1"/>
  </cols>
  <sheetData>
    <row r="3" spans="1:3" x14ac:dyDescent="0.25">
      <c r="A3" s="22" t="s">
        <v>32</v>
      </c>
      <c r="B3" t="s">
        <v>34</v>
      </c>
      <c r="C3" t="s">
        <v>35</v>
      </c>
    </row>
    <row r="4" spans="1:3" x14ac:dyDescent="0.25">
      <c r="A4" s="23" t="s">
        <v>29</v>
      </c>
      <c r="B4" s="25">
        <v>17.27</v>
      </c>
      <c r="C4" s="25">
        <v>3224.3</v>
      </c>
    </row>
    <row r="5" spans="1:3" x14ac:dyDescent="0.25">
      <c r="A5" s="24" t="s">
        <v>12</v>
      </c>
      <c r="B5" s="25">
        <v>17</v>
      </c>
      <c r="C5" s="25">
        <v>2040</v>
      </c>
    </row>
    <row r="6" spans="1:3" x14ac:dyDescent="0.25">
      <c r="A6" s="24" t="s">
        <v>16</v>
      </c>
      <c r="B6" s="25">
        <v>0.27</v>
      </c>
      <c r="C6" s="25">
        <v>1184.3</v>
      </c>
    </row>
    <row r="7" spans="1:3" x14ac:dyDescent="0.25">
      <c r="A7" s="23" t="s">
        <v>30</v>
      </c>
      <c r="B7" s="25">
        <v>29.55</v>
      </c>
      <c r="C7" s="25">
        <v>5532.8</v>
      </c>
    </row>
    <row r="8" spans="1:3" x14ac:dyDescent="0.25">
      <c r="A8" s="24" t="s">
        <v>12</v>
      </c>
      <c r="B8" s="25">
        <v>29</v>
      </c>
      <c r="C8" s="25">
        <v>3120</v>
      </c>
    </row>
    <row r="9" spans="1:3" x14ac:dyDescent="0.25">
      <c r="A9" s="24" t="s">
        <v>16</v>
      </c>
      <c r="B9" s="25">
        <v>0.55000000000000004</v>
      </c>
      <c r="C9" s="25">
        <v>2412.8000000000002</v>
      </c>
    </row>
    <row r="10" spans="1:3" x14ac:dyDescent="0.25">
      <c r="A10" s="23" t="s">
        <v>33</v>
      </c>
      <c r="B10" s="25">
        <v>46.819999999999993</v>
      </c>
      <c r="C10" s="25">
        <v>8757.1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1"/>
  <sheetViews>
    <sheetView tabSelected="1" workbookViewId="0">
      <selection activeCell="G10" sqref="G10"/>
    </sheetView>
  </sheetViews>
  <sheetFormatPr defaultRowHeight="13.2" x14ac:dyDescent="0.25"/>
  <cols>
    <col min="1" max="1" width="1.5546875" customWidth="1"/>
    <col min="2" max="2" width="0.109375" customWidth="1"/>
    <col min="3" max="3" width="7.6640625" customWidth="1"/>
    <col min="4" max="4" width="10.6640625" customWidth="1"/>
    <col min="5" max="5" width="14.6640625" customWidth="1"/>
    <col min="6" max="6" width="19.109375" customWidth="1"/>
    <col min="7" max="7" width="10.6640625" customWidth="1"/>
    <col min="8" max="8" width="27.6640625" customWidth="1"/>
    <col min="9" max="9" width="10.5546875" customWidth="1"/>
    <col min="10" max="10" width="8.109375" customWidth="1"/>
    <col min="11" max="11" width="10.44140625" customWidth="1"/>
    <col min="12" max="12" width="10.6640625" customWidth="1"/>
  </cols>
  <sheetData>
    <row r="1" spans="1:12" s="1" customFormat="1" ht="19.2" customHeight="1" x14ac:dyDescent="0.25">
      <c r="C1" s="30" t="s">
        <v>39</v>
      </c>
      <c r="H1" s="29"/>
      <c r="I1" s="29"/>
      <c r="J1" s="29"/>
      <c r="K1" s="29"/>
      <c r="L1" s="29"/>
    </row>
    <row r="2" spans="1:12" s="1" customFormat="1" ht="18.600000000000001" customHeight="1" x14ac:dyDescent="0.2">
      <c r="B2" s="27" t="s">
        <v>40</v>
      </c>
      <c r="C2" s="27"/>
      <c r="D2" s="27"/>
      <c r="E2" s="27"/>
      <c r="F2" s="27"/>
      <c r="G2" s="27"/>
      <c r="H2" s="27"/>
      <c r="I2" s="27"/>
      <c r="J2" s="27"/>
      <c r="K2" s="27"/>
    </row>
    <row r="3" spans="1:12" s="1" customFormat="1" ht="0.6" customHeight="1" x14ac:dyDescent="0.2"/>
    <row r="4" spans="1:12" s="1" customFormat="1" ht="43.2" customHeight="1" x14ac:dyDescent="0.2">
      <c r="C4" s="2" t="s">
        <v>0</v>
      </c>
      <c r="D4" s="2" t="s">
        <v>1</v>
      </c>
      <c r="E4" s="2" t="s">
        <v>38</v>
      </c>
      <c r="F4" s="2" t="s">
        <v>36</v>
      </c>
      <c r="G4" s="2" t="s">
        <v>4</v>
      </c>
      <c r="H4" s="3" t="s">
        <v>5</v>
      </c>
      <c r="I4" s="2" t="s">
        <v>6</v>
      </c>
      <c r="J4" s="3" t="s">
        <v>7</v>
      </c>
      <c r="K4" s="3" t="s">
        <v>8</v>
      </c>
    </row>
    <row r="5" spans="1:12" s="1" customFormat="1" ht="19.2" customHeight="1" x14ac:dyDescent="0.25">
      <c r="C5" s="28" t="s">
        <v>10</v>
      </c>
      <c r="D5" s="28" t="s">
        <v>11</v>
      </c>
      <c r="E5" s="5" t="s">
        <v>19</v>
      </c>
      <c r="F5" s="4" t="s">
        <v>29</v>
      </c>
      <c r="G5" s="10" t="s">
        <v>37</v>
      </c>
      <c r="H5" s="11" t="s">
        <v>13</v>
      </c>
      <c r="I5" s="10" t="s">
        <v>14</v>
      </c>
      <c r="J5" s="10" t="s">
        <v>15</v>
      </c>
      <c r="K5" s="12">
        <v>21</v>
      </c>
      <c r="L5"/>
    </row>
    <row r="6" spans="1:12" s="1" customFormat="1" ht="19.2" customHeight="1" x14ac:dyDescent="0.25">
      <c r="C6" s="28"/>
      <c r="D6" s="28"/>
      <c r="E6" s="5" t="s">
        <v>19</v>
      </c>
      <c r="F6" s="4" t="s">
        <v>30</v>
      </c>
      <c r="G6" s="10" t="s">
        <v>37</v>
      </c>
      <c r="H6" s="11" t="s">
        <v>13</v>
      </c>
      <c r="I6" s="10" t="s">
        <v>14</v>
      </c>
      <c r="J6" s="10" t="s">
        <v>15</v>
      </c>
      <c r="K6" s="12">
        <v>32</v>
      </c>
      <c r="L6"/>
    </row>
    <row r="7" spans="1:12" s="1" customFormat="1" ht="19.2" customHeight="1" x14ac:dyDescent="0.25">
      <c r="C7" s="4"/>
      <c r="D7" s="14"/>
      <c r="E7" s="15"/>
      <c r="F7" s="14"/>
      <c r="G7" s="16"/>
      <c r="H7" s="17"/>
      <c r="I7" s="16"/>
      <c r="J7" s="16" t="s">
        <v>41</v>
      </c>
      <c r="K7" s="18">
        <f>SUM(K5:K6)</f>
        <v>53</v>
      </c>
      <c r="L7"/>
    </row>
    <row r="8" spans="1:12" s="1" customFormat="1" ht="19.2" customHeight="1" x14ac:dyDescent="0.25">
      <c r="C8" s="20"/>
      <c r="D8" s="20"/>
      <c r="E8" s="20"/>
      <c r="F8" s="20"/>
      <c r="G8" s="20"/>
      <c r="H8" s="20"/>
      <c r="I8" s="20"/>
      <c r="J8" s="20"/>
      <c r="K8" s="20"/>
      <c r="L8"/>
    </row>
    <row r="9" spans="1:12" s="1" customFormat="1" ht="11.1" customHeight="1" x14ac:dyDescent="0.25">
      <c r="L9"/>
    </row>
    <row r="10" spans="1:12" s="1" customFormat="1" ht="19.2" customHeight="1" x14ac:dyDescent="0.25">
      <c r="A10"/>
      <c r="B10"/>
      <c r="C10"/>
      <c r="D10"/>
      <c r="E10"/>
      <c r="F10"/>
      <c r="G10"/>
      <c r="H10"/>
      <c r="I10"/>
      <c r="J10"/>
      <c r="K10"/>
      <c r="L10"/>
    </row>
    <row r="11" spans="1:12" s="1" customFormat="1" ht="68.849999999999994" customHeight="1" x14ac:dyDescent="0.25">
      <c r="A11"/>
      <c r="B11"/>
      <c r="C11"/>
      <c r="D11"/>
      <c r="E11"/>
      <c r="F11"/>
      <c r="G11"/>
      <c r="H11"/>
      <c r="I11"/>
      <c r="J11"/>
      <c r="K11"/>
      <c r="L11"/>
    </row>
  </sheetData>
  <mergeCells count="4">
    <mergeCell ref="B2:K2"/>
    <mergeCell ref="C5:C6"/>
    <mergeCell ref="D5:D6"/>
    <mergeCell ref="H1:L1"/>
  </mergeCells>
  <pageMargins left="0.25" right="0.25" top="0.75" bottom="0.75" header="0.3" footer="0.3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Do Excela</vt:lpstr>
      <vt:lpstr>Do Excela (2)</vt:lpstr>
      <vt:lpstr>Arkusz2</vt:lpstr>
      <vt:lpstr>Do Excela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1223 N.Lutówko Monika Mika-Woźnicka</cp:lastModifiedBy>
  <cp:lastPrinted>2024-04-11T09:12:13Z</cp:lastPrinted>
  <dcterms:created xsi:type="dcterms:W3CDTF">2024-03-08T11:55:20Z</dcterms:created>
  <dcterms:modified xsi:type="dcterms:W3CDTF">2024-04-16T10:23:09Z</dcterms:modified>
</cp:coreProperties>
</file>