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en_skoroszyt" defaultThemeVersion="166925"/>
  <mc:AlternateContent xmlns:mc="http://schemas.openxmlformats.org/markup-compatibility/2006">
    <mc:Choice Requires="x15">
      <x15ac:absPath xmlns:x15ac="http://schemas.microsoft.com/office/spreadsheetml/2010/11/ac" url="https://hascolek.sharepoint.com/sites/PMO/STRYK/Shared Documents/4. Przetargi/1.2 Dokumentacja do przetargów/1.2.2 Dokumentacja finalna - Zatwierdzona - Opublikowane/1.2.2.2 Systemy IT/1.2.1.2.1 WMS/1.2.1.2.1.2 Zapytanie Ofertowe/Zapytanie Ofertowe II/"/>
    </mc:Choice>
  </mc:AlternateContent>
  <xr:revisionPtr revIDLastSave="344" documentId="8_{771F0EAB-92EF-4284-8443-82B2376ED767}" xr6:coauthVersionLast="47" xr6:coauthVersionMax="47" xr10:uidLastSave="{F423CCDB-B7E9-4768-8483-77B0FD67171D}"/>
  <workbookProtection workbookAlgorithmName="SHA-512" workbookHashValue="QHMIR5ALgY/kmizCqxS8z6Ht1pSdKlSeP5GfaVMGZ2svjN8+jadRmkpRvHyEmUzIuxmjYe/O062OoUsp7nGGhA==" workbookSaltValue="qHaZi44ddzOJ7+AS9kR1Aw==" workbookSpinCount="100000" lockStructure="1"/>
  <bookViews>
    <workbookView xWindow="-108" yWindow="-108" windowWidth="23256" windowHeight="12576" firstSheet="4" activeTab="7" xr2:uid="{8A311300-84A0-48F6-AFE3-FC44A99766F2}"/>
  </bookViews>
  <sheets>
    <sheet name="1.1.Wymagania ogólne" sheetId="1" r:id="rId1"/>
    <sheet name="1.2.Wymagania szczegółowe" sheetId="2" r:id="rId2"/>
    <sheet name="1.3.Sprzęt" sheetId="11" r:id="rId3"/>
    <sheet name="1.4.Integracja" sheetId="3" r:id="rId4"/>
    <sheet name="1.5.Dostawca i implementacja" sheetId="4" r:id="rId5"/>
    <sheet name="1.6.Prawo" sheetId="7" r:id="rId6"/>
    <sheet name="1.7.Gwarancja jakości" sheetId="5" r:id="rId7"/>
    <sheet name="1.8.Instrukcja wypełniania" sheetId="8" r:id="rId8"/>
  </sheets>
  <externalReferences>
    <externalReference r:id="rId9"/>
  </externalReferences>
  <definedNames>
    <definedName name="_xlnm._FilterDatabase" localSheetId="0" hidden="1">'1.1.Wymagania ogólne'!$A$2:$E$66</definedName>
    <definedName name="_xlnm._FilterDatabase" localSheetId="1" hidden="1">'1.2.Wymagania szczegółowe'!$C$1:$C$182</definedName>
    <definedName name="_Toc342334360" localSheetId="0">'1.1.Wymagania ogólne'!#REF!</definedName>
    <definedName name="_Toc342334362" localSheetId="0">'1.1.Wymagania ogólne'!#REF!</definedName>
    <definedName name="_Toc342334364" localSheetId="0">'1.1.Wymagania ogólne'!#REF!</definedName>
    <definedName name="_Toc67575666" localSheetId="1">'1.2.Wymagania szczegółowe'!$C$165</definedName>
    <definedName name="_xlnm.Print_Area" localSheetId="0">'1.1.Wymagania ogólne'!$A$2:$E$73</definedName>
    <definedName name="_xlnm.Print_Area" localSheetId="1">'1.2.Wymagania szczegółowe'!$A$2:$E$182</definedName>
    <definedName name="_xlnm.Print_Area" localSheetId="3">'1.4.Integracja'!$A$2:$E$34</definedName>
    <definedName name="_xlnm.Print_Area" localSheetId="5">'1.6.Prawo'!$A$2:$E$28</definedName>
    <definedName name="_xlnm.Print_Area" localSheetId="6">'1.7.Gwarancja jakości'!$A$2:$E$49</definedName>
    <definedName name="Punkty" localSheetId="2">[1]Punktacja!$B$9:$B$11</definedName>
    <definedName name="Punkty">#REF!</definedName>
    <definedName name="Warunek" localSheetId="2">[1]Punktacja!$B$4:$B$6</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8" l="1"/>
  <c r="I53" i="8"/>
  <c r="I52" i="8"/>
  <c r="I51" i="8"/>
  <c r="I50" i="8"/>
  <c r="I49" i="8"/>
  <c r="I48" i="8"/>
  <c r="H54" i="8"/>
  <c r="H53" i="8"/>
  <c r="H52" i="8"/>
  <c r="H51" i="8"/>
  <c r="H50" i="8"/>
  <c r="H49" i="8"/>
  <c r="H48" i="8"/>
  <c r="G54" i="8"/>
  <c r="G53" i="8"/>
  <c r="G52" i="8"/>
  <c r="G51" i="8"/>
  <c r="G50" i="8"/>
  <c r="G49" i="8"/>
  <c r="G48" i="8"/>
  <c r="F54" i="8"/>
  <c r="F53" i="8"/>
  <c r="F52" i="8"/>
  <c r="F51" i="8"/>
  <c r="F50" i="8"/>
  <c r="F49" i="8"/>
  <c r="F48" i="8"/>
  <c r="E54" i="8"/>
  <c r="E53" i="8"/>
  <c r="E52" i="8"/>
  <c r="E51" i="8"/>
  <c r="E50" i="8"/>
  <c r="E49" i="8"/>
  <c r="E48" i="8"/>
  <c r="D54" i="8"/>
  <c r="D53" i="8"/>
  <c r="D52" i="8"/>
  <c r="D51" i="8"/>
  <c r="D50" i="8"/>
  <c r="D49" i="8"/>
  <c r="D48" i="8"/>
  <c r="D37" i="8"/>
  <c r="G55" i="8" l="1"/>
  <c r="F55" i="8"/>
  <c r="E55" i="8"/>
  <c r="H55" i="8"/>
  <c r="I55" i="8"/>
  <c r="D55" i="8"/>
  <c r="D43" i="8" l="1"/>
  <c r="D42" i="8"/>
  <c r="D41" i="8"/>
  <c r="D40" i="8"/>
  <c r="D39" i="8"/>
  <c r="D38" i="8"/>
  <c r="D68" i="1" l="1"/>
  <c r="D49" i="5"/>
  <c r="D48" i="5"/>
  <c r="D47" i="5"/>
  <c r="D46" i="5"/>
  <c r="D45" i="5"/>
  <c r="D44" i="5"/>
  <c r="D28" i="7"/>
  <c r="D27" i="7"/>
  <c r="D26" i="7"/>
  <c r="D25" i="7"/>
  <c r="D24" i="7"/>
  <c r="D23" i="7"/>
  <c r="D65" i="4"/>
  <c r="D64" i="4"/>
  <c r="D63" i="4"/>
  <c r="D62" i="4"/>
  <c r="D61" i="4"/>
  <c r="D60" i="4"/>
  <c r="D34" i="3"/>
  <c r="D33" i="3"/>
  <c r="D32" i="3"/>
  <c r="D31" i="3"/>
  <c r="D30" i="3"/>
  <c r="D29" i="3"/>
  <c r="D33" i="11"/>
  <c r="D32" i="11"/>
  <c r="D31" i="11"/>
  <c r="D30" i="11"/>
  <c r="D29" i="11"/>
  <c r="D28" i="11"/>
  <c r="D182" i="2"/>
  <c r="D181" i="2"/>
  <c r="D180" i="2"/>
  <c r="D179" i="2"/>
  <c r="D178" i="2"/>
  <c r="D177" i="2"/>
  <c r="D73" i="1"/>
  <c r="D72" i="1"/>
  <c r="D71" i="1"/>
  <c r="D70" i="1"/>
  <c r="D69" i="1"/>
  <c r="C33" i="11" l="1"/>
  <c r="C32" i="11"/>
  <c r="C31" i="11"/>
  <c r="C30" i="11"/>
  <c r="C29" i="11"/>
  <c r="C28" i="11"/>
  <c r="C182" i="2"/>
  <c r="C181" i="2"/>
  <c r="C180" i="2"/>
  <c r="C179" i="2"/>
  <c r="C178" i="2"/>
  <c r="C177" i="2"/>
  <c r="C49" i="5" l="1"/>
  <c r="C48" i="5"/>
  <c r="C47" i="5"/>
  <c r="C46" i="5"/>
  <c r="C44" i="5"/>
  <c r="C45" i="5"/>
  <c r="C28" i="7"/>
  <c r="C27" i="7"/>
  <c r="E42" i="8" s="1"/>
  <c r="C26" i="7"/>
  <c r="C25" i="7"/>
  <c r="C24" i="7"/>
  <c r="C23" i="7"/>
  <c r="C65" i="4"/>
  <c r="C64" i="4"/>
  <c r="E41" i="8" s="1"/>
  <c r="C63" i="4"/>
  <c r="C62" i="4"/>
  <c r="C61" i="4"/>
  <c r="C60" i="4"/>
  <c r="C34" i="3"/>
  <c r="C31" i="3"/>
  <c r="C30" i="3"/>
  <c r="C29" i="3"/>
  <c r="C33" i="3"/>
  <c r="E40" i="8" s="1"/>
  <c r="C32" i="3"/>
  <c r="E39" i="8"/>
  <c r="E43" i="8" l="1"/>
  <c r="E38" i="8"/>
  <c r="C68" i="1"/>
  <c r="C69" i="1"/>
  <c r="C70" i="1"/>
  <c r="C71" i="1"/>
  <c r="C72" i="1"/>
  <c r="E37" i="8" s="1"/>
  <c r="C73" i="1"/>
  <c r="E44" i="8" l="1"/>
  <c r="D44" i="8"/>
</calcChain>
</file>

<file path=xl/sharedStrings.xml><?xml version="1.0" encoding="utf-8"?>
<sst xmlns="http://schemas.openxmlformats.org/spreadsheetml/2006/main" count="1619" uniqueCount="842">
  <si>
    <t>Załącznik: 1.1.Wymagania ogólne</t>
  </si>
  <si>
    <t>L.p.</t>
  </si>
  <si>
    <t>Opis parametru (wymagania Zamawiającego)</t>
  </si>
  <si>
    <t>Wartość parametru - określona przez Zamawiającego</t>
  </si>
  <si>
    <t>Wartość parametru  - odpowiedź Wykonawcy</t>
  </si>
  <si>
    <t>HASŁO DO ODBLOKOWANIA ZAKRESU KOLUMNY nr 3a: 3a     HASŁO DO ODBLOKOWANIA ZAKRESU KOLUMNY nr 4 : 4</t>
  </si>
  <si>
    <t>3a</t>
  </si>
  <si>
    <t>System informatyczny do zarządzania gospodarka magazynową (ang. Warehouse Management System - WMS)</t>
  </si>
  <si>
    <t>1.1.</t>
  </si>
  <si>
    <t>Podstawowe wymagania ogólne dla systemu WMS.</t>
  </si>
  <si>
    <t>1.1.1</t>
  </si>
  <si>
    <t>Warunek graniczny</t>
  </si>
  <si>
    <t>1.1.2</t>
  </si>
  <si>
    <t>Języki/Wielojęzyczność – możliwość pracy z interfejsem w wielu językach w jednym czasie z możliwością samodzielnego dodawania nowych języków i tłumaczeń.</t>
  </si>
  <si>
    <t>Opcja</t>
  </si>
  <si>
    <t>1.1.3</t>
  </si>
  <si>
    <t>Dashboard systemu otwierany z poziomu aplikacji desktop WMS.</t>
  </si>
  <si>
    <t>1.1.4</t>
  </si>
  <si>
    <t xml:space="preserve">Dashboard systemu otwierany  przez WWW- np. w telefonie i telewizorze w magazynie. </t>
  </si>
  <si>
    <t>1.1.5</t>
  </si>
  <si>
    <t>Możliwość implementacji do systemu zaawansowanych rozwiązań RFID.</t>
  </si>
  <si>
    <t>1.1.6</t>
  </si>
  <si>
    <t>Etykiety/ Dokumenty – system daje możliwość własnego projektowania dokumentów i etykiet.</t>
  </si>
  <si>
    <t>1.1.7</t>
  </si>
  <si>
    <t>Licencja do systemu zapewnia możliwość pracy minimum 11 operatorów jednocześnie wykonujących operacje w systemie na stacjach roboczych (PC);</t>
  </si>
  <si>
    <t>1.1.8</t>
  </si>
  <si>
    <t>Licencja do systemu zapewnia możliwość pracy minimum 15 operatorów jednocześnie wykonujących operacje w systemie na terminalach mobilnych.</t>
  </si>
  <si>
    <t>1.1.9</t>
  </si>
  <si>
    <t>Dla systemu WMS dostarczana jest licencja na okres minimum 5 lat, liczony zgodnie z zapisami umowy. Dostawca podaje zasady (w tym okres) licencjonowania w Ofercie.</t>
  </si>
  <si>
    <t>1.1.9.1</t>
  </si>
  <si>
    <t>1.1.10</t>
  </si>
  <si>
    <t>Brak dodatkowych opłat za licencje systemu WMS (zarówno dla użytkowników na PC oraz pracujących na terminalach mobilnych) po sprzedaży/dostawie licencji w przypadku dojścia kolejnych dodatkowych użytkowników systemu w przyszłości.</t>
  </si>
  <si>
    <t>1.1.11</t>
  </si>
  <si>
    <t>Brak opłat utrzymaniowych za licencję WMS (maintenance).</t>
  </si>
  <si>
    <t>1.1.12</t>
  </si>
  <si>
    <t>Automatyczne tworzenie kopii bezpieczeństwa co najmniej kompletnej bazy danych systemu WMS na urządzenie dedykowane do roli systemu backupu. Wymagana częstotliwość backupu - co najmniej w cyklach dobowych.</t>
  </si>
  <si>
    <t>1.1.13</t>
  </si>
  <si>
    <t>Realizacja zadania backupu nie wpływa na wydajność pracy operatorów w systemie.</t>
  </si>
  <si>
    <t>1.1.14</t>
  </si>
  <si>
    <t>Możliwość utrzymywania co najmniej 2 równorzędnych środowisk - produkcyjnego oraz testowego na potrzeby testów i walidacji systemu.</t>
  </si>
  <si>
    <t>1.1.15</t>
  </si>
  <si>
    <t>System musi posiadać  wbudowany dziennik zdarzeń rejestrujący aktywności użytkowników ( z uwzględnieniem zapisów punktu 1.2.4. i 1.2.6. )  oraz monitorowanie działania systemu  (Audit trail).</t>
  </si>
  <si>
    <t>1.1.16</t>
  </si>
  <si>
    <r>
      <t xml:space="preserve">System umożliwia filtrowanie zapisów dziennika zdarzeń opisanych w punkcie </t>
    </r>
    <r>
      <rPr>
        <sz val="10"/>
        <rFont val="Arial"/>
        <family val="2"/>
        <charset val="238"/>
      </rPr>
      <t>1.1.15.</t>
    </r>
  </si>
  <si>
    <t>1.1.17</t>
  </si>
  <si>
    <r>
      <t xml:space="preserve">System umożliwia definiowanie własnych filtrów opisanych w punkcie </t>
    </r>
    <r>
      <rPr>
        <sz val="10"/>
        <rFont val="Arial"/>
        <family val="2"/>
        <charset val="238"/>
      </rPr>
      <t>1.1.16.</t>
    </r>
  </si>
  <si>
    <t>1.1.18</t>
  </si>
  <si>
    <t>W system wbudowana aktualna pomoc kontekstowa, dostępna na każdym ekranie użytkownika.</t>
  </si>
  <si>
    <t>1.1.19</t>
  </si>
  <si>
    <t>System WMS udostępnia funkcjonalność wykrywania i analizy anomalii w przebiegu procesów magazynowych w oparciu o wykorzystanie sztucznej inteligencji / Machine learning - AI.</t>
  </si>
  <si>
    <t>1.1.20</t>
  </si>
  <si>
    <t>Możliwość uruchomienia i rozwijania asystenta AI w WMS w oparciu o LLM (Large Language Model).</t>
  </si>
  <si>
    <t>1.2.</t>
  </si>
  <si>
    <t>Podstawowe wymagania dotyczące autentykacji (logowania się) oraz autoryzacji (zarządzania uprawnieniami) w systemie WMS.</t>
  </si>
  <si>
    <t>1.2.1</t>
  </si>
  <si>
    <t>Możliwość wykorzystania bezpiecznego protokołu autentykacji (logowania się) użytkownika. Jeżeli system zapewnia możliwość integracji z Active Directory (rozwiązanie wykorzystywane przez Zamawiającego), to logowanie SSO jest zalecane. W przypadku braku integracji z AD wymagany jest niezależny bezpieczny mechanizm autoryzacji.</t>
  </si>
  <si>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</si>
  <si>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</si>
  <si>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</si>
  <si>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</si>
  <si>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</si>
  <si>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</si>
  <si>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</si>
  <si>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</si>
  <si>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</si>
  <si>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System musi tworzyć i utrzymywać log systemu, rejestrujący wszelkie zmiany dokonywane w ramach sesji użytkowników wraz z możliwą analizy historii zmienianych wartości danych. Możliwość wyłączenia/włączenia funkcji w każdym momencie. Administrator ma możliwość wskazania które zdarzenia mają zostać zapisane do logów.</t>
  </si>
  <si>
    <t>1.2.7</t>
  </si>
  <si>
    <t xml:space="preserve">Administrator musi posiadać możliwość z poziomu aplikacji z modułu administratora nadawania danemu użytkownikowi unikalnego loginu oraz hasła. </t>
  </si>
  <si>
    <t>1.2.8</t>
  </si>
  <si>
    <t>Administrator musi posiadać możliwość ustawienia parametrów hasła: długość, czas żywotności, minimalna liczba dużych i małych liter oraz cyfr, minimalna i maksymalna liczba znaków specjalnych w haśle, historię haseł.</t>
  </si>
  <si>
    <t>1.2.9</t>
  </si>
  <si>
    <t>Administrator musi posiadać z poziomu aplikacji możliwość wylogowania wszystkich użytkowników aplikacji.</t>
  </si>
  <si>
    <t>1.2.10</t>
  </si>
  <si>
    <t>Administrator musi posiadać z poziomu aplikacji  możliwość blokowania konta użytkownika.</t>
  </si>
  <si>
    <t>1.2.11</t>
  </si>
  <si>
    <t>Przechowywane hasła w bazie danych powinny być w postaci zaszyfrowanej.</t>
  </si>
  <si>
    <t>1.3.</t>
  </si>
  <si>
    <t>Funkcjonalność przydzielenia odpowiednich uprawnień dla określonego typu roli użytkownika systemu WMS. Rodzaje uprawnień.</t>
  </si>
  <si>
    <t>1.3.1</t>
  </si>
  <si>
    <t>Możliwość definiowania uprawnień dla kont użytkowników, podział na grupy / role.</t>
  </si>
  <si>
    <t>1.3.2</t>
  </si>
  <si>
    <t>Możliwość definiowania indywidualnych uprawnień specjalnych, niezależnych od grupy / roli.</t>
  </si>
  <si>
    <t>1.3.3</t>
  </si>
  <si>
    <t>Uprawnienia administratora systemu WMS (tworzenie i zarządzanie rolami / grupami, nadawanie uprawnień, tworzenie i zarządzanie kontami użytkowników itp.).</t>
  </si>
  <si>
    <t>1.3.4</t>
  </si>
  <si>
    <t>Funkcjonalność dziedziczenia uprawnień - uprawnienia skonfigurowane w ramach danej roli (np. magazyniera) przenoszą się na konto użytkownika.</t>
  </si>
  <si>
    <t>1.4.</t>
  </si>
  <si>
    <t>Architektura systemu WMS.</t>
  </si>
  <si>
    <t>1.4.1</t>
  </si>
  <si>
    <t xml:space="preserve">System posiada dedykowaną bazę na dane historyczne (Baza archiwalna). </t>
  </si>
  <si>
    <t>1.4.2</t>
  </si>
  <si>
    <t>System działający w architekturze klient-serwer, co najmniej 2 warstwowej. Kompletne dane przechowywane są wyłącznie na serwerze.</t>
  </si>
  <si>
    <t>1.4.3</t>
  </si>
  <si>
    <t>System posiada  moduł WWW – pozwalający użytkownikom np.  na awizację dostaw i wydań z magazynu, podgląd dokumentów PZ i WZ, podgląd aktualnych stanów magazynowych.</t>
  </si>
  <si>
    <t>1.4.3.1</t>
  </si>
  <si>
    <t>System WMS powinien umożliwiać wystawienie części danych / funkcjonalności WMS jako aplikacja internetowa przy założeniu, że ze względów bezpieczeństwa będzie to odseparowana warstwa bez wpływu na bieżącą pracę w magazynie.</t>
  </si>
  <si>
    <t>1.4.4</t>
  </si>
  <si>
    <t xml:space="preserve">Aplikacja na Terminal (dla pracowników magazynowych) w technologiach natywnych dla OS (Android - rozwiązanie wykorzystywane przez Zamawiającego ), nie jako aplikacja webowa. </t>
  </si>
  <si>
    <t>1.4.5</t>
  </si>
  <si>
    <t>Aplikacja dla operatora w wersji Desktop powinna działać na stacjach roboczych z systemem operacyjnym Microsoft Windows w wersji 11 lub nowszej (rozwiązanie wykorzystywane przez Zamawiającego).</t>
  </si>
  <si>
    <t>1.5.</t>
  </si>
  <si>
    <t>Analiza danych i raportowanie.</t>
  </si>
  <si>
    <t>1.5.1</t>
  </si>
  <si>
    <t>System daje możliwość prezentowania w formie dashboardu danych dotyczących statystyk i wydajności co najmniej dla procesów wejść i wydań produktów.</t>
  </si>
  <si>
    <t>1.5.2</t>
  </si>
  <si>
    <t>Moduł raportów i statystyk powinien działać w oparciu o specjalne tabele raportowe. Tabele te powinny być udokumentowane.</t>
  </si>
  <si>
    <t>1.5.3</t>
  </si>
  <si>
    <t xml:space="preserve">Raporty – system daje możliwość tworzenia własnych nowych raportów dedykowanych według indywidualnych potrzeb użytkownika oraz modyfikowania przez uprawnionego użytkownika tych istniejących. </t>
  </si>
  <si>
    <t>1.5.4</t>
  </si>
  <si>
    <t xml:space="preserve">Raporty – system daje możliwość dowolnego grupowania i filtrowania danych przez użytkownika z poziomu GUI oraz prezentacji ich np. w tabelach przestawnych i wykresach. </t>
  </si>
  <si>
    <t>1.5.5</t>
  </si>
  <si>
    <t>System daje możliwość tworzenia raportów dla dowolnie definiowalnego przez użytkownika przedziału czasowego, np. raporty dzienne, tygodniowe, miesięczne lub pomiędzy dwoma dowolnymi datami.</t>
  </si>
  <si>
    <t>1.5.6</t>
  </si>
  <si>
    <t>System daje możliwość eksportowania danych z Raportów do pliku (export danych do MS Excel- rozwiązanie wykorzystywane przez Zamawiającego).</t>
  </si>
  <si>
    <t>1.5.7</t>
  </si>
  <si>
    <t>System wyposażony w  narzędzie do analizy danych oparte o technologię OLAP.</t>
  </si>
  <si>
    <t>1.5.8</t>
  </si>
  <si>
    <t>Wizualizacja 3D – możliwość uruchomienia wizualizacji magazynu w 3D, w celu analizy rozłożenia towaru i jego obrotowości.</t>
  </si>
  <si>
    <t>1.5.9</t>
  </si>
  <si>
    <t>Możliwość generowania danych na potrzeby raportowe związane z wymaganiami prawnymi, np.: Zintegrowany System Monitorowania Obrotu Produktami Leczniczymi (ZSMOPL), Jednolity Plik Kontrolny (JPK).</t>
  </si>
  <si>
    <t>1.6.</t>
  </si>
  <si>
    <t>Wymagania dotyczące interfejsu użytkownika (GUI) systemu WMS.</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</si>
  <si>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</si>
  <si>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</si>
  <si>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</si>
  <si>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 xml:space="preserve">W przypadku webowego interfejsu użytkownika system WMS jest dostępny w pełnym zakresie funkcjonalności zarówno na stacjach roboczych z systemem operacyjnym jak i urządzeniach mobilnych (co najmniej telefonach). </t>
  </si>
  <si>
    <t>1.6.3</t>
  </si>
  <si>
    <t>Wszystkie moduły systemu zaopatrzone są w graficzny interfejs użytkownika. Graficzny interfejs systemu WMS (GUI) musi być oparty o nową technologie która jest aktualnie wspierana i rozwijana. 
Interfejs użytkownika ma zapewnić kompatybilność z aktualnymi oraz przyszłymi technologiami, powinien posiadać nowoczesny interfejs graficzny (intuicyjne GUI, duże możliwości konfiguracyjne, łatwiejsze tworzenie wydruków i raportów). Powinien posiadać narzędzia analityczne: grupowanie danych, tabele przestawne, kostki OLAP, dynamiczne wykresy.</t>
  </si>
  <si>
    <t>1.7.</t>
  </si>
  <si>
    <t>Ogólne wymagania dla tworzenia i przechowywania dokumentacji.</t>
  </si>
  <si>
    <t>1.7.1</t>
  </si>
  <si>
    <t xml:space="preserve">System WMS umożliwia drukowanie dokumentów, m.in. : PZ, WZ, Wyniki kontroli dostawy, Protokół rozbieżności w dostawie, Lista załadunkowa, Dokumenty inwentaryzacyjne, Strata / Nadwyżka, dokument przesunięcia magazynowego ,Protokół uszkodzenia towaru, List przewozowy. </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</si>
  <si>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</si>
  <si>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</si>
  <si>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</si>
  <si>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</si>
  <si>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</si>
  <si>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</si>
  <si>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</si>
  <si>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</si>
  <si>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 dla systemu WMS w zakresie:</t>
  </si>
  <si>
    <t>2.1.</t>
  </si>
  <si>
    <t>Podstawowe założenia operacyjne.</t>
  </si>
  <si>
    <t>2.1.1</t>
  </si>
  <si>
    <t>Możliwość definiowania własnych magazynów głównych i pomocniczych.</t>
  </si>
  <si>
    <t>2.1.2</t>
  </si>
  <si>
    <t>Zarządzanie procesami magazynowymi w oparciu o następujące wymiary logistyczne: indeks produktu wraz z jego cechami, numer jednostki magazynowej, na której znajduje się produkt oraz numer lokacji, w której znajduje się dana jednostka magazynowa.</t>
  </si>
  <si>
    <t>2.1.3</t>
  </si>
  <si>
    <t>Obsługa wielu jednostek miar (sztukowych i masowych) oraz odpowiednich przeliczników definiowalnych dla każdego indeksu towarowego.</t>
  </si>
  <si>
    <t>2.1.4</t>
  </si>
  <si>
    <t>Możliwość zdefiniowania jednostek ładunkowych różnego typu (magazynowych i wysyłkowych) z uwzględnieniem wymiarów i dopuszczalnego ciężaru.</t>
  </si>
  <si>
    <t>2.1.5</t>
  </si>
  <si>
    <t>Obsługa magazynów logicznych pozwalających przyporządkować towar o tym samym indeksie do różnych kategorii zapasu.</t>
  </si>
  <si>
    <t>2.1.6</t>
  </si>
  <si>
    <t>Możliwość prowadzenie wielu podmagazynów dla różnych właścicieli towaru na wspólnej przestrzeni magazynowej i przy wykorzystaniu tych samych zasobów technicznych i ludzkich (cecha „właściciel”).</t>
  </si>
  <si>
    <t>2.1.7</t>
  </si>
  <si>
    <t>Obsługa magazynowa i śledzenie towarów ze względu na następujące cechy produktu: Numer partii (serii), Numer dostawy / dostawca, Data produkcji, Data ważności, Właściciel, Etykieta jednostki paletowej nadawana przy przyjęciu.</t>
  </si>
  <si>
    <t>2.1.8</t>
  </si>
  <si>
    <t>Obsługa statusów dla procesów przyjęcia dostawy i zleceń wydania. Statusy wszystkich procesów widoczne są na odpowiednich maskach (ekranach) systemu. Statusy są monitorowane i archiwizowane.</t>
  </si>
  <si>
    <t>2.1.9</t>
  </si>
  <si>
    <t>Rejestracja czasów operacji magazynowych dla zalogowanych w systemie pracowników.</t>
  </si>
  <si>
    <t>2.1.10</t>
  </si>
  <si>
    <t>System powinien być wyposażony w automatyczny algorytm wspomagający optymalizację składowania (Komasacja).</t>
  </si>
  <si>
    <t>2.1.10.1</t>
  </si>
  <si>
    <t xml:space="preserve">Komasacja możliwa w ramach tego samego magazynu, takie samo: SKU, seria, data ważności, opakowanie zbiorcze. </t>
  </si>
  <si>
    <t>2.1.11</t>
  </si>
  <si>
    <t xml:space="preserve">System ma możliwość obsługi operacji jakościowych typowych dla obszaru hurtu farmaceutycznego – możliwość obsługi operacji magazynowych z uwzględnieniem statusów jakościowych ( towar wstrzymany / wycofany z obrotu/ zwolniony do sprzedaży decyzją Osoby Odpowiedzialnej) zgodnie z wymogami Dobrej Praktyki Dystrybucyjnej. </t>
  </si>
  <si>
    <t>2.1.12</t>
  </si>
  <si>
    <t xml:space="preserve">System ma możliwość obsługi operacji jakościowych typowych dla obszaru hurtu farmaceutycznego – możliwość obsługi operacji magazynowych z uwzględnieniem statusów wynikających z wymogów  Rozporządzenia Delegowanego Komisji (UE) 2016/161 z dnia 02.10.2015r. uzupełniające dyrektywę 2001/83/WE Parlamentu Europejskiego i Rady (Kowal). </t>
  </si>
  <si>
    <t>2.1.13</t>
  </si>
  <si>
    <t xml:space="preserve">System powinien zapewnić wydajność na poziomie: </t>
  </si>
  <si>
    <t>2.1.13.1</t>
  </si>
  <si>
    <t>minimum 11 operatorów jednocześnie wykonujących operacje w systemie na stacjach roboczych (PC);</t>
  </si>
  <si>
    <t>2.1.13.2</t>
  </si>
  <si>
    <t>minimum 15 operatorów jednocześnie wykonujących operacje w systemie na terminalach mobilnych.</t>
  </si>
  <si>
    <t>2.1.14</t>
  </si>
  <si>
    <t>System przystosowany do pracy w trybie ciągłym  (24 godziny na dobę / 7 dni w tygodniu/ cały rok ).</t>
  </si>
  <si>
    <t>2.1.15</t>
  </si>
  <si>
    <t>System  umożliwiający realizację co najmniej 1000 linii zleceń wydania / roboczogodzinę.</t>
  </si>
  <si>
    <t>2.2.</t>
  </si>
  <si>
    <t>Wymagania ogólne dotyczące konfiguracji systemu.</t>
  </si>
  <si>
    <t>2.2.1</t>
  </si>
  <si>
    <t>2.2.2</t>
  </si>
  <si>
    <t>Możliwość zdefiniowania jednostki miary w tym podstawowej i stosowanej jednostki miary (z przelicznikiem) oraz typu pomiaru produktu: stały/zmiennoprzecinkowy.</t>
  </si>
  <si>
    <t>2.2.3</t>
  </si>
  <si>
    <t>Możliwość zdefiniowania wymiarów i wag produktów.</t>
  </si>
  <si>
    <t>2.2.4</t>
  </si>
  <si>
    <t xml:space="preserve">Możliwość zdefiniowania różnych strategii wydania, w tym FEFO, FIFO. </t>
  </si>
  <si>
    <t>2.2.5</t>
  </si>
  <si>
    <t>Możliwość przypisana obszaru składowania, wielu sektorów składowania oraz klasy obrotowości.</t>
  </si>
  <si>
    <t>2.2.6</t>
  </si>
  <si>
    <t>Możliwość przypisania zalecanego typu jednostki do towaru (np. towar luzem, karton duży, karton mały, paleta przemysłowa, itd.).</t>
  </si>
  <si>
    <t>2.2.7</t>
  </si>
  <si>
    <t>Możliwość ustawienia konieczności (NIE/TAK) skanowania EAN podczas identyfikacji.</t>
  </si>
  <si>
    <t>2.2.8</t>
  </si>
  <si>
    <t>Możliwość zdefiniowania warstwy na palecie oraz rozdzielności, w tym między innymi: mieszaj ze wszystkimi, nie mieszaj, mieszaj w grupie towarowej 1, mieszaj w grupie towarowej 2.</t>
  </si>
  <si>
    <t>2.2.9</t>
  </si>
  <si>
    <t>Możliwość zdefiniowania opakowania zbiorczego.</t>
  </si>
  <si>
    <t>2.3.</t>
  </si>
  <si>
    <t>Konfiguracja fizyczna magazynu.</t>
  </si>
  <si>
    <t>2.3.1</t>
  </si>
  <si>
    <t>Możliwość zdefiniowania konfiguracji fizycznej struktury magazynu, w tym odwzorowanie regałów, bloków, powierzchni składowych, buforów, etc. z uwzględnieniem lokacji odkładczych, gniazd, kanałów, regałów etc.</t>
  </si>
  <si>
    <t>2.3.2</t>
  </si>
  <si>
    <t>Możliwość zdefiniowania konfiguracji funkcjonalnej magazynu, która będzie umożliwiać podział magazynu na obszary, strefy, bufory, sektory o określonej funkcjonalności.</t>
  </si>
  <si>
    <t>2.3.3</t>
  </si>
  <si>
    <t>Parametryzacja list kompletacyjnych -możliwość równoległego realizowania jednego zlecenia wydania, jednocześnie przez kilku pracowników, podzielonego na odrębne listy kompletacyjne dla poszczególnych odrębnych obszarów magazynu.</t>
  </si>
  <si>
    <t>2.4.</t>
  </si>
  <si>
    <t>Konfiguracja funkcjonalna magazynu.</t>
  </si>
  <si>
    <t>2.4.1</t>
  </si>
  <si>
    <t>Możliwość odwzorowanie stref funkcjonalnych przy użyciu zdefiniowanych w systemie typów funkcjonalnych oraz typu zapasu. Przy zdefiniowaniu strefy należy określić strefę, typ funkcjonalny strefy, typ zapasu, czy jest dopuszczalna kompletacja w strefie, czy strefa może zasilać kompletację i wyjście.</t>
  </si>
  <si>
    <t>2.4.2</t>
  </si>
  <si>
    <t>Składowanie towarów w paletach (jednorodnych lub mieszanych) w różnego typu regałach paletowych.</t>
  </si>
  <si>
    <t>2.4.3</t>
  </si>
  <si>
    <t>Składowanie towarów o niewielkich wymiarach luzem lub w opakowaniach zbiorczych, na półkach lub w kanałach przepływowych.</t>
  </si>
  <si>
    <t>2.4.4</t>
  </si>
  <si>
    <t>Składowanie towarów w ustrukturyzowanych blokach (czyli w  lokacjach pozwalających utrzymać jednorodność towaru), w paletach lub innych jednostkach ładunkowych.</t>
  </si>
  <si>
    <t>2.4.5</t>
  </si>
  <si>
    <t xml:space="preserve">Pola odkładcze dla składowania różnorodnych jednostek magazynowych oraz produktów luzem (np. gabaryty) na posadzce. </t>
  </si>
  <si>
    <t>2.4.6</t>
  </si>
  <si>
    <t>Definiowanie stref kompletacji: Kompletacja z palet – automatyczne uzupełnianie zapasu w lokacjach kompletacyjnych na podstawie analizy zaplanowanych zleceń wydania, dynamiczne przyporządkowanie palet (z uzupełnieniem zapasu) do lokacji kompletacyjnych, automatyczny odwóz palet z artykułami na które nie ma zapotrzebowania w kompletacji, możliwość podziału strefy na sektory (np. wg obrotowości towarów).</t>
  </si>
  <si>
    <t>2.4.7</t>
  </si>
  <si>
    <t>Definiowanie stref kompletacji: Kompletacja z kanałów lub półek - kompletacja towarów małogabarytowych z lokacji jednorodnych (pod względem SKU i cech) lub mieszanych, dynamiczne przyporządkowanie artykułów do lokacji kompletacyjnych, automatyczne uzupełnianie zapasu w lokacjach kompletacyjnych w przypadku, gdy zapas spadnie poniżej ustalonej ilości.</t>
  </si>
  <si>
    <t>2.4.8</t>
  </si>
  <si>
    <t>Możliwość definiowania buforów wejściowych dla tymczasowego składowania (buforowanie) jednostek w celu realizacji rozładunku, kontroli wejściowej towaru, wprowadzania towarów do magazynu.</t>
  </si>
  <si>
    <t>2.4.9</t>
  </si>
  <si>
    <t>Możliwość definiowania buforów wyjściowych dla tymczasowego składowania (buforowanie) jednostek w celu kontroli wyjściowej towaru, konsolidacji, realizacji załadunku.</t>
  </si>
  <si>
    <t>2.4.10</t>
  </si>
  <si>
    <t>Możliwość definiowania stref kontroli wyjściowej dla przeprowadzania kontroli wyjściowej towarów przed ich wysłaniem do odbiorców.</t>
  </si>
  <si>
    <t>2.4.11</t>
  </si>
  <si>
    <t>Możliwość definiowania buforów „Do wyjaśnienia” dla składowania jednostek magazynowych/kompletacyjnych, które wymagają wyjaśnienia.</t>
  </si>
  <si>
    <t>2.4.12</t>
  </si>
  <si>
    <t>Możliwość definiowania buforów Cross-Docking dla przyjęcia dostaw lub ich części do bufora w strefie wejścia, krótkookresowe składowanie jednostek ładunkowych w buforze Cross-Docking’owym z możliwością natychmiastowego wydawania całych jednostek lub dokonania z nich kompletacji.</t>
  </si>
  <si>
    <t>2.4.13</t>
  </si>
  <si>
    <t>Możliwość definiowania buforów zdawczo-odbiorczych dla krótkookresowego buforowania jednostek magazynowych w celu ich przekazania innemu pracownikowi, zwykle pracującemu w innym rejonie magazynu.</t>
  </si>
  <si>
    <t>2.5.</t>
  </si>
  <si>
    <t>Konfiguracja składowania i jednostek ładunkowych.</t>
  </si>
  <si>
    <t>2.5.1</t>
  </si>
  <si>
    <t>Przyporządkowanie artykułów do preferowanych sektorów składowania.</t>
  </si>
  <si>
    <t>2.5.2</t>
  </si>
  <si>
    <t>Definiowanie typów jednostek ładunkowych.</t>
  </si>
  <si>
    <t>2.5.3</t>
  </si>
  <si>
    <t>Definiowanie masy jednostki paletowej netto/brutto.</t>
  </si>
  <si>
    <t>2.5.4</t>
  </si>
  <si>
    <t>Konfiguracja opakowania zbiorczego: wymiary.</t>
  </si>
  <si>
    <t>2.5.5</t>
  </si>
  <si>
    <t xml:space="preserve">Konfiguracja opakowania zbiorczego:  masa brutto/netto. </t>
  </si>
  <si>
    <t>2.5.6</t>
  </si>
  <si>
    <t>Konfiguracja opakowania zbiorczego: ilość w opakowaniu.</t>
  </si>
  <si>
    <t>2.5.7</t>
  </si>
  <si>
    <t>Konfiguracja opakowania zbiorczego: EAN opakowania (możliwość podania wielu kodów EAN).</t>
  </si>
  <si>
    <t>2.5.8</t>
  </si>
  <si>
    <t>Możliwość definiowania klasy jednostek ładunkowych pod względem funkcjonalnym, takiej jak: magazynowa, wysyłkowa.</t>
  </si>
  <si>
    <t>2.5.9</t>
  </si>
  <si>
    <t>Możliwość zarejestrowania lub zmiany parametrów wagowych opakowania zbiorczego dla danej dostawy produktu.</t>
  </si>
  <si>
    <t>2.5.9.1</t>
  </si>
  <si>
    <t>Możliwość zakładania automatycznych blokad na dostawy ze zmienionymi parametrami wagowymi - do potwierdzenia / odblokowania przez innego użytkownika ( np. kierownik magazynu).</t>
  </si>
  <si>
    <t>2.6.</t>
  </si>
  <si>
    <t>Konfiguracja kompletacji i uzupełnienia zapasów.</t>
  </si>
  <si>
    <t>nd</t>
  </si>
  <si>
    <t>2.6.1</t>
  </si>
  <si>
    <t xml:space="preserve">Możliwość konfiguracji ścieżki kompletacji -możliwość przypisania każdej lokacji kolejnego numeru, który decyduje o kolejności kompletacji. </t>
  </si>
  <si>
    <t>2.6.2</t>
  </si>
  <si>
    <t>Parametryzacja list kompletacyjnych dla określenia:
maksymalnej ilości linii (pozycji materiałowych) na jednostce.</t>
  </si>
  <si>
    <t>2.6.3</t>
  </si>
  <si>
    <t>Parametryzacja list kompletacyjnych dla określenia:
maksymalnej ilości produktów na jednostce (liczonej w podstawowych jednostkach miary).</t>
  </si>
  <si>
    <t>2.6.4</t>
  </si>
  <si>
    <t>Parametryzacja list kompletacyjnych dla określenia: maksymalnej objętości produktów na jednostce (w przypadku gdy w systemie znane są wymiary lub objętości opakowań jednostkowych).</t>
  </si>
  <si>
    <t>2.6.5</t>
  </si>
  <si>
    <t>Konfiguracja stref kompletacji dynamicznej - możliwość przypisania w systemie indywidualnego współczynnika wypełnienia każdemu sektorowi, w którym odbywa się kompletacja dynamiczna.</t>
  </si>
  <si>
    <t>2.6.6</t>
  </si>
  <si>
    <t>Możliwość parametryzacji kompletacji w zakresie
- czy należy skanować kod EAN podczas identyfikacji.</t>
  </si>
  <si>
    <t>2.6.7</t>
  </si>
  <si>
    <t>Możliwość parametryzacji kompletacji w zakresie przynależności do grupy mieszania.</t>
  </si>
  <si>
    <t>2.6.8</t>
  </si>
  <si>
    <t>Możliwość parametryzacji kompletacji w zakresie numeru warstwy na palecie.</t>
  </si>
  <si>
    <t>2.6.9</t>
  </si>
  <si>
    <t>Możliwość parametryzacji kompletacji w zakresie:
- czy produkt może być wydawany w większych ilościach.</t>
  </si>
  <si>
    <t>2.6.10</t>
  </si>
  <si>
    <t>Konfiguracja sposobu uzupełniania zapasu w zależności od strefy kompletacji.</t>
  </si>
  <si>
    <t>2.7.</t>
  </si>
  <si>
    <t>Konfiguracja pracy.</t>
  </si>
  <si>
    <t>2.7.1</t>
  </si>
  <si>
    <t>Możliwość konfiguracji rejonów pracy oraz przypisywania profili pracy poszczególnych pracowników magazynowych do rejonów pracy.</t>
  </si>
  <si>
    <t>2.7.2</t>
  </si>
  <si>
    <t xml:space="preserve">Brak ograniczeń liczby rejonów, w których dany profil  pracy pracownika może być widoczny. </t>
  </si>
  <si>
    <t>2.7.3</t>
  </si>
  <si>
    <t xml:space="preserve">Możliwość  przydziału profili pracy do połączeń (dróg komunikacyjnych) pomiędzy rejonami pracy. Przydział do połączeń między rejonami pracy może być jednostronny lub dwustronny. </t>
  </si>
  <si>
    <t>2.8.</t>
  </si>
  <si>
    <t>Konfiguracja struktury dystrybucji.</t>
  </si>
  <si>
    <t>2.8.1</t>
  </si>
  <si>
    <t>Konfiguracja umożliwiająca odwzorowanie elementów struktury dystrybucji firmy, np. 
przewoźnicy, relacja, np. Legnica, Trasa, np. Sopot, Miejsce dostawy itd.</t>
  </si>
  <si>
    <t>2.9.</t>
  </si>
  <si>
    <t>Konfiguracja partnerów handlowych.</t>
  </si>
  <si>
    <t>2.9.1</t>
  </si>
  <si>
    <t>Możliwość konfiguracji parametrów kartotek partnerów handlowych (kontrahentów) w zakresie co najmniej: sposobu pakowania oraz minimalnej wymaganej daty ważności.</t>
  </si>
  <si>
    <t>2.9.2</t>
  </si>
  <si>
    <t>Dla procesu weryfikacji dostaw na przyjęciu- możliwość parametryzowania kartotek dostawców w zakresie kwalifikacji dostawcy.</t>
  </si>
  <si>
    <t>2.9.3</t>
  </si>
  <si>
    <t>Dla procesu weryfikacji dostaw na przyjęciu- możliwość parametryzowania kartotek dostawców w zakresie  desygnacji dostawcy.</t>
  </si>
  <si>
    <t>2.9.4</t>
  </si>
  <si>
    <t>Dla procesu weryfikacji dostaw na przyjęciu- możliwość parametryzowania kartotek dostawców w zakresie poziomu zaufania do dostawcy.</t>
  </si>
  <si>
    <t>2.10.</t>
  </si>
  <si>
    <t>Wymagania dla procesów na etapie wejścia towaru do magazynu.</t>
  </si>
  <si>
    <t>2.10.1</t>
  </si>
  <si>
    <t>Moduł obsługi przyjęcia do magazynu dostaw awizowanych.</t>
  </si>
  <si>
    <t>2.10.2</t>
  </si>
  <si>
    <t xml:space="preserve">Proces kontroli ma zostać zakończony wygenerowaniem dokumentu PZ z uwzględnieniem porównania ilości skontrolowanych z ilościami na dokumencie dostawy i możliwością wydrukowania protokołu różnic. </t>
  </si>
  <si>
    <t>2.10.3</t>
  </si>
  <si>
    <t>Formowanie jednostek magazynowych różnego typu (paleta, pojemnik, jednostka do rozwiezienia etc.) z możliwością etykietowania.</t>
  </si>
  <si>
    <t>2.10.4</t>
  </si>
  <si>
    <t>Wprowadzanie skontrolowanych i uformowanych dostaw z buforów wejściowych do różnych stref składowania (np. regały paletowe, regały półkowe, składowanie blokowe na posadzce, itp.) lub bezpośrednio do stref kompletacji.</t>
  </si>
  <si>
    <t>2.10.5</t>
  </si>
  <si>
    <t xml:space="preserve">Bezpośrednie prowadzenie towarów do magazynu bez kontroli w buforach wejściowych i formowania jednostek magazynowych, polegające na możliwie jak najszybszym rozkładaniu towarów na półki połączonym z kontrolą wejściową realizowaną podczas odkładania do lokacji docelowych. </t>
  </si>
  <si>
    <t>2.10.6</t>
  </si>
  <si>
    <t xml:space="preserve">Wprowadzanie dostaw przy wykorzystaniu algorytmu alokacji towarów umożliwiającego definiowanie dla każdego artykułu preferowanych stref i sektorów składowania. System ma automatycznie przydzielać miejsce składowania z puli wyselekcjonowanych dla danego artykułu preferowanych miejsc odkładczych. </t>
  </si>
  <si>
    <t>2.10.7</t>
  </si>
  <si>
    <t>Przyjęcie / wprowadzenie do magazynu dostaw nieawizowanych.</t>
  </si>
  <si>
    <t>2.10.8</t>
  </si>
  <si>
    <t>Możliwość wprowadzenia produktów nieawizowanych podczas procesu przyjęcia.</t>
  </si>
  <si>
    <t>2.10.9</t>
  </si>
  <si>
    <t>Możliwość wprowadzania jednostek do stref składowania podczas trwającej kontroli dostawy (możliwość rozlokowania części towarów w magazynie podczas procesu kontroli dostawy).</t>
  </si>
  <si>
    <t>2.10.10</t>
  </si>
  <si>
    <t>Obsługa rejestracji numerów seryjnych na wejściu.</t>
  </si>
  <si>
    <t>2.10.11</t>
  </si>
  <si>
    <t>Obsługa przyjęcia metodą kasową (sztuka po sztuce) oraz metodą zbiorczą poprzez podanie ilości sztuk / ilości opakowań zbiorczych / palet.</t>
  </si>
  <si>
    <t>2.10.12</t>
  </si>
  <si>
    <t>Ewidencja ilości opakowań zwrotnych.</t>
  </si>
  <si>
    <t>2.10.13</t>
  </si>
  <si>
    <t>Zwizualizowane procentowe wskaźniki w masce ekranowej dedykowanej do procesu przyjęcia do wskazywania postępu procesu kontroli.</t>
  </si>
  <si>
    <t>2.11.</t>
  </si>
  <si>
    <t>Wymagania dla procesów na etapie wyjścia towaru z magazynu.</t>
  </si>
  <si>
    <t>2.11.1</t>
  </si>
  <si>
    <t>2.11.2</t>
  </si>
  <si>
    <t>2.11.3</t>
  </si>
  <si>
    <t>2.11.3.1</t>
  </si>
  <si>
    <t xml:space="preserve"> - możliwość podziału zlecenia kompletacyjnego ze względu na wagę opakowania transportowego, zgodnie z indywidualnymi wymaganiami danego kontrahenta.</t>
  </si>
  <si>
    <t>2.11.3.2</t>
  </si>
  <si>
    <t xml:space="preserve"> - możliwość podziału zlecenia kompletacyjnego ze względu na wagę opakowania transportowego, zgodnie z indywidualnymi wymaganiami danej firmy transportowej.</t>
  </si>
  <si>
    <t>2.11.4</t>
  </si>
  <si>
    <t>Obsługa wydania z magazynu na podstawie zleceń.
Przygotowywanie i obróbka zleceń wydania na potrzeby kompletacji wysyłek: 
- generowanie list kompletacyjnych dla zaplanowanych jednostek kompletacyjnych/wysyłkowych z uwzględnieniem optymalnej ścieżki kompletacji i agregacji list kompletacyjnych, etc.</t>
  </si>
  <si>
    <t>2.11.5</t>
  </si>
  <si>
    <t>Sterowanie zwalnianiem zadań do kompletacji, ciągłe śledzenie stopnia realizacji zleceń, nadawanie priorytetów dla grupy zleceń i pojedynczych list kompletacyjnych.</t>
  </si>
  <si>
    <t>2.11.6</t>
  </si>
  <si>
    <t>Kompletacja (na palety lub kartony) ze statycznych i dynamicznych lokacji kompletacyjnych. W drugim przypadku system automatycznie ma uzupełniać strefę kompletacji pełnymi paletami o produkty zawarte w zleceniach (wycofać produkty dla których nie ma zapotrzebowania w tej chwili), jak również pojedynczymi sztukami produktów według progu mini/max.</t>
  </si>
  <si>
    <t>2.11.7</t>
  </si>
  <si>
    <t>Wyprowadzenie towarów w pełnych paletach – bezpośredni transport palet jednorodnych ze strefy rezerw paletowych do buforów wyjściowych.</t>
  </si>
  <si>
    <t>2.11.8</t>
  </si>
  <si>
    <t>Multi order picking - kompletacja wielu list równocześnie.</t>
  </si>
  <si>
    <t>2.11.9</t>
  </si>
  <si>
    <t>Kompletacja zleceń jednopozycyjnych.</t>
  </si>
  <si>
    <t>2.11.10</t>
  </si>
  <si>
    <t>Kompletacja „odwrócona” (pick-to-line, put-to-light) - rozsortowanie towarów z jednostek jednorodnych na jednostki wysyłkowe. Kompletacja tego typu może mieć charakter dwustopniowy – najpierw kompletacja towarów potrzebnych do rozsortowania a później samo rozsortowanie.</t>
  </si>
  <si>
    <t>2.11.11</t>
  </si>
  <si>
    <t>Odstawienie skompletowanych jednostek do buforów konsolidacji, bezpośrednio do określonych stanowisk kontroli wyjściowej lub do lokacji pośrednich.</t>
  </si>
  <si>
    <t>2.11.12</t>
  </si>
  <si>
    <t>Konsolidacja zleceń przed operacją kontroli wyjściowej – system ma śledzić czy wszystkie jednostki z danego zlecenia są skompletowane i znajdują z się w buforze przed stanowiskiem kontroli wyjściowej.</t>
  </si>
  <si>
    <t>2.11.13</t>
  </si>
  <si>
    <t>Konsolidacja zleceń przed załadunkiem do wysyłki.</t>
  </si>
  <si>
    <t>2.11.14</t>
  </si>
  <si>
    <t xml:space="preserve">Kontrola wyjściowa jednostek skompletowanych:
- Wybór jednostek do kontroli: wszystkie, losowo, na podstawie „poziomu ufności” dla danego odbiorcy, w zależności od pracownika, etc. </t>
  </si>
  <si>
    <t>2.11.15</t>
  </si>
  <si>
    <t>Kontrola wyjściowa jednostek skompletowanych:
- kontrola ilościowa.</t>
  </si>
  <si>
    <t>2.11.16</t>
  </si>
  <si>
    <t>Kontrola wyjściowa jednostek skompletowanych:
- obsługa braków i nadwyżek wykrytych podczas kontroli.</t>
  </si>
  <si>
    <t>2.11.17</t>
  </si>
  <si>
    <t>Kontrola wyjściowa jednostek skompletowanych:
- rejestracja numerów seryjnych podczas kontroli.</t>
  </si>
  <si>
    <t>2.11.18</t>
  </si>
  <si>
    <t>Kontrola wyjściowa jednostek skompletowanych:
- wydruk etykiet i dokumentów na stanowisku kontroli.</t>
  </si>
  <si>
    <t>2.11.19</t>
  </si>
  <si>
    <t>Kontrola wyjściowa jednostek skompletowanych:
- możliwość przepakowania zarówno metodą kasową jak i zbiorczą poprzez podanie ilości.</t>
  </si>
  <si>
    <t>2.11.20</t>
  </si>
  <si>
    <t>Kontrola wyjściowa jednostek skompletowanych:
- wprowadzanie odczytanych kodów QR produktów serializowanych dla określonych produktów (Integracja z KOWAL).</t>
  </si>
  <si>
    <t>2.11.21</t>
  </si>
  <si>
    <t>Możliwość kontroli wyjściowej pojedynczych jednostek na zlecenia oraz według miejsca odbioru.</t>
  </si>
  <si>
    <t>2.11.22</t>
  </si>
  <si>
    <t>Zwizualizowane procentowe wskaźniki w masce ekranowej dedykowanej do procesu wydania do wskazywania postępu procesu kompletacji oraz kontroli wyjściowej.</t>
  </si>
  <si>
    <t>2.11.23</t>
  </si>
  <si>
    <t>Załadunek na zewnętrzne środki transportu (bezpośrednio do samochodu lub z wykorzystaniem buforów wyjściowych) z uwzględnieniem wykonania załadunku przez jednego pracownika lub drużynę załadunkową.</t>
  </si>
  <si>
    <t>2.11.24</t>
  </si>
  <si>
    <t xml:space="preserve">Załadunek na zewnętrzne środki transportu (bezpośrednio do samochodu lub z wykorzystaniem buforów wyjściowych) z uwzględnieniem: 
kontroli poprawności załadunku poprzez skanowanie każdej jednostki transportowej oraz identyfikację (skanowanie) samochodu, do którego odbywa się załadunek. </t>
  </si>
  <si>
    <t>2.11.25</t>
  </si>
  <si>
    <t>Załadunek na zewnętrzne środki transportu (bezpośrednio do samochodu lub z wykorzystaniem buforów wyjściowych) z uwzględnieniem wydruku list załadunkowych, dokumentów WZ.</t>
  </si>
  <si>
    <t>2.11.26</t>
  </si>
  <si>
    <t xml:space="preserve">Załadunek na zewnętrzne środki transportu (bezpośrednio do samochodu lub z wykorzystaniem buforów wyjściowych) z uwzględnieniem: raportowania skompletowanych i załadowanych jednostek i pozycji. </t>
  </si>
  <si>
    <t>2.11.27</t>
  </si>
  <si>
    <t>Automatyczne zakładanie wyjazdów i przydział do nich zleceń wydania
Po przesłaniu zlecenia wydania przez ERP o danym „typie transportu” WMS powinien założyć automatycznie wyjazd dla danego zlecenia wydania i dołączyć do niego wszystkie kolejne zlecenia wydania o tej samej wartości parametru „typ transportu”.</t>
  </si>
  <si>
    <t>2.11.27.1</t>
  </si>
  <si>
    <t>Istnieje możliwość ustawienia granicznej godziny do kompletacji zlecenia wydania dla danego kuriera.</t>
  </si>
  <si>
    <t>2.11.28</t>
  </si>
  <si>
    <t>System wyposażony w opcję wspomagania spedycji-  manualne zakładanie wyjazdów i przydział do nich zleceń wydania.</t>
  </si>
  <si>
    <t>2.11.29</t>
  </si>
  <si>
    <t>System wyposażony w opcję wspomagania spedycji-  możliwość przesunięć zleceń wydania pomiędzy wyjazdami (zakładanymi automatycznie lub manualnie).</t>
  </si>
  <si>
    <t>2.11.30</t>
  </si>
  <si>
    <t>System wyposażony w opcję wspomagania spedycji- 
zarządzanie wyjazdami (zwalnianie do realizacji, zamykanie, otwieranie).</t>
  </si>
  <si>
    <t>2.11.31</t>
  </si>
  <si>
    <t>Zarządzanie (rozumiane jako prowadzenie bilansu nośników na danego kontrahenta) nośnikami w magazynie z uwzględnieniem nośników posiadających stałe numery i nośników „jednorazowych”.</t>
  </si>
  <si>
    <t>2.11.32</t>
  </si>
  <si>
    <t>Rejestracja przyjmowanych i wydawanych do/z magazynu nośników z uwzględnieniem ich typu i kontrahenta (właściciela).</t>
  </si>
  <si>
    <t>2.11.33</t>
  </si>
  <si>
    <t xml:space="preserve">Rejestracja opakowań zbiorczych na wyjściu ( czyli możliwość zaplanowania opakowania producenckiego jako jednostki wysyłkowej). </t>
  </si>
  <si>
    <t>2.11.34</t>
  </si>
  <si>
    <t>Możliwość agregacji zleceń wydania dla tego samego odbiorcy.</t>
  </si>
  <si>
    <t>2.11.34.1</t>
  </si>
  <si>
    <t>Możliwość indywidualnej parametryzacji agregacji zleceń ( możliwość manualnego sterowania agregacją, w tym z uwzględnieniem rodzaju magazynu) .</t>
  </si>
  <si>
    <t>2.11.34.2</t>
  </si>
  <si>
    <t>Możliwość określenia które magazyny logiczne nie powinny podlegać agregacji ( np. magazyn z produktami zimnego łańcucha, magazyn z produktami psychotropowymi ).</t>
  </si>
  <si>
    <t>2.11.35</t>
  </si>
  <si>
    <t>Możliwość parametryzowania przewoźników dedykowanych do obsługi konkretnych zleceń ( np. przewoźnicy uprawnieni do przewozu produktów zimnego łańcucha).</t>
  </si>
  <si>
    <t>2.11.36</t>
  </si>
  <si>
    <t>Możliwość przypisania danej konkretnej listy kompletacyjnej na konkretnego pracownika.</t>
  </si>
  <si>
    <t>2.11.37</t>
  </si>
  <si>
    <t>Możliwość zrealizowania zlecenia wydania z brakami.</t>
  </si>
  <si>
    <t>2.12.</t>
  </si>
  <si>
    <t>Wymagania dla procesów wewnątrzmagazynowych.</t>
  </si>
  <si>
    <t>2.12.1</t>
  </si>
  <si>
    <t>System umożliwia fizyczne przesunięcia wewnątrzmagazynowe  – przesunięcia całych jednostek magazynowych oraz porcji produktu (z uwzględnieniem zbierania i rozkładania) pomiędzy lokacjami odkładczymi, realizowane jako zadania przez magazyniera,  które nie były zlecone przez dyspozytora.</t>
  </si>
  <si>
    <t>2.12.2</t>
  </si>
  <si>
    <t>System umożliwia fizyczne przesunięcia wewnątrzmagazynowe  – przesunięcia całych jednostek magazynowych oraz porcji produktu (z uwzględnieniem zbierania i rozkładania) pomiędzy lokacjami odkładczymi, realizowane jako zadania przez magazyniera,  które były zlecone przez dyspozytora.</t>
  </si>
  <si>
    <t>2.12.3</t>
  </si>
  <si>
    <t>Przesunięcia logiczne – zmiana nieidentyfikowalnych cech produktu (np. magazyn logiczny) dla całej jednostki magazynowej lub porcji produktu znajdującej się w lokacji półkowej.</t>
  </si>
  <si>
    <t>2.12.4</t>
  </si>
  <si>
    <t>Możliwość inwentaryzacji rocznej całego magazynu.</t>
  </si>
  <si>
    <t>2.12.5</t>
  </si>
  <si>
    <t>Możliwość inwentaryzacji  wyrywkowej.</t>
  </si>
  <si>
    <t>2.12.6</t>
  </si>
  <si>
    <t>Możliwość inwentaryzacji ciągłej.</t>
  </si>
  <si>
    <t>2.12.7</t>
  </si>
  <si>
    <t>Możliwość inwentaryzacji  jednostki ładunkowej inicjowanej przez pracownika magazynowego.</t>
  </si>
  <si>
    <t>2.12.8</t>
  </si>
  <si>
    <r>
      <t>Możliwość inwentaryzacji zero-count (prz</t>
    </r>
    <r>
      <rPr>
        <sz val="10"/>
        <color theme="1"/>
        <rFont val="Arial"/>
        <family val="2"/>
        <charset val="238"/>
      </rPr>
      <t>ejście przez zero) jako potwierdzenie po zakończeniu procesu kompletacji że lokacja jest pusta.</t>
    </r>
  </si>
  <si>
    <t>2.12.9</t>
  </si>
  <si>
    <t>Możliwość prowadzenia inwentaryzacji wg lokacji, strefy magazynowej, grupy towarowej, jednostki lub produktu.</t>
  </si>
  <si>
    <t>2.12.10</t>
  </si>
  <si>
    <t xml:space="preserve">Możliwość elastycznego tworzenia list inwentaryzacyjnych (wybór miejsc przez filtrowanie, z zakresu, selektywnie). </t>
  </si>
  <si>
    <t>2.12.11</t>
  </si>
  <si>
    <t>Możliwość  sumowania tego samego indeksu podczas inwentaryzacji w jednym miejscu składowania (podawanie częściowych ilości).</t>
  </si>
  <si>
    <t>2.12.12</t>
  </si>
  <si>
    <t>Możliwość rozliczania braków i nadwyżek do systemu ERP.</t>
  </si>
  <si>
    <t>2.12.13</t>
  </si>
  <si>
    <t>Możliwość nadzorowania przepływów wewnątrzmagazynowych
- analizowanie ABC pod kontem rotacji produktów i na tej podstawie alokowanie towaru.</t>
  </si>
  <si>
    <t>2.12.14</t>
  </si>
  <si>
    <t>Procesowa obsługa wózków autonomicznych.</t>
  </si>
  <si>
    <t>2.12.15</t>
  </si>
  <si>
    <t>Procesowa obsługa wózków systemowych (VNA) z uwzględnieniem punktów zdawczo / odbiorczych.</t>
  </si>
  <si>
    <t>2.12.16</t>
  </si>
  <si>
    <t>Obsługa zwrotów wewnętrznych – wycofanie z wysyłki.</t>
  </si>
  <si>
    <t>2.12.17</t>
  </si>
  <si>
    <t xml:space="preserve">Obsługa wycofania do magazynu towarów ze skompletowanych zleceń gotowych do wysyłki. </t>
  </si>
  <si>
    <t>2.12.18</t>
  </si>
  <si>
    <t>Obsługa zwrotów zewnętrznych.</t>
  </si>
  <si>
    <t>2.12.19</t>
  </si>
  <si>
    <t>Obsługa zwrotów od odbiorców.</t>
  </si>
  <si>
    <t>2.12.20</t>
  </si>
  <si>
    <t>Obsługa zwrotów do dostawców z uwzględnieniem kumulacji zwrotów na określonego dostawcę.</t>
  </si>
  <si>
    <t>2.13.</t>
  </si>
  <si>
    <t>Dodatkowe funkcjonalności.</t>
  </si>
  <si>
    <t>2.13.1</t>
  </si>
  <si>
    <t>System pozwala na wyświetlenie informacji dotyczących zarejestrowanych w systemie nr rejestracyjnych samochodów i naczep, dotyczących zaawizowanych dostaw, umożliwiających weryfikację pojazdów na wjeździe na teren gdzie zlokalizowany magazyn Zamawiającego.</t>
  </si>
  <si>
    <t>2.13.2</t>
  </si>
  <si>
    <t xml:space="preserve">Obsługa alertów (ostrzeżenia dyspozytorskie) - ma służyć do monitorowania wybranych procesów magazynowych i natychmiastowego powiadamiania dyspozytora lub kierownika odpowiedniego szczebla o wystąpieniu niepożądanej sytuacji. </t>
  </si>
  <si>
    <t>2.13.2.1</t>
  </si>
  <si>
    <t xml:space="preserve">Alerty mają być wyświetlane na ekranie komputera. </t>
  </si>
  <si>
    <t>2.13.2.2</t>
  </si>
  <si>
    <t xml:space="preserve">Alerty mają być wysyłane pod wskazany adres e-mail. </t>
  </si>
  <si>
    <t>2.13.2.3</t>
  </si>
  <si>
    <t>Istnieje możliwość rozbudowy obsługi alertów.</t>
  </si>
  <si>
    <t>2.13.3</t>
  </si>
  <si>
    <t>2.13.3.1</t>
  </si>
  <si>
    <t>System posiada możliwość archiwizowania zaistniałego zdarzenia na potrzeby analizy sytuacji awaryjnych jakie występują przy obsłudze magazynu (np. lista inwentaryzacyjna jako konsekwencja kodu błędu związanego z brakiem produktu podczas procesu kompletacji).</t>
  </si>
  <si>
    <t>2.13.4</t>
  </si>
  <si>
    <t>Wysyłanie wiadomości tekstowych na terminale pojedynczym pracownikom lub grupie pracowników.</t>
  </si>
  <si>
    <t>2.13.5</t>
  </si>
  <si>
    <t>Możliwość ewidencji prac dodatkowych takich jak  np. foliowanie, sprzątanie, itp.</t>
  </si>
  <si>
    <t>2.13.6</t>
  </si>
  <si>
    <t>System powinien umożliwiać zmianę zasobów – określenie statusu pozycji ze względu na jakość ( np. zmiana cechy jakościowej jako zmiana magazynu logicznego).</t>
  </si>
  <si>
    <t>2.13.7</t>
  </si>
  <si>
    <t>System powinien umożliwiać drukowania etykiet z pozycji terminala.</t>
  </si>
  <si>
    <t>2.13.8</t>
  </si>
  <si>
    <t>System powinien umożliwiać zarządzanie realizacją zleceń na podstawie tras i harmonogramu wydań.</t>
  </si>
  <si>
    <t>Załącznik: 1.3.Sprzęt</t>
  </si>
  <si>
    <t>3.</t>
  </si>
  <si>
    <t>Platforma serwerowa.</t>
  </si>
  <si>
    <t>3.1.</t>
  </si>
  <si>
    <t>Ogólne wytyczne Zamawiającego dotyczące platformy serwerowej systemu klasy WMS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</si>
  <si>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</si>
  <si>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</si>
  <si>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3.1.2</t>
  </si>
  <si>
    <t>Dostawca dostarcza serwery wymagane do pracy systemu WMS.</t>
  </si>
  <si>
    <t>3.1.2.1</t>
  </si>
  <si>
    <t>Serwery zostaną dostarczone do lokalizacji zamawiającego pod adresem: ul. Żmigrodzka 244a/53
51-131 Wrocław (Biuro Działu Informatyki).</t>
  </si>
  <si>
    <t>3.1.3</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</si>
  <si>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(rozwiązanie wykorzystywane przez Zamawiającego);
- należy przyjąć serwery bazodanowe jako fizyczne i serwery aplikacji/WWW jako zwirtualizowane.</t>
  </si>
  <si>
    <t>3.1.4</t>
  </si>
  <si>
    <t>3.1.4.1</t>
  </si>
  <si>
    <t>3.1.5</t>
  </si>
  <si>
    <t>3.1.5.1</t>
  </si>
  <si>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</si>
  <si>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</si>
  <si>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</si>
  <si>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</si>
  <si>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</si>
  <si>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t>Parametry statystyczne pomocne do szacowania wydajności serwerów:
- Procesor o minimalnym parametrze Single Thread Rating 2229;
- Pamięć RAM 128GB;
- Przestrzeń dyskowa na oprogramowanie operacyjne minimum 480GB w raid 1. Rodzaj wykorzystanych dysków SSD M2.SATA.</t>
  </si>
  <si>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</si>
  <si>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</si>
  <si>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</si>
  <si>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</si>
  <si>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</si>
  <si>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t>3.2.3</t>
  </si>
  <si>
    <t>Ilość pamięci RAM min 128GB z możliwością rozbudowy do 512GB z rozdzieleniem na fizyczne procesory.</t>
  </si>
  <si>
    <t>3.2.4</t>
  </si>
  <si>
    <t>Przestrzeń dyskowa na oprogramowanie operacyjne minimum 480GB w raid 1. Rodzaj wykorzystanych dysków SSD M2.SATA. Możliwość wymiany uszkodzonych dysków podczas pracy serwera.</t>
  </si>
  <si>
    <t>3.2.5</t>
  </si>
  <si>
    <r>
      <rPr>
        <sz val="10"/>
        <color rgb="FF000000"/>
        <rFont val="Arial"/>
        <family val="2"/>
        <charset val="238"/>
      </rPr>
      <t>Serwer wyposażony w:
- Minimum dwa porty</t>
    </r>
    <r>
      <rPr>
        <sz val="10"/>
        <color rgb="FFFF0000"/>
        <rFont val="Arial"/>
        <family val="2"/>
        <charset val="238"/>
      </rPr>
      <t xml:space="preserve"> </t>
    </r>
    <r>
      <rPr>
        <sz val="10"/>
        <color theme="1"/>
        <rFont val="Arial"/>
        <family val="2"/>
        <charset val="238"/>
      </rPr>
      <t>SPF+ o prze</t>
    </r>
    <r>
      <rPr>
        <sz val="10"/>
        <color rgb="FF000000"/>
        <rFont val="Arial"/>
        <family val="2"/>
        <charset val="238"/>
      </rPr>
      <t>pustowości 25Gb/s;
- Minimum dwa porty RJ45 o przepustowości 10GB/s.</t>
    </r>
  </si>
  <si>
    <t>3.2.6</t>
  </si>
  <si>
    <t>3.2.7</t>
  </si>
  <si>
    <t>3.3.</t>
  </si>
  <si>
    <t>Pozostały sprzęt.</t>
  </si>
  <si>
    <t>3.3.1</t>
  </si>
  <si>
    <t>Dostawca dostarczy specyfikację techniczną urządzeń mobilnych (terminali) kompatybilnych z oferowanym systemem WMS.</t>
  </si>
  <si>
    <t>Załącznik: 1.4.Integracja</t>
  </si>
  <si>
    <t>4.</t>
  </si>
  <si>
    <t>Integracja systemu WMS z innymi systemami.</t>
  </si>
  <si>
    <t>4.1.</t>
  </si>
  <si>
    <t>Integracja systemu WMS z innymi systemami - wymagania ogólne.</t>
  </si>
  <si>
    <t>4.1.1</t>
  </si>
  <si>
    <t>Integracja z systemami zewnętrznymi ma się odbywać za pomocą minimum 1 z metod opisanych w punktach 4.1.1.1 - 4.1.1.4.</t>
  </si>
  <si>
    <t>4.1.1.1</t>
  </si>
  <si>
    <r>
      <t>Interfejsy  w oparciu o integrację na po</t>
    </r>
    <r>
      <rPr>
        <sz val="10"/>
        <color theme="1"/>
        <rFont val="Arial"/>
        <family val="2"/>
        <charset val="238"/>
      </rPr>
      <t>ziomie bazodanowym - poprzez bezpośrednie wpisywanie i pobieranie danych do/z tabel interfejsowych</t>
    </r>
    <r>
      <rPr>
        <sz val="10"/>
        <rFont val="Arial"/>
        <family val="2"/>
        <charset val="238"/>
      </rPr>
      <t>.</t>
    </r>
  </si>
  <si>
    <t>4.1.1.2</t>
  </si>
  <si>
    <t>Integracja z wykorzystaniem Web Service zgodnego ze standardami protokołu SOAP.</t>
  </si>
  <si>
    <t>4.1.1.3</t>
  </si>
  <si>
    <t>Integracja z wykorzystaniem plików XML i/lub JSON.</t>
  </si>
  <si>
    <t>4.1.1.4</t>
  </si>
  <si>
    <t>Integracja z wykorzystaniem Web Service zgodnego ze standardami API REST.</t>
  </si>
  <si>
    <t>4.1.1.5</t>
  </si>
  <si>
    <t>Każda z wykorzystanych wersji integracji musi być udokumentowana w takim stopniu, aby umożliwić dostawcom innych systemów  samodzielne zintegrowanie się z WMS.</t>
  </si>
  <si>
    <t>4.1.2</t>
  </si>
  <si>
    <t>System daje możliwość budowania własnych interfejsów, według własnych szablonów do eksportowania danych do pliku (export danych do MS Excel - rozwiązanie wykorzystywane przez Zamawiającego).</t>
  </si>
  <si>
    <t>4.1.3</t>
  </si>
  <si>
    <t>System daje możliwość importowania na podstawie skonfigurowanych własnoręcznie szablonów takich danych jak: awiza dostaw, zlecenia wydania oraz dane stałe produktów i kontrahentów.</t>
  </si>
  <si>
    <t>4.2.</t>
  </si>
  <si>
    <t>Integracja systemu WMS z innymi systemami - wymagania szczegółowe.</t>
  </si>
  <si>
    <t>4.2.1.</t>
  </si>
  <si>
    <t xml:space="preserve">System posiada możliwość integracji z systemami klasy ERP, zgodnie z punktem 4.1.1. </t>
  </si>
  <si>
    <t>4.2.2.</t>
  </si>
  <si>
    <t>System posiada możliwość integracji z Kurier API.</t>
  </si>
  <si>
    <t>4.2.3.</t>
  </si>
  <si>
    <t>4.2.4.</t>
  </si>
  <si>
    <t>System posiada możliwość integracji z platformami e-commerce - min. Idosell ( rozwiązanie wykorzystywane przez Zamawiającego).</t>
  </si>
  <si>
    <t>4.2.5.</t>
  </si>
  <si>
    <t>System posiada możliwość podpięcia do narzędzi BI.</t>
  </si>
  <si>
    <t>4.2.6.</t>
  </si>
  <si>
    <t>System posiada możliwość integracji z systemami sterowania automatyką magazynową MFC / WCS.</t>
  </si>
  <si>
    <t>4.2.7.</t>
  </si>
  <si>
    <t>System posiada możliwość integracji z Kowal (NMVS).</t>
  </si>
  <si>
    <t>4.2.8.</t>
  </si>
  <si>
    <t>System powinien mieć możliwość integracji z systemem kompletacji Pick by Voice.</t>
  </si>
  <si>
    <t>4.2.9.</t>
  </si>
  <si>
    <t>System powinien mieć możliwość integracji z systemem kompletacji Pick by Light.</t>
  </si>
  <si>
    <t>4.2.10.</t>
  </si>
  <si>
    <t>System powinien mieć możliwość integracji z wagą magazynową.</t>
  </si>
  <si>
    <t>4.2.11.</t>
  </si>
  <si>
    <t>System powinien mieć możliwość integracji z wózkami autonomicznymi (AGV).</t>
  </si>
  <si>
    <t>4.2.12.</t>
  </si>
  <si>
    <t>System powinien mieć możliwość integracji z wózkami systemowymi (VNA).</t>
  </si>
  <si>
    <t>4.2.13.</t>
  </si>
  <si>
    <t>System powinien mieć możliwość integracji z wagą na wózkach paletowych (Pick by Weight).</t>
  </si>
  <si>
    <t>Załącznik: 1.5.Dostawca i implementacja</t>
  </si>
  <si>
    <t>5.</t>
  </si>
  <si>
    <t>Wymagania dotyczące personelu Dostawcy systemu WMS oraz implementacji systemu WMS.</t>
  </si>
  <si>
    <t>5.1.</t>
  </si>
  <si>
    <t>Doświadczenie i kompetencje personelu Dostawcy.</t>
  </si>
  <si>
    <t>5.1.1</t>
  </si>
  <si>
    <t>Dostawca powinien posiadać własny system - Emulator (symulator) automatyki - możliwość testowania funkcjonalności systemu bez konieczności angażowania rzeczywistych rozwiązań automatycznych ( np. sortera).</t>
  </si>
  <si>
    <t>5.1.2</t>
  </si>
  <si>
    <t>Dostawca powinien dysponować własnym systemem klasy MFC pozwalającym na integrację WMS z systemem zautomatyzowanej strefy kompletacji aptecznej.</t>
  </si>
  <si>
    <t>5.1.3</t>
  </si>
  <si>
    <t>Dostawca powinien dysponować własnym systemem klasy TMS z udokumentowanym doświadczeniem w zakresie wdrożenia tego systemu u klientów.</t>
  </si>
  <si>
    <t>5.1.4</t>
  </si>
  <si>
    <t>Dostawca powinien dysponować systemem klasy WMS  z udokumentowanym doświadczeniem w zakresie dostawy i wdrożenia oraz integacji tego systemu z systemem zautomatyzowanej strefy kompletacji aptecznej, u minimum 2 klientów.</t>
  </si>
  <si>
    <t>5.1.5</t>
  </si>
  <si>
    <t>Dostawca dysponuje personelem (minimum 1 osoba) z udokumentowanym doświadczeniem w zakresie dostawy i wdrożenia tego systemu u klienta w obszarze hurtu farmaceutycznego.</t>
  </si>
  <si>
    <t>5.1.6</t>
  </si>
  <si>
    <t>Dostawca dysponuje personelem (minimum 1 osoba) z udokumentowanym doświadczeniem w zakresie dostawy i wdrożenia tego systemu u klienta, gdzie system ten był integrowany z systemem zautomatyzowanej strefy kompletacji aptecznej.</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</si>
  <si>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</si>
  <si>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</si>
  <si>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</si>
  <si>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</si>
  <si>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</si>
  <si>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</si>
  <si>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</si>
  <si>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</si>
  <si>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</si>
  <si>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</si>
  <si>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</si>
  <si>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</si>
  <si>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</si>
  <si>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</si>
  <si>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</si>
  <si>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</si>
  <si>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</si>
  <si>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</si>
  <si>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</si>
  <si>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</si>
  <si>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</si>
  <si>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</si>
  <si>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</si>
  <si>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</si>
  <si>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</si>
  <si>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</si>
  <si>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</si>
  <si>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</si>
  <si>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</si>
  <si>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</si>
  <si>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</si>
  <si>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</si>
  <si>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</si>
  <si>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</si>
  <si>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</si>
  <si>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</si>
  <si>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</si>
  <si>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</si>
  <si>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</si>
  <si>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</si>
  <si>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</si>
  <si>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</si>
  <si>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</si>
  <si>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</si>
  <si>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</si>
  <si>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</si>
  <si>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</si>
  <si>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</si>
  <si>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</si>
  <si>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</si>
  <si>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</si>
  <si>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</si>
  <si>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</si>
  <si>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</si>
  <si>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</si>
  <si>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</si>
  <si>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</si>
  <si>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</si>
  <si>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</si>
  <si>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</si>
  <si>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</si>
  <si>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</si>
  <si>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</si>
  <si>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</si>
  <si>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</si>
  <si>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</si>
  <si>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</si>
  <si>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</si>
  <si>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</si>
  <si>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</si>
  <si>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</si>
  <si>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</si>
  <si>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</si>
  <si>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</si>
  <si>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Dostawca zapewni specyfikację parametrów ( operacyjnych , sprzętowych , innych) związanych z zachowaniem systemu podczas awarii lub zdarzenia losowego, w tym m.in.: </t>
  </si>
  <si>
    <t xml:space="preserve"> - reakcja systemu na utratę i przywrócenie zasilania;</t>
  </si>
  <si>
    <t xml:space="preserve"> - alarmy i komunikaty systemowe.</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</si>
  <si>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</si>
  <si>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</si>
  <si>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</si>
  <si>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</si>
  <si>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</si>
  <si>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</si>
  <si>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</si>
  <si>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</si>
  <si>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</si>
  <si>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</si>
  <si>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</si>
  <si>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</si>
  <si>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</si>
  <si>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</si>
  <si>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</si>
  <si>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</si>
  <si>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</si>
  <si>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</si>
  <si>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</si>
  <si>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</si>
  <si>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</si>
  <si>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</si>
  <si>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</si>
  <si>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</si>
  <si>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</si>
  <si>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</si>
  <si>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</si>
  <si>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</si>
  <si>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</si>
  <si>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</si>
  <si>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</si>
  <si>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</si>
  <si>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</si>
  <si>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</si>
  <si>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</si>
  <si>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</si>
  <si>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</si>
  <si>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</si>
  <si>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</si>
  <si>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</si>
  <si>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WMS zapewnia obsługę procesów biznesowych zgodnie z obowiązującym prawem do czasu zakończenia implementacji systemu w środowisku produkcyjnym Zamawiającego.</t>
  </si>
  <si>
    <t>Załącznik: 1.7.Gwarancja jakości</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</si>
  <si>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</si>
  <si>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</si>
  <si>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</si>
  <si>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</si>
  <si>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</si>
  <si>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</si>
  <si>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t>7.1.3</t>
  </si>
  <si>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</si>
  <si>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</si>
  <si>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</si>
  <si>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7.1.6</t>
  </si>
  <si>
    <t>7.1.7</t>
  </si>
  <si>
    <t>Czas reakcji dostawcy na Incydent zwykły: 6 dni roboczych.</t>
  </si>
  <si>
    <t>7.1.8</t>
  </si>
  <si>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</si>
  <si>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</si>
  <si>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</si>
  <si>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</si>
  <si>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</si>
  <si>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</si>
  <si>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</si>
  <si>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</si>
  <si>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</si>
  <si>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</si>
  <si>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</si>
  <si>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</si>
  <si>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</si>
  <si>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t>Definicje.</t>
  </si>
  <si>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</si>
  <si>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</si>
  <si>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</si>
  <si>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7.2.3</t>
  </si>
  <si>
    <t>7.2.4</t>
  </si>
  <si>
    <t>7.2.5</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</si>
  <si>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</si>
  <si>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</si>
  <si>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</si>
  <si>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</si>
  <si>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</si>
  <si>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</si>
  <si>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</si>
  <si>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</si>
  <si>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</si>
  <si>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</si>
  <si>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</si>
  <si>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</si>
  <si>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</si>
  <si>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</si>
  <si>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</si>
  <si>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</si>
  <si>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</si>
  <si>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</si>
  <si>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</si>
  <si>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</si>
  <si>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 </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</si>
  <si>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</si>
  <si>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</si>
  <si>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</si>
  <si>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</si>
  <si>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7.2.18</t>
  </si>
  <si>
    <t>7.2.19</t>
  </si>
  <si>
    <t>7.2.20</t>
  </si>
  <si>
    <t>7.2.21</t>
  </si>
  <si>
    <t>7.2.22</t>
  </si>
  <si>
    <t>Załącznik: 1.8.Instrukcja wypełniania</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</si>
  <si>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</si>
  <si>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</si>
  <si>
    <r>
      <rPr>
        <sz val="10"/>
        <color rgb="FF000000"/>
        <rFont val="Arial"/>
        <family val="2"/>
        <charset val="238"/>
      </rP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</si>
  <si>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</si>
  <si>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xml:space="preserve"> - wiersze opisane w kolumnie nr 3a (kolumnie D) jako "nd" stanowią definicje lub doprecyzowanie informacji zawartych w opisanych wymaganiach i nie wymagają uzupełnienia.</t>
  </si>
  <si>
    <r>
      <rPr>
        <u/>
        <sz val="10"/>
        <color rgb="FF000000"/>
        <rFont val="Arial"/>
        <family val="2"/>
        <charset val="238"/>
      </rP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</si>
  <si>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r>
      <rPr>
        <u/>
        <sz val="10"/>
        <color rgb="FF000000"/>
        <rFont val="Arial"/>
        <family val="2"/>
        <charset val="238"/>
      </rP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</si>
  <si>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Opis poszczególnych wartości parametrów:</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</si>
  <si>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</si>
  <si>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</si>
  <si>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</si>
  <si>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</si>
  <si>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</si>
  <si>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</si>
  <si>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</si>
  <si>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</si>
  <si>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</si>
  <si>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</si>
  <si>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</si>
  <si>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</si>
  <si>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</si>
  <si>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</si>
  <si>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</si>
  <si>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</si>
  <si>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</si>
  <si>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</si>
  <si>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</si>
  <si>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</si>
  <si>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</si>
  <si>
    <t xml:space="preserve"> - w przypadku parametrów granicznych (Warunków granicznych): "TAK" albo "NIE";</t>
  </si>
  <si>
    <t xml:space="preserve"> - w przypadku parametrów opcjonalnych (Opcji): "Nie ma" albo "Jest".</t>
  </si>
  <si>
    <t>Pozostawienie w kolumnie nr 3a (czyli D), w odniesieniu do parametrów granicznych, pustej (niewypełnionej) komórki, adnotacji "Warunek graniczny" lub jakiejkolwiek innej treści różnej od "TAK" spowoduje odrzucenie Oferty jako niespełniającej wymagań minimalnych.</t>
  </si>
  <si>
    <t xml:space="preserve">2. Uzupełnienie w każdym z arkuszy kolumny nr 4 (czyli E): </t>
  </si>
  <si>
    <t xml:space="preserve"> - opcjonalnie  pól dla pozostałych wymagań.</t>
  </si>
  <si>
    <t>Dla parametrów granicznych:</t>
  </si>
  <si>
    <r>
      <t>Dla parametrów opcjonalnych, które mogą być spełnione albo nie</t>
    </r>
    <r>
      <rPr>
        <sz val="10"/>
        <color rgb="FF000000"/>
        <rFont val="Arial"/>
        <family val="2"/>
        <charset val="238"/>
      </rPr>
      <t>:</t>
    </r>
  </si>
  <si>
    <r>
      <rPr>
        <sz val="10"/>
        <color rgb="FFFF0000"/>
        <rFont val="Arial"/>
        <family val="2"/>
        <charset val="238"/>
      </rPr>
      <t>DO OPISANIA:</t>
    </r>
    <r>
      <rPr>
        <sz val="10"/>
        <color theme="1"/>
        <rFont val="Arial"/>
        <family val="2"/>
        <charset val="238"/>
      </rPr>
      <t xml:space="preserve"> Autonomiczny system, nie będący elementem większego systemu - dedykowany do obsługi procesów związanych z zarządzaniem gospodarką magazynową .
Wykonawca podaje producenta, nazwę i wersję systemu.</t>
    </r>
  </si>
  <si>
    <t xml:space="preserve">Dla systemu WMS dostarczana jest licencja na czas nieokreślony, per lokalizacja. </t>
  </si>
  <si>
    <t>Możliwość zdefiniowania minimum kilkunastu cech dla produktu (min. właściciel, data ważności, seria, numer rezerwacji, numer dostawy, główny magazyn logiczny, pomocniczy magazyn logiczny).</t>
  </si>
  <si>
    <t>Obsługa wydania z magazynu na podstawie zleceń.
Przygotowywanie i obróbka zleceń wydania na potrzeby kompletacji wysyłek: 
- sprawdzanie dostępności towarów i ewentualna rezerwacja w magazynie towarów dla danego zlecenia wydania.</t>
  </si>
  <si>
    <t>Obsługa wydania z magazynu na podstawie zleceń.
Przygotowywanie i obróbka zleceń wydania na potrzeby kompletacji wysyłek: 
- planowanie list kompletacyjnych, z uwzględnieniem: maksymalnej ilość pozycji na liście, maksymalnej ilość produktów na liście lub maksymalnej objętości towarów na liście kompletacyjnej.</t>
  </si>
  <si>
    <t xml:space="preserve">Obsługa wydania z magazynu na podstawie zleceń.
Przygotowywanie i obróbka zleceń wydania na potrzeby kompletacji wysyłek: 
- planowanie jednostek kompletacyjnych/wysyłkowych (warunek dane stałe o wymiarach i ciężarze produktów).
</t>
  </si>
  <si>
    <r>
      <rPr>
        <sz val="10"/>
        <color rgb="FFFF0000"/>
        <rFont val="Arial"/>
        <family val="2"/>
        <charset val="238"/>
      </rPr>
      <t>DO OPISANIA:</t>
    </r>
    <r>
      <rPr>
        <sz val="10"/>
        <rFont val="Arial"/>
        <family val="2"/>
        <charset val="238"/>
      </rPr>
      <t xml:space="preserve"> Obsługa sytuacji awaryjnych - system powinien być wyposażony w funkcjonalność wspo</t>
    </r>
    <r>
      <rPr>
        <sz val="10"/>
        <color theme="1"/>
        <rFont val="Arial"/>
        <family val="2"/>
        <charset val="238"/>
      </rPr>
      <t>magającą pracowników magazynowych w sytuacjach awaryjnych jakie mogą wystąpić podczas realizacji zadań-  czyli obsługa kodów błędów  (przykładowo dla procesu kompletacji, że np. brakuje produktów w danej ilości).</t>
    </r>
  </si>
  <si>
    <r>
      <rPr>
        <sz val="10"/>
        <color rgb="FFFF0000"/>
        <rFont val="Arial"/>
        <family val="2"/>
        <charset val="238"/>
      </rPr>
      <t xml:space="preserve">DO OPISANIA: </t>
    </r>
    <r>
      <rPr>
        <sz val="10"/>
        <rFont val="Arial"/>
        <family val="2"/>
        <charset val="238"/>
      </rPr>
      <t>Dla oprogramowania dostarczana jest licencja na okres minimum 1 roku, liczony analogicznie jak okres opisany w wymaganiu numer 1.1.9. Dostawca podaje zasady (w tym okres) licencjonowania w dedykowanym polu w kolumnie nr  4 (czyli E).</t>
    </r>
  </si>
  <si>
    <r>
      <rPr>
        <sz val="10"/>
        <color rgb="FFFF0000"/>
        <rFont val="Arial"/>
        <family val="2"/>
        <charset val="238"/>
      </rPr>
      <t xml:space="preserve">DO OPISANIA: </t>
    </r>
    <r>
      <rPr>
        <sz val="10"/>
        <color theme="1"/>
        <rFont val="Arial"/>
        <family val="2"/>
        <charset val="238"/>
      </rPr>
      <t>Dostawca dostarcza oprogramowanie bazodanowe wymagane do pracy systemu WMS, na standardowych warunkach producenta tego oprogramowania. Dostawca podaje nazwę i wersję oprogramowania bazodanowego w dedykowanym polu w kolumnie nr  4 (czyli E).</t>
    </r>
  </si>
  <si>
    <t>Pojedynczy procesor fizyczny szesnasto-rdzeniowy  o bazowym taktowaniu 2,4 GHz i 3,4 GHz w trybie turbo. Pamięć cache 24 MB, TDP 135W. Procesor ma obsługiwać technologie HT. Możliwość instalacji drugiego procesora na płycie głównej.</t>
  </si>
  <si>
    <t>Oprogramowanie bazodanowe licencjonowane na procesor, zapewniające możliwość budowy klastra niezawodnościowego z 2 serwerów min. w technologii aktywny - pasywny bez automatycznego przełączania.</t>
  </si>
  <si>
    <r>
      <rPr>
        <sz val="10"/>
        <color rgb="FFFF0000"/>
        <rFont val="Arial"/>
        <family val="2"/>
        <charset val="238"/>
      </rPr>
      <t>DO OPISANIA:</t>
    </r>
    <r>
      <rPr>
        <sz val="10"/>
        <rFont val="Arial"/>
        <family val="2"/>
        <charset val="238"/>
      </rPr>
      <t xml:space="preserve"> Dla oprogramowania dostarczana jest licencja na okres minimum 1 roku ( z uwzględnieniem zapisów wymagania nr 3.2.6), liczony analogicznie jak okres opisany w wymaganiu numer 1.1.9. Dostawca podaje zasady (w tym okres) licencjonowania w dedykowanym polu w kolumnie nr  4 (czyli E).</t>
    </r>
  </si>
  <si>
    <t>System posiada możliwość integracji  z systemami zewnętrznych firm kurierskich dedykowanych do obsługi dystrybucji farmaceutycznej, minimum: POLTRAF, Pharmalink ( rozwiązanie wykorzystywane przez Zamawiającego). Powinna być możliwość dołączania kolejnych systemów firm kurierskich.</t>
  </si>
  <si>
    <r>
      <rPr>
        <sz val="10"/>
        <color rgb="FFFF0000"/>
        <rFont val="Arial"/>
        <family val="2"/>
        <charset val="238"/>
      </rPr>
      <t>DO OPISANIA:</t>
    </r>
    <r>
      <rPr>
        <sz val="10"/>
        <color rgb="FF000000"/>
        <rFont val="Arial"/>
        <family val="2"/>
        <charset val="238"/>
      </rPr>
      <t xml:space="preserve"> Dostawca zapewni gotowość serwisową w dni powszednie minimum 8 godzin w ciągu dnia w przedziale od 07:00 do 17:00 (proszę podać przedział godzinowy).</t>
    </r>
  </si>
  <si>
    <r>
      <rPr>
        <sz val="10"/>
        <color rgb="FFFF0000"/>
        <rFont val="Arial"/>
        <family val="2"/>
        <charset val="238"/>
      </rPr>
      <t>DO OPISANIA:</t>
    </r>
    <r>
      <rPr>
        <sz val="10"/>
        <rFont val="Arial"/>
        <family val="2"/>
        <charset val="238"/>
      </rPr>
      <t xml:space="preserve"> 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 Proszę opisać zasady zgłaszania incydentów.</t>
    </r>
  </si>
  <si>
    <t>Czas reakcji dostawcy na Incydent krytyczny to 2 h robocze. Czas przywrócenia dla incydentów krytycznych, których  przyczyna tkwi w Systemie : 8 godzin roboczych.</t>
  </si>
  <si>
    <t>Czas reakcji dostawcy na Incydent uciążliwy to 3 dni robocze. Czas przywrócenia  dla incydentów uciążliwych, których  przyczyna tkwi w Systemie: 5 dni roboczych.</t>
  </si>
  <si>
    <r>
      <rPr>
        <sz val="10"/>
        <color rgb="FFFF0000"/>
        <rFont val="Arial"/>
        <family val="2"/>
        <charset val="238"/>
      </rPr>
      <t xml:space="preserve">DO OPISANIA: </t>
    </r>
    <r>
      <rPr>
        <sz val="10"/>
        <rFont val="Arial"/>
        <family val="2"/>
        <charset val="238"/>
      </rPr>
      <t>Dostawca zapewnia wsparcie  w procesie implementacji systemu w czasie minimum 8 godzin w ciągu dnia w Dni Robocze w przedziale od 07:00 do 17:00 (proszę podać przedział godzinowy):</t>
    </r>
  </si>
  <si>
    <t>Incydent - oznacza nieprawidłowość działania Systemu, niezależną od przyczyny takiej nieprawidłowości, w szczególności sytuację, w której nie jest możliwe używanie Systemu w sposób zgodny z jego przeznaczeniem oraz działanie Systemu w sposób niezgodny z Dokumentacją. Incydent dzieli się na Incydent Krytyczny, Incydent Uciążliwy i Incydent Zwykły.</t>
  </si>
  <si>
    <t>Dotyczy wymagań nr: 1.1.1 ; 2.13.3 ; 3.1.4 ;3.1.4.1 ; 3.1.5 ; 3.1.5.1 ; 3.2.7;  7.1.2 ; 7.1.3 ; 7.1.8.</t>
  </si>
  <si>
    <r>
      <rPr>
        <sz val="10"/>
        <color rgb="FFFF0000"/>
        <rFont val="Arial"/>
        <family val="2"/>
        <charset val="238"/>
      </rPr>
      <t>DO OPISANIA:</t>
    </r>
    <r>
      <rPr>
        <sz val="10"/>
        <rFont val="Arial"/>
        <family val="2"/>
        <charset val="238"/>
      </rPr>
      <t xml:space="preserve"> Serwer domyślnie pracujący w trybie ACTIVE powinien być objęty gwarancją producenta z czasem reakcji maksymalnie 4 godziny na okres minimum 60 miesięcy. Serwer domyślnie pracujący w trybie StandBy powinien być objęty gwarancją producenta z czasem reakcji następny dzień roboczy na okres minimum 60 miesięcy. Gwarancja na dyski powinna uwzględniać możliwość wymiany bez konieczności zwrotu uszkodzonego dysku. Proszę wyspecyfikować dokładny oferowany okres gwarancji producenta.</t>
    </r>
  </si>
  <si>
    <r>
      <t xml:space="preserve"> - obowiązkowo pól oznaczonych żółtym kolorem wypełnienia (dodatkowo opisanych w kolumnie nr 2 (czyli B) frazą "</t>
    </r>
    <r>
      <rPr>
        <sz val="10"/>
        <color rgb="FFFF0000"/>
        <rFont val="Arial"/>
        <family val="2"/>
        <charset val="238"/>
      </rPr>
      <t>DO OPISANIA:</t>
    </r>
    <r>
      <rPr>
        <sz val="10"/>
        <color rgb="FF000000"/>
        <rFont val="Arial"/>
        <family val="2"/>
        <charset val="238"/>
      </rPr>
      <t>") poprzez opisanie oferowanego rozwiązania. Dokładna lista wymagań, dla których jest to wymagane - została wymieniona poniżej:</t>
    </r>
  </si>
  <si>
    <r>
      <rPr>
        <sz val="10"/>
        <color rgb="FFFF0000"/>
        <rFont val="Arial"/>
        <family val="2"/>
        <charset val="238"/>
      </rPr>
      <t>DO OPISANIA:</t>
    </r>
    <r>
      <rPr>
        <sz val="10"/>
        <rFont val="Arial"/>
        <family val="2"/>
        <charset val="238"/>
      </rPr>
      <t xml:space="preserve"> Dostawca dostarcza oprogramowanie operacyjne dla dostarczanych serwerów, zgodnie z wymaganiami opisanymi w punkcie 3.1.3.i na standardowych warunkach producenta tego oprogramowania. Dostawca podaje nazwę i wersję oprogramowania operacyjnego w dedykowanym polu w kolumnie nr  4 (czyli E).</t>
    </r>
  </si>
  <si>
    <r>
      <t xml:space="preserve">Opis Wykonawcy w zakresie oferowanego parametru   </t>
    </r>
    <r>
      <rPr>
        <b/>
        <sz val="10"/>
        <color rgb="FFFF0000"/>
        <rFont val="Arial"/>
        <family val="2"/>
        <charset val="238"/>
      </rPr>
      <t xml:space="preserve"> (obowiązkowy dla pól oznaczonych żółtym kolorem wypełnienia)</t>
    </r>
  </si>
  <si>
    <r>
      <t xml:space="preserve">Opis Wykonawcy w zakresie oferowanego parametru   </t>
    </r>
    <r>
      <rPr>
        <b/>
        <sz val="10"/>
        <color rgb="FFFF0000"/>
        <rFont val="Arial"/>
        <family val="2"/>
        <charset val="238"/>
      </rPr>
      <t xml:space="preserve"> </t>
    </r>
  </si>
  <si>
    <t>Incydent Krytyczny – Incydent wywołujący nieprawidłowe działanie Systemu, powodujące całkowity brak możliwości korzystania z Systemu albo ograniczenie korzystania z Systemu uniemożliwiające spełnianie jego podstawowych funkcji.</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</si>
  <si>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</si>
  <si>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</si>
  <si>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Wada Systemu  - rodzaj Incydentu, którego  przyczyna tkwi w Systemie. Wada dzieli się na Wadę Krytyczną, Wadę Uciążliwą i Wadę Zwykłą.</t>
  </si>
  <si>
    <t>Wada Krytyczna - wywołująca nieprawidłowe działanie Systemu, powodujące całkowity brak możliwości korzystania z Systemu albo ograniczenie korzystania z Systemu uniemożliwiające spełnianie jego podstawowych funkcji.</t>
  </si>
  <si>
    <t>Wada Uciążliwa – Wada inna niż Wada Krytyczna, powodująca utratę lub zmniejszenie funkcjonalności Systemu lub działanie niezgodne z jego przeznaczeniem, Umową, Dokumentacją dostarczoną przez Dostawcę, dla której istnieje możliwość zastosowania Obejścia ( przy czym zaproponowane Obejście musi zostać zaakceptowane przez Zamawiającego).</t>
  </si>
  <si>
    <t>Wada Zwykła- Wada inna niż Wada Krytyczna lub Wada Uciążliwa, powodująca utratę lub zmniejszenie funkcjonalności Systemu bądź działanie niezgodne z jego przeznaczeniem, Umową, Dokumentacją dostarczoną przez Dostawcę, dla której istnieje możliwość zastosowania Obejścia ( przy czym zaproponowane Obejście musi zostać zaakceptowane przez Zamawiającego).</t>
  </si>
  <si>
    <t>Usterka – rodzaj Incydentu którego przyczyna nie tkwi  w Systemie.</t>
  </si>
  <si>
    <t>Suma warunków opcjonalnych:</t>
  </si>
  <si>
    <t>Liczba zadeklarowanych spełnionych warunków opcjonalnych:</t>
  </si>
  <si>
    <t>Liczba zadeklarowanych niespełnionych warunków opcjonalnych:</t>
  </si>
  <si>
    <t>Liczba niewypełnionych warunków opcjonalnych:</t>
  </si>
  <si>
    <t>Liczba zadeklarowanych niespełnionych warunków granicznych: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</si>
</sst>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sz val="8"/>
      <name val="Arial"/>
      <family val="2"/>
      <charset val="238"/>
    </font>
    <font>
      <b/>
      <sz val="10"/>
      <color theme="4" tint="-0.499984740745262"/>
      <name val="Arial"/>
      <family val="2"/>
      <charset val="238"/>
    </font>
    <font>
      <b/>
      <sz val="11"/>
      <color indexed="56"/>
      <name val="Czcionka tekstu podstawowego"/>
      <charset val="238"/>
    </font>
    <font>
      <sz val="10"/>
      <color rgb="FF000000"/>
      <name val="Arial"/>
      <family val="2"/>
      <charset val="238"/>
    </font>
    <font>
      <b/>
      <sz val="10"/>
      <color rgb="FF000000"/>
      <name val="Arial"/>
      <family val="2"/>
      <charset val="238"/>
    </font>
    <font>
      <b/>
      <sz val="11"/>
      <color rgb="FF000000"/>
      <name val="Calibri"/>
      <family val="2"/>
      <charset val="238"/>
    </font>
    <font>
      <sz val="12"/>
      <name val="Times New Roman"/>
      <family val="1"/>
      <charset val="1"/>
    </font>
    <font>
      <sz val="10"/>
      <color theme="1" tint="4.9989318521683403E-2"/>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
      <sz val="10"/>
      <color rgb="FF000000"/>
      <name val="Arial"/>
    </font>
  </fonts>
  <fills count="15">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indexed="22"/>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8" tint="0.59999389629810485"/>
        <bgColor indexed="64"/>
      </patternFill>
    </fill>
    <fill>
      <patternFill patternType="solid">
        <fgColor rgb="FFC0C0C0"/>
        <bgColor rgb="FFCCCCFF"/>
      </patternFill>
    </fill>
    <fill>
      <patternFill patternType="solid">
        <fgColor rgb="FFFFFF00"/>
        <bgColor indexed="26"/>
      </patternFill>
    </fill>
    <fill>
      <patternFill patternType="solid">
        <fgColor rgb="FFFFFF00"/>
        <bgColor indexed="64"/>
      </patternFill>
    </fill>
  </fills>
  <borders count="3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top style="thin">
        <color indexed="8"/>
      </top>
      <bottom/>
      <diagonal/>
    </border>
    <border>
      <left/>
      <right style="thin">
        <color indexed="64"/>
      </right>
      <top/>
      <bottom style="thin">
        <color rgb="FF000000"/>
      </bottom>
      <diagonal/>
    </border>
    <border>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rgb="FF000000"/>
      </top>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337">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0" fillId="0" borderId="0" xfId="1" applyFont="1" applyAlignment="1">
      <alignment vertical="top" wrapText="1"/>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10" fillId="2" borderId="3" xfId="1"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0" borderId="3" xfId="1" applyFont="1" applyBorder="1" applyAlignment="1">
      <alignment horizontal="left" vertical="center" wrapText="1"/>
    </xf>
    <xf numFmtId="0" fontId="8" fillId="5" borderId="3" xfId="1" applyFont="1" applyFill="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top"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7" borderId="1" xfId="1" applyFont="1" applyFill="1" applyBorder="1" applyAlignment="1">
      <alignment horizontal="center" vertical="center" wrapText="1"/>
    </xf>
    <xf numFmtId="0" fontId="6" fillId="7" borderId="1" xfId="1" applyFont="1" applyFill="1" applyBorder="1" applyAlignment="1">
      <alignment horizontal="left" vertical="center" wrapText="1"/>
    </xf>
    <xf numFmtId="0" fontId="0" fillId="0" borderId="0" xfId="1" applyFont="1" applyAlignment="1">
      <alignment horizontal="left" vertical="center" wrapText="1"/>
    </xf>
    <xf numFmtId="0" fontId="0" fillId="0" borderId="0" xfId="1" applyFont="1" applyAlignment="1">
      <alignment vertical="center" wrapText="1"/>
    </xf>
    <xf numFmtId="0" fontId="3" fillId="0" borderId="1" xfId="1" applyFont="1" applyBorder="1" applyAlignment="1">
      <alignment horizontal="right" vertical="center"/>
    </xf>
    <xf numFmtId="0" fontId="4" fillId="0" borderId="0" xfId="1" applyFont="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11" fillId="0" borderId="0" xfId="0" applyFont="1"/>
    <xf numFmtId="0" fontId="11" fillId="4" borderId="0" xfId="0" applyFont="1" applyFill="1"/>
    <xf numFmtId="0" fontId="10" fillId="0" borderId="3" xfId="0" applyFont="1" applyBorder="1" applyAlignment="1">
      <alignment vertical="center" wrapText="1"/>
    </xf>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0" fillId="4" borderId="0" xfId="1" applyFont="1" applyFill="1" applyAlignment="1">
      <alignmen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0" fontId="8" fillId="4" borderId="0" xfId="0" applyFont="1" applyFill="1" applyAlignment="1">
      <alignment horizontal="left" vertical="center" wrapText="1"/>
    </xf>
    <xf numFmtId="0" fontId="6" fillId="4" borderId="8" xfId="1" applyFont="1" applyFill="1" applyBorder="1" applyAlignment="1">
      <alignment horizontal="center"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6" fillId="0" borderId="21" xfId="1" applyFont="1" applyBorder="1" applyAlignment="1">
      <alignment wrapText="1"/>
    </xf>
    <xf numFmtId="0" fontId="11" fillId="0" borderId="3" xfId="0" applyFont="1" applyBorder="1" applyAlignment="1">
      <alignment vertical="center" wrapText="1"/>
    </xf>
    <xf numFmtId="49" fontId="0" fillId="4" borderId="20" xfId="0" applyNumberFormat="1" applyFill="1" applyBorder="1" applyAlignment="1">
      <alignment horizontal="left" vertical="center" wrapText="1"/>
    </xf>
    <xf numFmtId="0" fontId="8" fillId="4" borderId="20" xfId="0" applyFont="1" applyFill="1" applyBorder="1" applyAlignment="1">
      <alignment horizontal="center" vertical="center" wrapText="1"/>
    </xf>
    <xf numFmtId="0" fontId="0" fillId="4" borderId="20" xfId="0" applyFill="1" applyBorder="1" applyAlignment="1">
      <alignment horizontal="left"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6" fillId="0" borderId="3" xfId="1" applyFont="1" applyBorder="1" applyAlignment="1">
      <alignment horizontal="left"/>
    </xf>
    <xf numFmtId="0" fontId="11" fillId="0" borderId="3" xfId="1" applyFont="1" applyBorder="1" applyAlignment="1">
      <alignment horizontal="left"/>
    </xf>
    <xf numFmtId="0" fontId="17" fillId="0" borderId="0" xfId="1" applyFont="1" applyAlignment="1">
      <alignment horizontal="left"/>
    </xf>
    <xf numFmtId="0" fontId="0" fillId="0" borderId="0" xfId="1" applyFont="1"/>
    <xf numFmtId="0" fontId="0" fillId="0" borderId="0" xfId="1" applyFont="1" applyAlignment="1">
      <alignment horizontal="center"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center" vertical="center"/>
    </xf>
    <xf numFmtId="0" fontId="5" fillId="0" borderId="0" xfId="1" applyFont="1" applyAlignment="1">
      <alignment vertical="top"/>
    </xf>
    <xf numFmtId="0" fontId="5" fillId="0" borderId="0" xfId="1" applyFont="1" applyAlignment="1">
      <alignment horizontal="center" vertical="top"/>
    </xf>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11" fillId="5" borderId="3" xfId="2" applyFont="1" applyFill="1" applyBorder="1" applyAlignment="1">
      <alignment horizontal="left" vertical="center" wrapText="1"/>
    </xf>
    <xf numFmtId="0" fontId="11" fillId="2" borderId="3" xfId="1" applyFont="1" applyFill="1" applyBorder="1" applyAlignment="1">
      <alignment horizontal="left" vertical="center" wrapText="1"/>
    </xf>
    <xf numFmtId="0" fontId="0" fillId="0" borderId="0" xfId="0" quotePrefix="1" applyAlignment="1">
      <alignment horizontal="left"/>
    </xf>
    <xf numFmtId="0" fontId="0" fillId="0" borderId="3" xfId="0" quotePrefix="1" applyBorder="1" applyAlignment="1">
      <alignment horizontal="left"/>
    </xf>
    <xf numFmtId="0" fontId="5" fillId="0" borderId="11" xfId="1" applyFont="1" applyBorder="1" applyAlignment="1">
      <alignment horizontal="right" vertical="center" wrapText="1"/>
    </xf>
    <xf numFmtId="0" fontId="6" fillId="0" borderId="11" xfId="1" applyFont="1" applyBorder="1" applyAlignment="1">
      <alignment horizontal="right" vertical="center" wrapText="1"/>
    </xf>
    <xf numFmtId="0" fontId="4" fillId="0" borderId="11" xfId="1" applyFont="1" applyBorder="1" applyAlignment="1">
      <alignment horizontal="right" vertical="center" wrapText="1"/>
    </xf>
    <xf numFmtId="0" fontId="3" fillId="0" borderId="11" xfId="1" applyFont="1" applyBorder="1" applyAlignment="1">
      <alignment horizontal="right" vertical="center" wrapText="1"/>
    </xf>
    <xf numFmtId="0" fontId="5" fillId="0" borderId="3" xfId="1" applyFont="1" applyBorder="1" applyAlignment="1">
      <alignment horizontal="right" vertical="center"/>
    </xf>
    <xf numFmtId="0" fontId="6" fillId="0" borderId="3" xfId="1" applyFont="1" applyBorder="1" applyAlignment="1">
      <alignment horizontal="right" vertical="center"/>
    </xf>
    <xf numFmtId="0" fontId="4" fillId="0" borderId="3" xfId="1" applyFont="1" applyBorder="1" applyAlignment="1">
      <alignment horizontal="right" vertical="center"/>
    </xf>
    <xf numFmtId="0" fontId="3" fillId="0" borderId="3" xfId="1" applyFont="1" applyBorder="1" applyAlignment="1">
      <alignment horizontal="right" vertical="center"/>
    </xf>
    <xf numFmtId="0" fontId="11" fillId="0" borderId="22" xfId="0" applyFont="1" applyBorder="1" applyAlignment="1">
      <alignment vertical="center" wrapText="1"/>
    </xf>
    <xf numFmtId="0" fontId="11" fillId="0" borderId="5" xfId="0" applyFont="1" applyBorder="1" applyAlignment="1">
      <alignment vertical="center" wrapText="1"/>
    </xf>
    <xf numFmtId="0" fontId="8" fillId="2" borderId="22" xfId="1" applyFont="1" applyFill="1" applyBorder="1" applyAlignment="1">
      <alignment horizontal="left" vertical="center" wrapText="1"/>
    </xf>
    <xf numFmtId="0" fontId="8" fillId="2" borderId="5" xfId="1" applyFont="1" applyFill="1" applyBorder="1" applyAlignment="1">
      <alignment horizontal="left" vertical="center" wrapText="1"/>
    </xf>
    <xf numFmtId="0" fontId="11" fillId="0" borderId="24" xfId="0" applyFont="1" applyBorder="1" applyAlignment="1">
      <alignment vertical="center" wrapText="1"/>
    </xf>
    <xf numFmtId="0" fontId="8" fillId="2" borderId="4" xfId="1" applyFont="1" applyFill="1" applyBorder="1" applyAlignment="1">
      <alignment horizontal="left" vertical="center" wrapText="1"/>
    </xf>
    <xf numFmtId="49" fontId="8" fillId="3" borderId="3" xfId="1" applyNumberFormat="1" applyFont="1" applyFill="1" applyBorder="1" applyAlignment="1">
      <alignment horizontal="left" vertical="center" wrapText="1"/>
    </xf>
    <xf numFmtId="49" fontId="5" fillId="0" borderId="3"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7" borderId="1" xfId="1" applyNumberFormat="1" applyFont="1" applyFill="1" applyBorder="1" applyAlignment="1">
      <alignment horizontal="center" vertical="center"/>
    </xf>
    <xf numFmtId="49" fontId="6" fillId="0" borderId="3" xfId="5" applyNumberFormat="1" applyFont="1" applyBorder="1" applyAlignment="1">
      <alignment horizontal="center" vertical="center"/>
    </xf>
    <xf numFmtId="0" fontId="11" fillId="9" borderId="3" xfId="0" applyFont="1" applyFill="1" applyBorder="1" applyAlignment="1">
      <alignment wrapText="1"/>
    </xf>
    <xf numFmtId="0" fontId="11" fillId="2" borderId="0" xfId="1" applyFont="1" applyFill="1"/>
    <xf numFmtId="0" fontId="12" fillId="6" borderId="3" xfId="1" applyFont="1" applyFill="1" applyBorder="1" applyAlignment="1">
      <alignment horizontal="left"/>
    </xf>
    <xf numFmtId="0" fontId="5" fillId="6" borderId="3" xfId="1" applyFont="1" applyFill="1" applyBorder="1" applyAlignment="1">
      <alignment horizontal="left"/>
    </xf>
    <xf numFmtId="0" fontId="6" fillId="6" borderId="11" xfId="1" applyFont="1" applyFill="1" applyBorder="1" applyAlignment="1">
      <alignment horizontal="left" vertical="center" wrapText="1"/>
    </xf>
    <xf numFmtId="0" fontId="6" fillId="6" borderId="10" xfId="1" applyFont="1" applyFill="1" applyBorder="1" applyAlignment="1">
      <alignment horizontal="center" vertical="center" wrapText="1"/>
    </xf>
    <xf numFmtId="0" fontId="8" fillId="6" borderId="9" xfId="1" applyFont="1" applyFill="1" applyBorder="1" applyAlignment="1">
      <alignment horizontal="left" vertical="top" wrapText="1"/>
    </xf>
    <xf numFmtId="0" fontId="8" fillId="6" borderId="7" xfId="1" applyFont="1" applyFill="1" applyBorder="1" applyAlignment="1">
      <alignment horizontal="center" vertical="center" wrapText="1"/>
    </xf>
    <xf numFmtId="0" fontId="8" fillId="6" borderId="6" xfId="1" applyFont="1" applyFill="1" applyBorder="1" applyAlignment="1">
      <alignment horizontal="left" vertical="top" wrapText="1"/>
    </xf>
    <xf numFmtId="49" fontId="6" fillId="6" borderId="3" xfId="1" applyNumberFormat="1" applyFont="1" applyFill="1" applyBorder="1" applyAlignment="1">
      <alignment horizontal="center" vertical="center"/>
    </xf>
    <xf numFmtId="0" fontId="6" fillId="6" borderId="14" xfId="0" applyFont="1" applyFill="1" applyBorder="1" applyAlignment="1">
      <alignment horizontal="left" vertical="center" wrapText="1"/>
    </xf>
    <xf numFmtId="0" fontId="8" fillId="6" borderId="14" xfId="0" applyFont="1" applyFill="1" applyBorder="1" applyAlignment="1">
      <alignment horizontal="center" vertical="center" wrapText="1"/>
    </xf>
    <xf numFmtId="0" fontId="8" fillId="6" borderId="13" xfId="0" applyFont="1" applyFill="1" applyBorder="1" applyAlignment="1">
      <alignment horizontal="left" vertical="center" wrapText="1"/>
    </xf>
    <xf numFmtId="49" fontId="6" fillId="6" borderId="13" xfId="0" applyNumberFormat="1" applyFont="1" applyFill="1" applyBorder="1" applyAlignment="1">
      <alignment horizontal="left" vertical="center" wrapText="1"/>
    </xf>
    <xf numFmtId="0" fontId="8" fillId="6" borderId="3" xfId="0" applyFont="1" applyFill="1" applyBorder="1" applyAlignment="1">
      <alignment horizontal="center" vertical="center" wrapText="1"/>
    </xf>
    <xf numFmtId="0" fontId="8" fillId="6" borderId="3" xfId="0" applyFont="1" applyFill="1" applyBorder="1" applyAlignment="1">
      <alignment horizontal="left" vertical="center" wrapText="1"/>
    </xf>
    <xf numFmtId="0" fontId="6" fillId="6" borderId="20" xfId="0" applyFont="1" applyFill="1" applyBorder="1" applyAlignment="1">
      <alignment horizontal="left" vertical="center" wrapText="1"/>
    </xf>
    <xf numFmtId="49" fontId="6" fillId="6" borderId="1" xfId="1" applyNumberFormat="1" applyFont="1" applyFill="1" applyBorder="1" applyAlignment="1">
      <alignment horizontal="center" vertical="center"/>
    </xf>
    <xf numFmtId="49" fontId="6" fillId="6" borderId="16" xfId="5" applyNumberFormat="1" applyFont="1" applyFill="1" applyBorder="1" applyAlignment="1">
      <alignment horizontal="center" vertical="center"/>
    </xf>
    <xf numFmtId="49" fontId="2" fillId="0" borderId="0" xfId="1" applyNumberFormat="1" applyFont="1" applyAlignment="1">
      <alignment horizontal="center" vertical="center"/>
    </xf>
    <xf numFmtId="49" fontId="13" fillId="0" borderId="0" xfId="5" applyNumberFormat="1" applyAlignment="1">
      <alignment horizontal="center" vertical="center"/>
    </xf>
    <xf numFmtId="49" fontId="0" fillId="10" borderId="0" xfId="0" applyNumberFormat="1" applyFill="1" applyAlignment="1">
      <alignment horizontal="center" vertical="center"/>
    </xf>
    <xf numFmtId="49" fontId="6" fillId="0" borderId="1" xfId="1" applyNumberFormat="1" applyFont="1" applyBorder="1" applyAlignment="1">
      <alignment horizontal="center" vertical="center"/>
    </xf>
    <xf numFmtId="49" fontId="6" fillId="6"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6" borderId="4" xfId="1" applyNumberFormat="1" applyFont="1" applyFill="1" applyBorder="1" applyAlignment="1">
      <alignment horizontal="center" vertical="center"/>
    </xf>
    <xf numFmtId="49" fontId="12" fillId="6" borderId="3" xfId="1"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49" fontId="2" fillId="0" borderId="1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0" fillId="0" borderId="0" xfId="0" applyNumberFormat="1" applyAlignment="1">
      <alignment horizontal="center" vertical="center"/>
    </xf>
    <xf numFmtId="49" fontId="6" fillId="4" borderId="3" xfId="1"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8" fillId="0" borderId="0" xfId="0" applyNumberFormat="1" applyFont="1" applyAlignment="1">
      <alignment horizontal="center" vertical="center"/>
    </xf>
    <xf numFmtId="49" fontId="6" fillId="6" borderId="15" xfId="5" applyNumberFormat="1" applyFont="1" applyFill="1" applyBorder="1" applyAlignment="1">
      <alignment horizontal="center" vertical="center"/>
    </xf>
    <xf numFmtId="0" fontId="0" fillId="0" borderId="3" xfId="0" applyBorder="1" applyAlignment="1">
      <alignment horizontal="left"/>
    </xf>
    <xf numFmtId="0" fontId="4" fillId="4" borderId="22" xfId="1" applyFont="1" applyFill="1" applyBorder="1" applyAlignment="1">
      <alignment horizontal="right" vertical="center" wrapText="1"/>
    </xf>
    <xf numFmtId="0" fontId="4" fillId="4" borderId="22" xfId="1" applyFont="1" applyFill="1" applyBorder="1" applyAlignment="1">
      <alignment horizontal="right" vertical="center"/>
    </xf>
    <xf numFmtId="49" fontId="8" fillId="3" borderId="5" xfId="1" applyNumberFormat="1" applyFont="1" applyFill="1" applyBorder="1" applyAlignment="1">
      <alignment horizontal="center" vertical="center"/>
    </xf>
    <xf numFmtId="49" fontId="8" fillId="3" borderId="22"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0" fontId="8" fillId="0" borderId="0" xfId="1" applyFont="1" applyAlignment="1">
      <alignment horizontal="left" vertical="top" wrapText="1"/>
    </xf>
    <xf numFmtId="0" fontId="8" fillId="0" borderId="0" xfId="1" applyFont="1" applyAlignment="1">
      <alignment vertical="top" wrapText="1"/>
    </xf>
    <xf numFmtId="49" fontId="8" fillId="8" borderId="4" xfId="0" applyNumberFormat="1" applyFont="1" applyFill="1" applyBorder="1" applyAlignment="1">
      <alignment horizontal="left" vertical="center" wrapText="1"/>
    </xf>
    <xf numFmtId="0" fontId="8" fillId="0" borderId="0" xfId="1" applyFont="1" applyAlignment="1">
      <alignment vertical="center" wrapText="1"/>
    </xf>
    <xf numFmtId="0" fontId="8" fillId="0" borderId="0" xfId="1" applyFont="1" applyAlignment="1">
      <alignment horizontal="left" vertical="center" wrapText="1"/>
    </xf>
    <xf numFmtId="0" fontId="8" fillId="0" borderId="3" xfId="0" applyFont="1" applyBorder="1" applyAlignment="1">
      <alignment vertical="center" wrapText="1"/>
    </xf>
    <xf numFmtId="49" fontId="8" fillId="8" borderId="5" xfId="0" applyNumberFormat="1" applyFont="1" applyFill="1" applyBorder="1" applyAlignment="1">
      <alignment horizontal="left" vertical="center" wrapText="1"/>
    </xf>
    <xf numFmtId="49" fontId="8" fillId="8" borderId="19" xfId="0" applyNumberFormat="1" applyFont="1" applyFill="1" applyBorder="1" applyAlignment="1">
      <alignment horizontal="left" vertical="center" wrapText="1"/>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8" fillId="8" borderId="22" xfId="0" applyNumberFormat="1" applyFont="1" applyFill="1" applyBorder="1" applyAlignment="1">
      <alignment horizontal="left" vertical="center" wrapText="1"/>
    </xf>
    <xf numFmtId="0" fontId="8" fillId="2" borderId="22" xfId="1" applyFont="1" applyFill="1" applyBorder="1" applyAlignment="1">
      <alignment horizontal="center" vertical="center" wrapText="1"/>
    </xf>
    <xf numFmtId="49" fontId="2" fillId="0" borderId="0" xfId="0" applyNumberFormat="1" applyFont="1" applyAlignment="1">
      <alignment horizontal="center" vertical="center"/>
    </xf>
    <xf numFmtId="49" fontId="8" fillId="8" borderId="0" xfId="0" applyNumberFormat="1" applyFont="1" applyFill="1" applyAlignment="1">
      <alignment horizontal="left" vertical="center" wrapText="1"/>
    </xf>
    <xf numFmtId="0" fontId="8" fillId="2" borderId="0" xfId="1" applyFont="1" applyFill="1" applyAlignment="1">
      <alignment horizontal="center" vertical="center" wrapText="1"/>
    </xf>
    <xf numFmtId="0" fontId="8" fillId="2" borderId="25" xfId="1" applyFont="1" applyFill="1" applyBorder="1" applyAlignment="1">
      <alignment horizontal="center" vertical="center" wrapText="1"/>
    </xf>
    <xf numFmtId="49" fontId="2" fillId="0" borderId="26" xfId="0" applyNumberFormat="1" applyFont="1" applyBorder="1" applyAlignment="1">
      <alignment horizontal="center" vertical="center"/>
    </xf>
    <xf numFmtId="49" fontId="2" fillId="0" borderId="22" xfId="1" applyNumberFormat="1" applyFont="1" applyBorder="1" applyAlignment="1">
      <alignment horizontal="center" vertical="center"/>
    </xf>
    <xf numFmtId="0" fontId="0" fillId="0" borderId="22" xfId="1" applyFont="1" applyBorder="1" applyAlignment="1">
      <alignment horizontal="left" vertical="center" wrapText="1"/>
    </xf>
    <xf numFmtId="49" fontId="6" fillId="6" borderId="5" xfId="0" applyNumberFormat="1" applyFont="1" applyFill="1" applyBorder="1" applyAlignment="1">
      <alignment horizontal="center" vertical="center"/>
    </xf>
    <xf numFmtId="0" fontId="18" fillId="0" borderId="22" xfId="1" applyFont="1" applyBorder="1" applyAlignment="1">
      <alignment horizontal="left" vertical="center" wrapText="1"/>
    </xf>
    <xf numFmtId="0" fontId="8" fillId="0" borderId="3" xfId="0" applyFont="1" applyBorder="1" applyAlignment="1">
      <alignment horizontal="left" vertical="center" wrapText="1"/>
    </xf>
    <xf numFmtId="49" fontId="0" fillId="8" borderId="3" xfId="0" applyNumberFormat="1" applyFill="1" applyBorder="1" applyAlignment="1">
      <alignment horizontal="left" vertical="center" wrapText="1"/>
    </xf>
    <xf numFmtId="49" fontId="10"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49" fontId="18" fillId="8" borderId="3" xfId="0" applyNumberFormat="1"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49" fontId="11" fillId="0" borderId="12" xfId="0" applyNumberFormat="1" applyFont="1" applyBorder="1" applyAlignment="1">
      <alignment horizontal="center" vertical="center"/>
    </xf>
    <xf numFmtId="0" fontId="8" fillId="4" borderId="3" xfId="5" applyFont="1" applyFill="1" applyBorder="1" applyAlignment="1">
      <alignment vertical="center" wrapText="1"/>
    </xf>
    <xf numFmtId="0" fontId="8" fillId="0" borderId="13" xfId="1" applyFont="1" applyBorder="1" applyAlignment="1">
      <alignment horizontal="left" vertical="center" wrapText="1"/>
    </xf>
    <xf numFmtId="49" fontId="11" fillId="4" borderId="3" xfId="0" applyNumberFormat="1" applyFont="1" applyFill="1" applyBorder="1" applyAlignment="1">
      <alignment horizontal="left" vertical="center" wrapText="1"/>
    </xf>
    <xf numFmtId="0" fontId="8" fillId="4" borderId="13" xfId="1" applyFont="1" applyFill="1" applyBorder="1" applyAlignment="1">
      <alignment horizontal="left" vertical="center" wrapText="1"/>
    </xf>
    <xf numFmtId="0" fontId="11" fillId="0" borderId="13" xfId="1" applyFont="1" applyBorder="1" applyAlignment="1">
      <alignment horizontal="lef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4" borderId="3" xfId="5" applyNumberFormat="1" applyFont="1" applyFill="1" applyBorder="1" applyAlignment="1">
      <alignment horizontal="center" vertical="center"/>
    </xf>
    <xf numFmtId="0" fontId="18" fillId="0" borderId="3" xfId="0" applyFont="1" applyBorder="1" applyAlignment="1">
      <alignment vertical="center" wrapText="1"/>
    </xf>
    <xf numFmtId="49" fontId="19" fillId="6" borderId="20" xfId="0" applyNumberFormat="1" applyFont="1" applyFill="1" applyBorder="1" applyAlignment="1">
      <alignment horizontal="left" vertical="center" wrapText="1"/>
    </xf>
    <xf numFmtId="49" fontId="8" fillId="8" borderId="21" xfId="0" applyNumberFormat="1" applyFont="1" applyFill="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0" fontId="2" fillId="11" borderId="0" xfId="1" applyFont="1" applyFill="1" applyAlignment="1">
      <alignment horizontal="center" vertical="center" wrapText="1"/>
    </xf>
    <xf numFmtId="0" fontId="8" fillId="11" borderId="0" xfId="1" applyFont="1" applyFill="1" applyAlignment="1">
      <alignment horizontal="left" vertical="top" wrapText="1"/>
    </xf>
    <xf numFmtId="49" fontId="2" fillId="0" borderId="5"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10" fillId="0" borderId="3" xfId="0" applyFont="1" applyBorder="1" applyAlignment="1">
      <alignment horizontal="center"/>
    </xf>
    <xf numFmtId="0" fontId="18" fillId="0" borderId="22" xfId="0" applyFont="1" applyBorder="1"/>
    <xf numFmtId="0" fontId="0" fillId="9" borderId="4" xfId="0" applyFill="1" applyBorder="1" applyAlignment="1">
      <alignment wrapText="1"/>
    </xf>
    <xf numFmtId="49" fontId="22" fillId="8" borderId="3" xfId="0" applyNumberFormat="1" applyFont="1" applyFill="1" applyBorder="1" applyAlignment="1">
      <alignment horizontal="left" vertical="center" wrapText="1"/>
    </xf>
    <xf numFmtId="0" fontId="6" fillId="0" borderId="31" xfId="1" applyFont="1" applyBorder="1" applyAlignment="1">
      <alignment horizontal="center" vertical="center"/>
    </xf>
    <xf numFmtId="0" fontId="6" fillId="6" borderId="15" xfId="0" applyFont="1" applyFill="1" applyBorder="1" applyAlignment="1">
      <alignment horizontal="left" vertical="center" wrapText="1"/>
    </xf>
    <xf numFmtId="0" fontId="6" fillId="6" borderId="13" xfId="0" applyFont="1" applyFill="1" applyBorder="1" applyAlignment="1">
      <alignment horizontal="left" vertical="center" wrapText="1"/>
    </xf>
    <xf numFmtId="49" fontId="2" fillId="0" borderId="13" xfId="0" applyNumberFormat="1" applyFont="1" applyBorder="1" applyAlignment="1">
      <alignment horizontal="center" vertical="center"/>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xf>
    <xf numFmtId="0" fontId="6" fillId="0" borderId="3" xfId="1" applyFont="1" applyBorder="1" applyAlignment="1">
      <alignment horizontal="center" vertical="center"/>
    </xf>
    <xf numFmtId="0" fontId="21" fillId="0" borderId="30" xfId="0" applyFont="1" applyBorder="1" applyAlignment="1">
      <alignment wrapText="1"/>
    </xf>
    <xf numFmtId="0" fontId="0" fillId="0" borderId="25" xfId="0" applyBorder="1" applyAlignment="1">
      <alignment horizontal="left" vertical="center" wrapText="1"/>
    </xf>
    <xf numFmtId="0" fontId="0" fillId="9" borderId="26" xfId="0" applyFill="1" applyBorder="1" applyAlignment="1">
      <alignment horizontal="center" vertical="center" wrapText="1"/>
    </xf>
    <xf numFmtId="0" fontId="23" fillId="0" borderId="0" xfId="1" applyFont="1" applyAlignment="1">
      <alignment wrapText="1"/>
    </xf>
    <xf numFmtId="0" fontId="11" fillId="0" borderId="0" xfId="5" applyFont="1" applyAlignment="1">
      <alignment wrapText="1"/>
    </xf>
    <xf numFmtId="0" fontId="10" fillId="2" borderId="22" xfId="1" applyFont="1" applyFill="1" applyBorder="1"/>
    <xf numFmtId="0" fontId="25" fillId="0" borderId="0" xfId="0" applyFont="1" applyAlignment="1">
      <alignment horizontal="left" vertical="center" wrapText="1"/>
    </xf>
    <xf numFmtId="49" fontId="6" fillId="6" borderId="3" xfId="5" applyNumberFormat="1" applyFont="1" applyFill="1" applyBorder="1" applyAlignment="1">
      <alignment horizontal="center" vertical="center"/>
    </xf>
    <xf numFmtId="49" fontId="18" fillId="0" borderId="12"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22" xfId="0" applyNumberFormat="1" applyFont="1" applyBorder="1" applyAlignment="1">
      <alignment vertical="center"/>
    </xf>
    <xf numFmtId="0" fontId="0" fillId="10" borderId="22" xfId="0" applyFill="1" applyBorder="1" applyAlignment="1">
      <alignment wrapText="1"/>
    </xf>
    <xf numFmtId="0" fontId="0" fillId="10" borderId="22" xfId="0" applyFill="1" applyBorder="1" applyAlignment="1">
      <alignment vertical="center" wrapText="1"/>
    </xf>
    <xf numFmtId="0" fontId="5" fillId="0" borderId="0" xfId="1" applyFont="1" applyAlignment="1">
      <alignment horizontal="left" vertical="center"/>
    </xf>
    <xf numFmtId="0" fontId="18" fillId="0" borderId="0" xfId="0" applyFont="1"/>
    <xf numFmtId="0" fontId="18" fillId="0" borderId="0" xfId="0" applyFont="1" applyAlignment="1">
      <alignment wrapText="1"/>
    </xf>
    <xf numFmtId="0" fontId="18" fillId="0" borderId="33" xfId="0" applyFont="1" applyBorder="1" applyAlignment="1">
      <alignment horizontal="center" vertical="center" wrapText="1"/>
    </xf>
    <xf numFmtId="49" fontId="6" fillId="6" borderId="3" xfId="0" applyNumberFormat="1" applyFont="1" applyFill="1" applyBorder="1" applyAlignment="1">
      <alignment horizontal="left" vertical="center" wrapText="1"/>
    </xf>
    <xf numFmtId="49" fontId="11" fillId="8" borderId="22" xfId="0" applyNumberFormat="1" applyFont="1" applyFill="1" applyBorder="1" applyAlignment="1">
      <alignment horizontal="left" vertical="center" wrapText="1"/>
    </xf>
    <xf numFmtId="0" fontId="11" fillId="0" borderId="3" xfId="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15" xfId="1" applyFont="1" applyBorder="1" applyAlignment="1">
      <alignment horizontal="center" vertical="center" wrapText="1"/>
    </xf>
    <xf numFmtId="0" fontId="19" fillId="12" borderId="29" xfId="0" applyFont="1" applyFill="1" applyBorder="1" applyAlignment="1">
      <alignment horizontal="left" vertical="center"/>
    </xf>
    <xf numFmtId="0" fontId="8" fillId="0" borderId="5" xfId="1" applyFont="1" applyBorder="1" applyAlignment="1">
      <alignment horizontal="center" vertical="center" wrapText="1"/>
    </xf>
    <xf numFmtId="0" fontId="0" fillId="0" borderId="22" xfId="1" applyFont="1" applyBorder="1" applyAlignment="1">
      <alignment horizontal="center" vertical="center" wrapText="1"/>
    </xf>
    <xf numFmtId="0" fontId="0" fillId="0" borderId="3" xfId="1" applyFont="1" applyBorder="1" applyAlignment="1">
      <alignment horizontal="center" vertical="center" wrapText="1"/>
    </xf>
    <xf numFmtId="49" fontId="27" fillId="8" borderId="3" xfId="0" applyNumberFormat="1" applyFont="1" applyFill="1" applyBorder="1" applyAlignment="1">
      <alignment horizontal="left" vertical="center" wrapText="1"/>
    </xf>
    <xf numFmtId="49" fontId="2" fillId="0" borderId="25" xfId="0" applyNumberFormat="1" applyFont="1" applyBorder="1" applyAlignment="1">
      <alignment horizontal="center" vertical="center"/>
    </xf>
    <xf numFmtId="49" fontId="8" fillId="8" borderId="37" xfId="0" applyNumberFormat="1" applyFont="1" applyFill="1" applyBorder="1" applyAlignment="1">
      <alignment horizontal="left" vertical="center" wrapText="1"/>
    </xf>
    <xf numFmtId="0" fontId="18" fillId="0" borderId="25" xfId="0" applyFont="1" applyBorder="1"/>
    <xf numFmtId="0" fontId="18" fillId="0" borderId="3" xfId="0" applyFont="1" applyBorder="1"/>
    <xf numFmtId="0" fontId="18" fillId="0" borderId="5" xfId="0" applyFont="1" applyBorder="1"/>
    <xf numFmtId="49" fontId="5" fillId="11" borderId="0" xfId="1" applyNumberFormat="1" applyFont="1" applyFill="1" applyAlignment="1">
      <alignment horizontal="left" vertical="center"/>
    </xf>
    <xf numFmtId="0" fontId="12" fillId="6" borderId="3" xfId="1" applyFont="1" applyFill="1" applyBorder="1" applyAlignment="1">
      <alignment horizontal="left" wrapText="1"/>
    </xf>
    <xf numFmtId="0" fontId="6" fillId="6" borderId="3" xfId="1" applyFont="1" applyFill="1" applyBorder="1" applyAlignment="1">
      <alignment horizontal="left" wrapText="1"/>
    </xf>
    <xf numFmtId="0" fontId="6" fillId="6" borderId="4" xfId="1" applyFont="1" applyFill="1" applyBorder="1" applyAlignment="1">
      <alignment horizontal="left" wrapText="1"/>
    </xf>
    <xf numFmtId="0" fontId="6" fillId="6" borderId="3" xfId="2" applyFont="1" applyFill="1" applyBorder="1" applyAlignment="1">
      <alignment horizontal="left" wrapText="1"/>
    </xf>
    <xf numFmtId="0" fontId="6" fillId="6" borderId="3"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6" fillId="6" borderId="15" xfId="1" applyFont="1" applyFill="1" applyBorder="1" applyAlignment="1">
      <alignment horizontal="left" wrapText="1"/>
    </xf>
    <xf numFmtId="0" fontId="6" fillId="6" borderId="14" xfId="1" applyFont="1" applyFill="1" applyBorder="1" applyAlignment="1">
      <alignment horizontal="left" wrapText="1"/>
    </xf>
    <xf numFmtId="49" fontId="2" fillId="0" borderId="12"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4" xfId="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49" fontId="18" fillId="0" borderId="18" xfId="0" applyNumberFormat="1" applyFont="1" applyBorder="1" applyAlignment="1">
      <alignment horizontal="center" vertical="center"/>
    </xf>
    <xf numFmtId="49" fontId="2" fillId="0" borderId="32" xfId="0" applyNumberFormat="1"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6" fillId="6" borderId="16" xfId="5" applyFont="1" applyFill="1" applyBorder="1" applyAlignment="1">
      <alignment horizontal="left" vertical="center" wrapText="1"/>
    </xf>
    <xf numFmtId="0" fontId="6" fillId="6" borderId="27" xfId="5" applyFont="1" applyFill="1" applyBorder="1" applyAlignment="1">
      <alignment horizontal="left" vertical="center" wrapText="1"/>
    </xf>
    <xf numFmtId="0" fontId="6" fillId="6" borderId="17" xfId="5" applyFont="1" applyFill="1" applyBorder="1" applyAlignment="1">
      <alignment horizontal="left" vertical="center" wrapText="1"/>
    </xf>
    <xf numFmtId="0" fontId="6" fillId="6" borderId="3" xfId="5"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20" fillId="6" borderId="15" xfId="0" applyFont="1" applyFill="1" applyBorder="1" applyAlignment="1">
      <alignment horizontal="left" vertical="center" wrapText="1"/>
    </xf>
    <xf numFmtId="0" fontId="18" fillId="0" borderId="0" xfId="1" applyFont="1" applyAlignment="1">
      <alignment horizontal="left" vertical="center" wrapText="1"/>
    </xf>
    <xf numFmtId="0" fontId="18" fillId="0" borderId="3" xfId="0" applyFont="1" applyBorder="1" applyAlignment="1">
      <alignment horizontal="left" vertical="center" wrapText="1"/>
    </xf>
    <xf numFmtId="0" fontId="19" fillId="0" borderId="0" xfId="0" applyFont="1"/>
    <xf numFmtId="0" fontId="19" fillId="12" borderId="3" xfId="0" applyFont="1" applyFill="1" applyBorder="1" applyAlignment="1">
      <alignment horizontal="left" vertical="center"/>
    </xf>
    <xf numFmtId="0" fontId="18" fillId="0" borderId="0" xfId="1" applyFont="1" applyAlignment="1">
      <alignment horizontal="left"/>
    </xf>
    <xf numFmtId="0" fontId="0" fillId="0" borderId="0" xfId="1" applyFont="1" applyAlignment="1">
      <alignment horizontal="left"/>
    </xf>
    <xf numFmtId="0" fontId="0" fillId="0" borderId="0" xfId="1" applyFont="1" applyAlignment="1">
      <alignment horizontal="left" vertical="center" wrapText="1"/>
    </xf>
    <xf numFmtId="0" fontId="16" fillId="0" borderId="15" xfId="1" applyFont="1" applyBorder="1" applyAlignment="1">
      <alignment horizontal="left"/>
    </xf>
    <xf numFmtId="0" fontId="16" fillId="0" borderId="14" xfId="1" applyFont="1" applyBorder="1" applyAlignment="1">
      <alignment horizontal="left"/>
    </xf>
    <xf numFmtId="0" fontId="16" fillId="0" borderId="13" xfId="1" applyFont="1" applyBorder="1" applyAlignment="1">
      <alignment horizontal="left"/>
    </xf>
    <xf numFmtId="0" fontId="2" fillId="0" borderId="15"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5" fillId="6" borderId="15" xfId="1" applyFont="1" applyFill="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0" fontId="10" fillId="0" borderId="0" xfId="1" applyFont="1" applyAlignment="1">
      <alignment horizontal="left" vertical="center" wrapText="1"/>
    </xf>
    <xf numFmtId="0" fontId="25" fillId="0" borderId="0" xfId="0" applyFont="1" applyAlignment="1">
      <alignment horizontal="left" vertical="center" wrapText="1"/>
    </xf>
    <xf numFmtId="0" fontId="0" fillId="0" borderId="0" xfId="1" applyFont="1" applyAlignment="1">
      <alignment horizontal="left" wrapText="1"/>
    </xf>
    <xf numFmtId="0" fontId="6" fillId="0" borderId="0" xfId="1" applyFont="1" applyAlignment="1">
      <alignment horizontal="left"/>
    </xf>
    <xf numFmtId="0" fontId="10" fillId="13" borderId="3" xfId="1" applyFont="1" applyFill="1" applyBorder="1" applyAlignment="1">
      <alignment horizontal="left" vertical="center" wrapText="1"/>
    </xf>
    <xf numFmtId="0" fontId="10" fillId="0" borderId="3" xfId="0" applyFont="1" applyFill="1" applyBorder="1" applyAlignment="1">
      <alignment vertical="center" wrapText="1"/>
    </xf>
    <xf numFmtId="49" fontId="2" fillId="14" borderId="3" xfId="0" applyNumberFormat="1" applyFont="1" applyFill="1" applyBorder="1" applyAlignment="1">
      <alignment horizontal="center" vertical="center"/>
    </xf>
    <xf numFmtId="49" fontId="0" fillId="8" borderId="3" xfId="0" applyNumberFormat="1" applyFont="1" applyFill="1" applyBorder="1" applyAlignment="1">
      <alignment horizontal="left" vertical="center" wrapText="1"/>
    </xf>
    <xf numFmtId="49" fontId="0" fillId="8" borderId="5" xfId="0" applyNumberFormat="1" applyFont="1" applyFill="1" applyBorder="1" applyAlignment="1">
      <alignment horizontal="left" vertical="center" wrapText="1"/>
    </xf>
    <xf numFmtId="49" fontId="10" fillId="14" borderId="3" xfId="0" applyNumberFormat="1" applyFont="1" applyFill="1" applyBorder="1" applyAlignment="1">
      <alignment horizontal="center" vertical="center"/>
    </xf>
    <xf numFmtId="49" fontId="0" fillId="8" borderId="13" xfId="0" applyNumberFormat="1" applyFont="1" applyFill="1" applyBorder="1" applyAlignment="1">
      <alignment horizontal="left" vertical="center" wrapText="1"/>
    </xf>
    <xf numFmtId="0" fontId="5" fillId="6" borderId="15" xfId="1" applyFont="1" applyFill="1" applyBorder="1" applyAlignment="1">
      <alignment horizontal="left" vertical="center" wrapText="1"/>
    </xf>
    <xf numFmtId="0" fontId="5" fillId="6" borderId="14" xfId="1" applyFont="1" applyFill="1" applyBorder="1" applyAlignment="1">
      <alignment horizontal="left" vertical="center" wrapText="1"/>
    </xf>
    <xf numFmtId="0" fontId="5" fillId="6" borderId="13" xfId="1" applyFont="1" applyFill="1" applyBorder="1" applyAlignment="1">
      <alignment horizontal="left" vertical="center" wrapText="1"/>
    </xf>
    <xf numFmtId="0" fontId="5" fillId="6" borderId="3" xfId="1" applyFont="1" applyFill="1" applyBorder="1" applyAlignment="1">
      <alignment horizontal="left" vertical="center" wrapText="1"/>
    </xf>
    <xf numFmtId="0" fontId="5" fillId="14" borderId="3" xfId="1" applyFont="1" applyFill="1" applyBorder="1" applyAlignment="1">
      <alignment horizontal="left" vertical="center" wrapText="1"/>
    </xf>
    <xf numFmtId="0" fontId="6" fillId="0" borderId="3" xfId="1" applyFont="1" applyBorder="1" applyAlignment="1">
      <alignment horizontal="left"/>
    </xf>
    <xf numFmtId="0" fontId="2" fillId="0" borderId="0" xfId="1" applyFont="1" applyAlignment="1">
      <alignment horizontal="left"/>
    </xf>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codeName="Arkusz1">
    <tabColor theme="3"/>
    <pageSetUpPr fitToPage="1"/>
  </sheetPr>
  <dimension ref="A1:XFA73"/>
  <sheetViews>
    <sheetView zoomScaleNormal="100" workbookViewId="0">
      <pane xSplit="5" ySplit="3" topLeftCell="F64" activePane="bottomRight" state="frozen"/>
      <selection pane="topRight" activeCell="F1" sqref="F1"/>
      <selection pane="bottomLeft" activeCell="A4" sqref="A4"/>
      <selection pane="bottomRight" activeCell="B64" sqref="B64"/>
    </sheetView>
  </sheetViews>
  <sheetFormatPr defaultColWidth="10" defaultRowHeight="12.75" customHeight="1"/>
  <cols>
    <col min="1" max="1" width="10.44140625" style="144" customWidth="1"/>
    <col min="2" max="2" width="90.44140625" style="3" customWidth="1"/>
    <col min="3" max="4" width="14.5546875" style="2" customWidth="1"/>
    <col min="5" max="5" width="60.6640625" style="171" customWidth="1"/>
    <col min="6" max="6" width="55.88671875" style="1" customWidth="1"/>
    <col min="7" max="16384" width="10" style="1"/>
  </cols>
  <sheetData>
    <row r="1" spans="1:6" ht="12.6" customHeight="1">
      <c r="A1" s="264" t="s">
        <v>0</v>
      </c>
      <c r="B1" s="264"/>
      <c r="C1" s="215"/>
      <c r="D1" s="215"/>
      <c r="E1" s="216"/>
    </row>
    <row r="2" spans="1:6" s="27" customFormat="1" ht="68.400000000000006" customHeight="1">
      <c r="A2" s="123" t="s">
        <v>1</v>
      </c>
      <c r="B2" s="32" t="s">
        <v>2</v>
      </c>
      <c r="C2" s="31" t="s">
        <v>3</v>
      </c>
      <c r="D2" s="31" t="s">
        <v>4</v>
      </c>
      <c r="E2" s="31" t="s">
        <v>827</v>
      </c>
      <c r="F2" s="233" t="s">
        <v>5</v>
      </c>
    </row>
    <row r="3" spans="1:6" s="27" customFormat="1" ht="13.2">
      <c r="A3" s="147">
        <v>1</v>
      </c>
      <c r="B3" s="29">
        <v>2</v>
      </c>
      <c r="C3" s="29">
        <v>3</v>
      </c>
      <c r="D3" s="29" t="s">
        <v>6</v>
      </c>
      <c r="E3" s="28">
        <v>4</v>
      </c>
    </row>
    <row r="4" spans="1:6" ht="26.4">
      <c r="A4" s="142">
        <v>1</v>
      </c>
      <c r="B4" s="129" t="s">
        <v>7</v>
      </c>
      <c r="C4" s="130"/>
      <c r="D4" s="130"/>
      <c r="E4" s="131"/>
    </row>
    <row r="5" spans="1:6" ht="13.2">
      <c r="A5" s="148" t="s">
        <v>8</v>
      </c>
      <c r="B5" s="129" t="s">
        <v>9</v>
      </c>
      <c r="C5" s="132"/>
      <c r="D5" s="132"/>
      <c r="E5" s="133"/>
    </row>
    <row r="6" spans="1:6" s="24" customFormat="1" ht="42" customHeight="1">
      <c r="A6" s="149" t="s">
        <v>10</v>
      </c>
      <c r="B6" s="81" t="s">
        <v>804</v>
      </c>
      <c r="C6" s="250" t="s">
        <v>11</v>
      </c>
      <c r="D6" s="250" t="s">
        <v>11</v>
      </c>
      <c r="E6" s="323"/>
    </row>
    <row r="7" spans="1:6" s="24" customFormat="1" ht="26.4">
      <c r="A7" s="149" t="s">
        <v>12</v>
      </c>
      <c r="B7" s="81" t="s">
        <v>13</v>
      </c>
      <c r="C7" s="251" t="s">
        <v>14</v>
      </c>
      <c r="D7" s="251" t="s">
        <v>14</v>
      </c>
      <c r="E7" s="21"/>
    </row>
    <row r="8" spans="1:6" s="24" customFormat="1" ht="26.4">
      <c r="A8" s="149" t="s">
        <v>15</v>
      </c>
      <c r="B8" s="81" t="s">
        <v>16</v>
      </c>
      <c r="C8" s="250" t="s">
        <v>11</v>
      </c>
      <c r="D8" s="250" t="s">
        <v>11</v>
      </c>
      <c r="E8" s="21"/>
    </row>
    <row r="9" spans="1:6" s="24" customFormat="1" ht="13.2">
      <c r="A9" s="149" t="s">
        <v>17</v>
      </c>
      <c r="B9" s="81" t="s">
        <v>18</v>
      </c>
      <c r="C9" s="251" t="s">
        <v>14</v>
      </c>
      <c r="D9" s="251" t="s">
        <v>14</v>
      </c>
      <c r="E9" s="21"/>
    </row>
    <row r="10" spans="1:6" s="24" customFormat="1" ht="13.2">
      <c r="A10" s="149" t="s">
        <v>19</v>
      </c>
      <c r="B10" s="81" t="s">
        <v>20</v>
      </c>
      <c r="C10" s="251" t="s">
        <v>14</v>
      </c>
      <c r="D10" s="251" t="s">
        <v>14</v>
      </c>
      <c r="E10" s="21"/>
    </row>
    <row r="11" spans="1:6" s="24" customFormat="1" ht="13.2">
      <c r="A11" s="149" t="s">
        <v>21</v>
      </c>
      <c r="B11" s="81" t="s">
        <v>22</v>
      </c>
      <c r="C11" s="251" t="s">
        <v>14</v>
      </c>
      <c r="D11" s="251" t="s">
        <v>14</v>
      </c>
      <c r="E11" s="21"/>
    </row>
    <row r="12" spans="1:6" s="24" customFormat="1" ht="26.4">
      <c r="A12" s="149" t="s">
        <v>23</v>
      </c>
      <c r="B12" s="81" t="s">
        <v>24</v>
      </c>
      <c r="C12" s="250" t="s">
        <v>11</v>
      </c>
      <c r="D12" s="250" t="s">
        <v>11</v>
      </c>
      <c r="E12" s="117"/>
    </row>
    <row r="13" spans="1:6" s="24" customFormat="1" ht="26.4">
      <c r="A13" s="149" t="s">
        <v>25</v>
      </c>
      <c r="B13" s="81" t="s">
        <v>26</v>
      </c>
      <c r="C13" s="250" t="s">
        <v>11</v>
      </c>
      <c r="D13" s="250" t="s">
        <v>11</v>
      </c>
      <c r="E13" s="116"/>
    </row>
    <row r="14" spans="1:6" s="25" customFormat="1" ht="26.4">
      <c r="A14" s="150" t="s">
        <v>27</v>
      </c>
      <c r="B14" s="101" t="s">
        <v>28</v>
      </c>
      <c r="C14" s="250" t="s">
        <v>11</v>
      </c>
      <c r="D14" s="250" t="s">
        <v>11</v>
      </c>
      <c r="E14" s="235"/>
    </row>
    <row r="15" spans="1:6" s="25" customFormat="1" ht="13.2">
      <c r="A15" s="150" t="s">
        <v>29</v>
      </c>
      <c r="B15" s="101" t="s">
        <v>805</v>
      </c>
      <c r="C15" s="251" t="s">
        <v>14</v>
      </c>
      <c r="D15" s="251" t="s">
        <v>14</v>
      </c>
      <c r="E15" s="235"/>
    </row>
    <row r="16" spans="1:6" s="24" customFormat="1" ht="39.6">
      <c r="A16" s="149" t="s">
        <v>30</v>
      </c>
      <c r="B16" s="22" t="s">
        <v>31</v>
      </c>
      <c r="C16" s="251" t="s">
        <v>14</v>
      </c>
      <c r="D16" s="251" t="s">
        <v>14</v>
      </c>
      <c r="E16" s="119"/>
    </row>
    <row r="17" spans="1:5" s="24" customFormat="1" ht="13.2">
      <c r="A17" s="149" t="s">
        <v>32</v>
      </c>
      <c r="B17" s="22" t="s">
        <v>33</v>
      </c>
      <c r="C17" s="251" t="s">
        <v>14</v>
      </c>
      <c r="D17" s="251" t="s">
        <v>14</v>
      </c>
      <c r="E17" s="21"/>
    </row>
    <row r="18" spans="1:5" s="25" customFormat="1" ht="39.6">
      <c r="A18" s="149" t="s">
        <v>34</v>
      </c>
      <c r="B18" s="100" t="s">
        <v>35</v>
      </c>
      <c r="C18" s="250" t="s">
        <v>11</v>
      </c>
      <c r="D18" s="250" t="s">
        <v>11</v>
      </c>
      <c r="E18" s="18"/>
    </row>
    <row r="19" spans="1:5" s="25" customFormat="1" ht="30.75" customHeight="1">
      <c r="A19" s="149" t="s">
        <v>36</v>
      </c>
      <c r="B19" s="100" t="s">
        <v>37</v>
      </c>
      <c r="C19" s="250" t="s">
        <v>11</v>
      </c>
      <c r="D19" s="250" t="s">
        <v>11</v>
      </c>
      <c r="E19" s="18"/>
    </row>
    <row r="20" spans="1:5" s="25" customFormat="1" ht="26.4">
      <c r="A20" s="149" t="s">
        <v>38</v>
      </c>
      <c r="B20" s="100" t="s">
        <v>39</v>
      </c>
      <c r="C20" s="250" t="s">
        <v>11</v>
      </c>
      <c r="D20" s="250" t="s">
        <v>11</v>
      </c>
      <c r="E20" s="18"/>
    </row>
    <row r="21" spans="1:5" s="126" customFormat="1" ht="26.4">
      <c r="A21" s="149" t="s">
        <v>40</v>
      </c>
      <c r="B21" s="125" t="s">
        <v>41</v>
      </c>
      <c r="C21" s="250" t="s">
        <v>11</v>
      </c>
      <c r="D21" s="250" t="s">
        <v>11</v>
      </c>
      <c r="E21" s="103"/>
    </row>
    <row r="22" spans="1:5" s="126" customFormat="1" ht="13.2">
      <c r="A22" s="149" t="s">
        <v>42</v>
      </c>
      <c r="B22" s="221" t="s">
        <v>43</v>
      </c>
      <c r="C22" s="251" t="s">
        <v>14</v>
      </c>
      <c r="D22" s="251" t="s">
        <v>14</v>
      </c>
      <c r="E22" s="103"/>
    </row>
    <row r="23" spans="1:5" s="126" customFormat="1" ht="13.2">
      <c r="A23" s="149" t="s">
        <v>44</v>
      </c>
      <c r="B23" s="221" t="s">
        <v>45</v>
      </c>
      <c r="C23" s="251" t="s">
        <v>14</v>
      </c>
      <c r="D23" s="251" t="s">
        <v>14</v>
      </c>
      <c r="E23" s="103"/>
    </row>
    <row r="24" spans="1:5" s="25" customFormat="1" ht="13.2">
      <c r="A24" s="149" t="s">
        <v>46</v>
      </c>
      <c r="B24" s="101" t="s">
        <v>47</v>
      </c>
      <c r="C24" s="251" t="s">
        <v>14</v>
      </c>
      <c r="D24" s="251" t="s">
        <v>14</v>
      </c>
      <c r="E24" s="18"/>
    </row>
    <row r="25" spans="1:5" s="25" customFormat="1" ht="26.4">
      <c r="A25" s="149" t="s">
        <v>48</v>
      </c>
      <c r="B25" s="101" t="s">
        <v>49</v>
      </c>
      <c r="C25" s="251" t="s">
        <v>14</v>
      </c>
      <c r="D25" s="251" t="s">
        <v>14</v>
      </c>
      <c r="E25" s="18"/>
    </row>
    <row r="26" spans="1:5" s="25" customFormat="1" ht="13.2">
      <c r="A26" s="149" t="s">
        <v>50</v>
      </c>
      <c r="B26" s="101" t="s">
        <v>51</v>
      </c>
      <c r="C26" s="251" t="s">
        <v>14</v>
      </c>
      <c r="D26" s="251" t="s">
        <v>14</v>
      </c>
      <c r="E26" s="18"/>
    </row>
    <row r="27" spans="1:5" s="24" customFormat="1" ht="13.2">
      <c r="A27" s="134" t="s">
        <v>52</v>
      </c>
      <c r="B27" s="266" t="s">
        <v>53</v>
      </c>
      <c r="C27" s="266"/>
      <c r="D27" s="266"/>
      <c r="E27" s="266"/>
    </row>
    <row r="28" spans="1:5" s="24" customFormat="1" ht="52.8">
      <c r="A28" s="149" t="s">
        <v>54</v>
      </c>
      <c r="B28" s="101" t="s">
        <v>55</v>
      </c>
      <c r="C28" s="250" t="s">
        <v>11</v>
      </c>
      <c r="D28" s="250" t="s">
        <v>11</v>
      </c>
      <c r="E28" s="21"/>
    </row>
    <row r="29" spans="1:5" s="24" customFormat="1" ht="26.4">
      <c r="A29" s="149" t="s">
        <v>56</v>
      </c>
      <c r="B29" s="101" t="s">
        <v>57</v>
      </c>
      <c r="C29" s="250" t="s">
        <v>11</v>
      </c>
      <c r="D29" s="250" t="s">
        <v>11</v>
      </c>
      <c r="E29" s="21"/>
    </row>
    <row r="30" spans="1:5" s="24" customFormat="1" ht="26.4">
      <c r="A30" s="149" t="s">
        <v>58</v>
      </c>
      <c r="B30" s="101" t="s">
        <v>59</v>
      </c>
      <c r="C30" s="250" t="s">
        <v>11</v>
      </c>
      <c r="D30" s="250" t="s">
        <v>11</v>
      </c>
      <c r="E30" s="21"/>
    </row>
    <row r="31" spans="1:5" s="24" customFormat="1" ht="26.4">
      <c r="A31" s="149" t="s">
        <v>60</v>
      </c>
      <c r="B31" s="81" t="s">
        <v>61</v>
      </c>
      <c r="C31" s="250" t="s">
        <v>11</v>
      </c>
      <c r="D31" s="250" t="s">
        <v>11</v>
      </c>
      <c r="E31" s="21"/>
    </row>
    <row r="32" spans="1:5" s="24" customFormat="1" ht="26.4">
      <c r="A32" s="149" t="s">
        <v>62</v>
      </c>
      <c r="B32" s="81" t="s">
        <v>63</v>
      </c>
      <c r="C32" s="250" t="s">
        <v>11</v>
      </c>
      <c r="D32" s="250" t="s">
        <v>11</v>
      </c>
      <c r="E32" s="21"/>
    </row>
    <row r="33" spans="1:5" s="24" customFormat="1" ht="52.8">
      <c r="A33" s="149" t="s">
        <v>64</v>
      </c>
      <c r="B33" s="81" t="s">
        <v>65</v>
      </c>
      <c r="C33" s="250" t="s">
        <v>11</v>
      </c>
      <c r="D33" s="250" t="s">
        <v>11</v>
      </c>
      <c r="E33" s="21"/>
    </row>
    <row r="34" spans="1:5" s="24" customFormat="1" ht="26.4">
      <c r="A34" s="149" t="s">
        <v>66</v>
      </c>
      <c r="B34" s="81" t="s">
        <v>67</v>
      </c>
      <c r="C34" s="250" t="s">
        <v>11</v>
      </c>
      <c r="D34" s="250" t="s">
        <v>11</v>
      </c>
      <c r="E34" s="21"/>
    </row>
    <row r="35" spans="1:5" s="24" customFormat="1" ht="39.6">
      <c r="A35" s="168" t="s">
        <v>68</v>
      </c>
      <c r="B35" s="115" t="s">
        <v>69</v>
      </c>
      <c r="C35" s="251" t="s">
        <v>14</v>
      </c>
      <c r="D35" s="251" t="s">
        <v>14</v>
      </c>
      <c r="E35" s="117"/>
    </row>
    <row r="36" spans="1:5" s="24" customFormat="1" ht="35.25" customHeight="1">
      <c r="A36" s="169" t="s">
        <v>70</v>
      </c>
      <c r="B36" s="114" t="s">
        <v>71</v>
      </c>
      <c r="C36" s="251" t="s">
        <v>14</v>
      </c>
      <c r="D36" s="251" t="s">
        <v>14</v>
      </c>
      <c r="E36" s="116"/>
    </row>
    <row r="37" spans="1:5" s="24" customFormat="1" ht="26.4">
      <c r="A37" s="170" t="s">
        <v>72</v>
      </c>
      <c r="B37" s="118" t="s">
        <v>73</v>
      </c>
      <c r="C37" s="250" t="s">
        <v>11</v>
      </c>
      <c r="D37" s="250" t="s">
        <v>11</v>
      </c>
      <c r="E37" s="119"/>
    </row>
    <row r="38" spans="1:5" s="24" customFormat="1" ht="26.4">
      <c r="A38" s="170" t="s">
        <v>74</v>
      </c>
      <c r="B38" s="114" t="s">
        <v>75</v>
      </c>
      <c r="C38" s="250" t="s">
        <v>11</v>
      </c>
      <c r="D38" s="250" t="s">
        <v>11</v>
      </c>
      <c r="E38" s="21"/>
    </row>
    <row r="39" spans="1:5" s="24" customFormat="1" ht="13.2">
      <c r="A39" s="151" t="s">
        <v>76</v>
      </c>
      <c r="B39" s="267" t="s">
        <v>77</v>
      </c>
      <c r="C39" s="266"/>
      <c r="D39" s="266"/>
      <c r="E39" s="266"/>
    </row>
    <row r="40" spans="1:5" s="24" customFormat="1" ht="26.4">
      <c r="A40" s="149" t="s">
        <v>78</v>
      </c>
      <c r="B40" s="22" t="s">
        <v>79</v>
      </c>
      <c r="C40" s="250" t="s">
        <v>11</v>
      </c>
      <c r="D40" s="250" t="s">
        <v>11</v>
      </c>
      <c r="E40" s="21"/>
    </row>
    <row r="41" spans="1:5" s="24" customFormat="1" ht="26.4">
      <c r="A41" s="149" t="s">
        <v>80</v>
      </c>
      <c r="B41" s="101" t="s">
        <v>81</v>
      </c>
      <c r="C41" s="250" t="s">
        <v>11</v>
      </c>
      <c r="D41" s="250" t="s">
        <v>11</v>
      </c>
      <c r="E41" s="21"/>
    </row>
    <row r="42" spans="1:5" s="24" customFormat="1" ht="26.4">
      <c r="A42" s="149" t="s">
        <v>82</v>
      </c>
      <c r="B42" s="101" t="s">
        <v>83</v>
      </c>
      <c r="C42" s="250" t="s">
        <v>11</v>
      </c>
      <c r="D42" s="250" t="s">
        <v>11</v>
      </c>
      <c r="E42" s="21"/>
    </row>
    <row r="43" spans="1:5" s="24" customFormat="1" ht="26.4">
      <c r="A43" s="149" t="s">
        <v>84</v>
      </c>
      <c r="B43" s="101" t="s">
        <v>85</v>
      </c>
      <c r="C43" s="250" t="s">
        <v>11</v>
      </c>
      <c r="D43" s="250" t="s">
        <v>11</v>
      </c>
      <c r="E43" s="21"/>
    </row>
    <row r="44" spans="1:5" s="24" customFormat="1" ht="13.2">
      <c r="A44" s="134" t="s">
        <v>86</v>
      </c>
      <c r="B44" s="266" t="s">
        <v>87</v>
      </c>
      <c r="C44" s="266"/>
      <c r="D44" s="266"/>
      <c r="E44" s="266"/>
    </row>
    <row r="45" spans="1:5" s="24" customFormat="1" ht="13.2">
      <c r="A45" s="149" t="s">
        <v>88</v>
      </c>
      <c r="B45" s="26" t="s">
        <v>89</v>
      </c>
      <c r="C45" s="251" t="s">
        <v>14</v>
      </c>
      <c r="D45" s="251" t="s">
        <v>14</v>
      </c>
      <c r="E45" s="21"/>
    </row>
    <row r="46" spans="1:5" s="24" customFormat="1" ht="26.4">
      <c r="A46" s="149" t="s">
        <v>90</v>
      </c>
      <c r="B46" s="100" t="s">
        <v>91</v>
      </c>
      <c r="C46" s="250" t="s">
        <v>11</v>
      </c>
      <c r="D46" s="250" t="s">
        <v>11</v>
      </c>
      <c r="E46" s="21"/>
    </row>
    <row r="47" spans="1:5" s="24" customFormat="1" ht="26.4">
      <c r="A47" s="149" t="s">
        <v>92</v>
      </c>
      <c r="B47" s="26" t="s">
        <v>93</v>
      </c>
      <c r="C47" s="251" t="s">
        <v>14</v>
      </c>
      <c r="D47" s="251" t="s">
        <v>14</v>
      </c>
      <c r="E47" s="21"/>
    </row>
    <row r="48" spans="1:5" s="24" customFormat="1" ht="39.6">
      <c r="A48" s="149" t="s">
        <v>94</v>
      </c>
      <c r="B48" s="26" t="s">
        <v>95</v>
      </c>
      <c r="C48" s="251" t="s">
        <v>14</v>
      </c>
      <c r="D48" s="251" t="s">
        <v>14</v>
      </c>
      <c r="E48" s="18"/>
    </row>
    <row r="49" spans="1:5" s="24" customFormat="1" ht="26.4">
      <c r="A49" s="149" t="s">
        <v>96</v>
      </c>
      <c r="B49" s="120" t="s">
        <v>97</v>
      </c>
      <c r="C49" s="250" t="s">
        <v>11</v>
      </c>
      <c r="D49" s="250" t="s">
        <v>11</v>
      </c>
      <c r="E49" s="21"/>
    </row>
    <row r="50" spans="1:5" s="24" customFormat="1" ht="26.4">
      <c r="A50" s="149" t="s">
        <v>98</v>
      </c>
      <c r="B50" s="26" t="s">
        <v>99</v>
      </c>
      <c r="C50" s="250" t="s">
        <v>11</v>
      </c>
      <c r="D50" s="250" t="s">
        <v>11</v>
      </c>
      <c r="E50" s="21"/>
    </row>
    <row r="51" spans="1:5" s="24" customFormat="1" ht="13.2">
      <c r="A51" s="134" t="s">
        <v>100</v>
      </c>
      <c r="B51" s="268" t="s">
        <v>101</v>
      </c>
      <c r="C51" s="268"/>
      <c r="D51" s="268"/>
      <c r="E51" s="268"/>
    </row>
    <row r="52" spans="1:5" s="24" customFormat="1" ht="26.4">
      <c r="A52" s="149" t="s">
        <v>102</v>
      </c>
      <c r="B52" s="26" t="s">
        <v>103</v>
      </c>
      <c r="C52" s="251" t="s">
        <v>14</v>
      </c>
      <c r="D52" s="251" t="s">
        <v>14</v>
      </c>
      <c r="E52" s="21"/>
    </row>
    <row r="53" spans="1:5" s="24" customFormat="1" ht="26.4">
      <c r="A53" s="149" t="s">
        <v>104</v>
      </c>
      <c r="B53" s="26" t="s">
        <v>105</v>
      </c>
      <c r="C53" s="251" t="s">
        <v>14</v>
      </c>
      <c r="D53" s="251" t="s">
        <v>14</v>
      </c>
      <c r="E53" s="21"/>
    </row>
    <row r="54" spans="1:5" s="24" customFormat="1" ht="47.25" customHeight="1">
      <c r="A54" s="149" t="s">
        <v>106</v>
      </c>
      <c r="B54" s="26" t="s">
        <v>107</v>
      </c>
      <c r="C54" s="250" t="s">
        <v>11</v>
      </c>
      <c r="D54" s="250" t="s">
        <v>11</v>
      </c>
      <c r="E54" s="21"/>
    </row>
    <row r="55" spans="1:5" s="24" customFormat="1" ht="26.4">
      <c r="A55" s="149" t="s">
        <v>108</v>
      </c>
      <c r="B55" s="26" t="s">
        <v>109</v>
      </c>
      <c r="C55" s="251" t="s">
        <v>14</v>
      </c>
      <c r="D55" s="251" t="s">
        <v>14</v>
      </c>
      <c r="E55" s="21"/>
    </row>
    <row r="56" spans="1:5" s="24" customFormat="1" ht="26.4">
      <c r="A56" s="149" t="s">
        <v>110</v>
      </c>
      <c r="B56" s="100" t="s">
        <v>111</v>
      </c>
      <c r="C56" s="251" t="s">
        <v>14</v>
      </c>
      <c r="D56" s="251" t="s">
        <v>14</v>
      </c>
      <c r="E56" s="21"/>
    </row>
    <row r="57" spans="1:5" s="24" customFormat="1" ht="26.4">
      <c r="A57" s="149" t="s">
        <v>112</v>
      </c>
      <c r="B57" s="100" t="s">
        <v>113</v>
      </c>
      <c r="C57" s="251" t="s">
        <v>14</v>
      </c>
      <c r="D57" s="251" t="s">
        <v>14</v>
      </c>
      <c r="E57" s="21"/>
    </row>
    <row r="58" spans="1:5" s="24" customFormat="1" ht="13.2">
      <c r="A58" s="149" t="s">
        <v>114</v>
      </c>
      <c r="B58" s="100" t="s">
        <v>115</v>
      </c>
      <c r="C58" s="251" t="s">
        <v>14</v>
      </c>
      <c r="D58" s="251" t="s">
        <v>14</v>
      </c>
      <c r="E58" s="21"/>
    </row>
    <row r="59" spans="1:5" s="24" customFormat="1" ht="26.4">
      <c r="A59" s="149" t="s">
        <v>116</v>
      </c>
      <c r="B59" s="100" t="s">
        <v>117</v>
      </c>
      <c r="C59" s="251" t="s">
        <v>14</v>
      </c>
      <c r="D59" s="251" t="s">
        <v>14</v>
      </c>
      <c r="E59" s="21"/>
    </row>
    <row r="60" spans="1:5" s="24" customFormat="1" ht="39.6">
      <c r="A60" s="149" t="s">
        <v>118</v>
      </c>
      <c r="B60" s="102" t="s">
        <v>119</v>
      </c>
      <c r="C60" s="250" t="s">
        <v>11</v>
      </c>
      <c r="D60" s="250" t="s">
        <v>11</v>
      </c>
      <c r="E60" s="23"/>
    </row>
    <row r="61" spans="1:5" s="24" customFormat="1" ht="13.2">
      <c r="A61" s="134" t="s">
        <v>120</v>
      </c>
      <c r="B61" s="268" t="s">
        <v>121</v>
      </c>
      <c r="C61" s="268"/>
      <c r="D61" s="268"/>
      <c r="E61" s="268"/>
    </row>
    <row r="62" spans="1:5" s="24" customFormat="1" ht="39.6">
      <c r="A62" s="149" t="s">
        <v>122</v>
      </c>
      <c r="B62" s="100" t="s">
        <v>123</v>
      </c>
      <c r="C62" s="251" t="s">
        <v>14</v>
      </c>
      <c r="D62" s="251" t="s">
        <v>14</v>
      </c>
      <c r="E62" s="21"/>
    </row>
    <row r="63" spans="1:5" s="24" customFormat="1" ht="39.6">
      <c r="A63" s="149" t="s">
        <v>124</v>
      </c>
      <c r="B63" s="100" t="s">
        <v>125</v>
      </c>
      <c r="C63" s="251" t="s">
        <v>14</v>
      </c>
      <c r="D63" s="251" t="s">
        <v>14</v>
      </c>
      <c r="E63" s="21"/>
    </row>
    <row r="64" spans="1:5" s="24" customFormat="1" ht="79.2">
      <c r="A64" s="149" t="s">
        <v>126</v>
      </c>
      <c r="B64" s="81" t="s">
        <v>127</v>
      </c>
      <c r="C64" s="250" t="s">
        <v>11</v>
      </c>
      <c r="D64" s="250" t="s">
        <v>11</v>
      </c>
      <c r="E64" s="21"/>
    </row>
    <row r="65" spans="1:16381" s="24" customFormat="1" ht="13.2">
      <c r="A65" s="152" t="s">
        <v>128</v>
      </c>
      <c r="B65" s="265" t="s">
        <v>129</v>
      </c>
      <c r="C65" s="265"/>
      <c r="D65" s="265"/>
      <c r="E65" s="265"/>
    </row>
    <row r="66" spans="1:16381" s="24" customFormat="1" ht="50.25" customHeight="1">
      <c r="A66" s="150" t="s">
        <v>130</v>
      </c>
      <c r="B66" s="100" t="s">
        <v>131</v>
      </c>
      <c r="C66" s="250" t="s">
        <v>11</v>
      </c>
      <c r="D66" s="250" t="s">
        <v>11</v>
      </c>
      <c r="E66" s="103"/>
    </row>
    <row r="67" spans="1:16381" ht="13.8">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c r="XEY67" s="4"/>
      <c r="XEZ67" s="4"/>
      <c r="XFA67" s="4"/>
    </row>
    <row r="68" spans="1:16381" s="4" customFormat="1" ht="13.8" hidden="1">
      <c r="A68" s="144"/>
      <c r="B68" s="17" t="s">
        <v>132</v>
      </c>
      <c r="C68" s="16">
        <f>COUNTIF(C6:C66,"Warunek graniczny")</f>
        <v>29</v>
      </c>
      <c r="D68" s="16">
        <f>COUNTIF(D6:D66,"Warunek graniczny")</f>
        <v>29</v>
      </c>
      <c r="E68" s="172"/>
    </row>
    <row r="69" spans="1:16381" s="4" customFormat="1" ht="13.8" hidden="1">
      <c r="A69" s="144"/>
      <c r="B69" s="15" t="s">
        <v>133</v>
      </c>
      <c r="C69" s="14">
        <f>COUNTIF(C6:C66,"NIE")</f>
        <v>0</v>
      </c>
      <c r="D69" s="14">
        <f>COUNTIF(D6:D66,"NIE")</f>
        <v>0</v>
      </c>
      <c r="E69" s="172"/>
    </row>
    <row r="70" spans="1:16381" s="4" customFormat="1" ht="13.8" hidden="1">
      <c r="A70" s="144"/>
      <c r="B70" s="13" t="s">
        <v>134</v>
      </c>
      <c r="C70" s="12">
        <f>COUNTIF(C6:C66,"Opcja")+COUNTIF(C6:C66,"Jest")+COUNTIF(C6:C66,"Nie ma")</f>
        <v>26</v>
      </c>
      <c r="D70" s="12">
        <f>COUNTIF(D6:D66,"Opcja")+COUNTIF(D6:D66,"Jest")+COUNTIF(D6:D66,"Nie ma")</f>
        <v>26</v>
      </c>
      <c r="E70" s="172"/>
    </row>
    <row r="71" spans="1:16381" s="4" customFormat="1" ht="13.8" hidden="1">
      <c r="A71" s="144"/>
      <c r="B71" s="11" t="s">
        <v>135</v>
      </c>
      <c r="C71" s="10">
        <f>COUNTIF(C6:C66,"Opcja")</f>
        <v>26</v>
      </c>
      <c r="D71" s="10">
        <f>COUNTIF(D6:D66,"Opcja")</f>
        <v>26</v>
      </c>
      <c r="E71" s="172"/>
    </row>
    <row r="72" spans="1:16381" s="4" customFormat="1" ht="13.8" hidden="1">
      <c r="A72" s="144"/>
      <c r="B72" s="9" t="s">
        <v>136</v>
      </c>
      <c r="C72" s="8">
        <f>COUNTIF(C6:C66,"Jest")</f>
        <v>0</v>
      </c>
      <c r="D72" s="8">
        <f>COUNTIF(D6:D66,"Jest")</f>
        <v>0</v>
      </c>
      <c r="E72" s="172"/>
    </row>
    <row r="73" spans="1:16381" s="4" customFormat="1" ht="13.8" hidden="1">
      <c r="A73" s="144"/>
      <c r="B73" s="7" t="s">
        <v>137</v>
      </c>
      <c r="C73" s="6">
        <f>COUNTIF(C6:C66,"Nie ma")</f>
        <v>0</v>
      </c>
      <c r="D73" s="6">
        <f>COUNTIF(D6:D66,"Nie ma")</f>
        <v>0</v>
      </c>
      <c r="E73" s="172"/>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c r="WXZ73" s="1"/>
      <c r="WYA73" s="1"/>
      <c r="WYB73" s="1"/>
      <c r="WYC73" s="1"/>
      <c r="WYD73" s="1"/>
      <c r="WYE73" s="1"/>
      <c r="WYF73" s="1"/>
      <c r="WYG73" s="1"/>
      <c r="WYH73" s="1"/>
      <c r="WYI73" s="1"/>
      <c r="WYJ73" s="1"/>
      <c r="WYK73" s="1"/>
      <c r="WYL73" s="1"/>
      <c r="WYM73" s="1"/>
      <c r="WYN73" s="1"/>
      <c r="WYO73" s="1"/>
      <c r="WYP73" s="1"/>
      <c r="WYQ73" s="1"/>
      <c r="WYR73" s="1"/>
      <c r="WYS73" s="1"/>
      <c r="WYT73" s="1"/>
      <c r="WYU73" s="1"/>
      <c r="WYV73" s="1"/>
      <c r="WYW73" s="1"/>
      <c r="WYX73" s="1"/>
      <c r="WYY73" s="1"/>
      <c r="WYZ73" s="1"/>
      <c r="WZA73" s="1"/>
      <c r="WZB73" s="1"/>
      <c r="WZC73" s="1"/>
      <c r="WZD73" s="1"/>
      <c r="WZE73" s="1"/>
      <c r="WZF73" s="1"/>
      <c r="WZG73" s="1"/>
      <c r="WZH73" s="1"/>
      <c r="WZI73" s="1"/>
      <c r="WZJ73" s="1"/>
      <c r="WZK73" s="1"/>
      <c r="WZL73" s="1"/>
      <c r="WZM73" s="1"/>
      <c r="WZN73" s="1"/>
      <c r="WZO73" s="1"/>
      <c r="WZP73" s="1"/>
      <c r="WZQ73" s="1"/>
      <c r="WZR73" s="1"/>
      <c r="WZS73" s="1"/>
      <c r="WZT73" s="1"/>
      <c r="WZU73" s="1"/>
      <c r="WZV73" s="1"/>
      <c r="WZW73" s="1"/>
      <c r="WZX73" s="1"/>
      <c r="WZY73" s="1"/>
      <c r="WZZ73" s="1"/>
      <c r="XAA73" s="1"/>
      <c r="XAB73" s="1"/>
      <c r="XAC73" s="1"/>
      <c r="XAD73" s="1"/>
      <c r="XAE73" s="1"/>
      <c r="XAF73" s="1"/>
      <c r="XAG73" s="1"/>
      <c r="XAH73" s="1"/>
      <c r="XAI73" s="1"/>
      <c r="XAJ73" s="1"/>
      <c r="XAK73" s="1"/>
      <c r="XAL73" s="1"/>
      <c r="XAM73" s="1"/>
      <c r="XAN73" s="1"/>
      <c r="XAO73" s="1"/>
      <c r="XAP73" s="1"/>
      <c r="XAQ73" s="1"/>
      <c r="XAR73" s="1"/>
      <c r="XAS73" s="1"/>
      <c r="XAT73" s="1"/>
      <c r="XAU73" s="1"/>
      <c r="XAV73" s="1"/>
      <c r="XAW73" s="1"/>
      <c r="XAX73" s="1"/>
      <c r="XAY73" s="1"/>
      <c r="XAZ73" s="1"/>
      <c r="XBA73" s="1"/>
      <c r="XBB73" s="1"/>
      <c r="XBC73" s="1"/>
      <c r="XBD73" s="1"/>
      <c r="XBE73" s="1"/>
      <c r="XBF73" s="1"/>
      <c r="XBG73" s="1"/>
      <c r="XBH73" s="1"/>
      <c r="XBI73" s="1"/>
      <c r="XBJ73" s="1"/>
      <c r="XBK73" s="1"/>
      <c r="XBL73" s="1"/>
      <c r="XBM73" s="1"/>
      <c r="XBN73" s="1"/>
      <c r="XBO73" s="1"/>
      <c r="XBP73" s="1"/>
      <c r="XBQ73" s="1"/>
      <c r="XBR73" s="1"/>
      <c r="XBS73" s="1"/>
      <c r="XBT73" s="1"/>
      <c r="XBU73" s="1"/>
      <c r="XBV73" s="1"/>
      <c r="XBW73" s="1"/>
      <c r="XBX73" s="1"/>
      <c r="XBY73" s="1"/>
      <c r="XBZ73" s="1"/>
      <c r="XCA73" s="1"/>
      <c r="XCB73" s="1"/>
      <c r="XCC73" s="1"/>
      <c r="XCD73" s="1"/>
      <c r="XCE73" s="1"/>
      <c r="XCF73" s="1"/>
      <c r="XCG73" s="1"/>
      <c r="XCH73" s="1"/>
      <c r="XCI73" s="1"/>
      <c r="XCJ73" s="1"/>
      <c r="XCK73" s="1"/>
      <c r="XCL73" s="1"/>
      <c r="XCM73" s="1"/>
      <c r="XCN73" s="1"/>
      <c r="XCO73" s="1"/>
      <c r="XCP73" s="1"/>
      <c r="XCQ73" s="1"/>
      <c r="XCR73" s="1"/>
      <c r="XCS73" s="1"/>
      <c r="XCT73" s="1"/>
      <c r="XCU73" s="1"/>
      <c r="XCV73" s="1"/>
      <c r="XCW73" s="1"/>
      <c r="XCX73" s="1"/>
      <c r="XCY73" s="1"/>
      <c r="XCZ73" s="1"/>
      <c r="XDA73" s="1"/>
      <c r="XDB73" s="1"/>
      <c r="XDC73" s="1"/>
      <c r="XDD73" s="1"/>
      <c r="XDE73" s="1"/>
      <c r="XDF73" s="1"/>
      <c r="XDG73" s="1"/>
      <c r="XDH73" s="1"/>
      <c r="XDI73" s="1"/>
      <c r="XDJ73" s="1"/>
      <c r="XDK73" s="1"/>
      <c r="XDL73" s="1"/>
      <c r="XDM73" s="1"/>
      <c r="XDN73" s="1"/>
      <c r="XDO73" s="1"/>
      <c r="XDP73" s="1"/>
      <c r="XDQ73" s="1"/>
      <c r="XDR73" s="1"/>
      <c r="XDS73" s="1"/>
      <c r="XDT73" s="1"/>
      <c r="XDU73" s="1"/>
      <c r="XDV73" s="1"/>
      <c r="XDW73" s="1"/>
      <c r="XDX73" s="1"/>
      <c r="XDY73" s="1"/>
      <c r="XDZ73" s="1"/>
      <c r="XEA73" s="1"/>
      <c r="XEB73" s="1"/>
      <c r="XEC73" s="1"/>
      <c r="XED73" s="1"/>
      <c r="XEE73" s="1"/>
      <c r="XEF73" s="1"/>
      <c r="XEG73" s="1"/>
      <c r="XEH73" s="1"/>
      <c r="XEI73" s="1"/>
      <c r="XEJ73" s="1"/>
      <c r="XEK73" s="1"/>
      <c r="XEL73" s="1"/>
      <c r="XEM73" s="1"/>
      <c r="XEN73" s="1"/>
      <c r="XEO73" s="1"/>
      <c r="XEP73" s="1"/>
      <c r="XEQ73" s="1"/>
      <c r="XER73" s="1"/>
      <c r="XES73" s="1"/>
      <c r="XET73" s="1"/>
      <c r="XEU73" s="1"/>
      <c r="XEV73" s="1"/>
      <c r="XEW73" s="1"/>
      <c r="XEX73" s="1"/>
      <c r="XEY73" s="1"/>
      <c r="XEZ73" s="1"/>
      <c r="XFA73" s="1"/>
    </row>
  </sheetData>
  <sheetProtection algorithmName="SHA-512" hashValue="3D15C76UYjm+jJUEAl1azwwLJZIhf3obRD6FyQuGCAYlvtZkJtRMYJv35SYqi3HsRqmKvD0ttRMyYwPfGhEw7w==" saltValue="bWrcq7Yi4CPmmQyal6m+XQ==" spinCount="100000" sheet="1" objects="1" scenarios="1" formatCells="0" formatColumns="0"/>
  <protectedRanges>
    <protectedRange algorithmName="SHA-512" hashValue="6XRFkRj485E2HKbV+BlIvWoOaMzNx40vmTl/eHGSLnW9gFaOwT6y33CPsdNMmyryWt282D8Cvwp83c1L6N/uYQ==" saltValue="Ooqs2graBM+HKkop/QdAjw==" spinCount="100000" sqref="E1:E1048576" name="kol4"/>
    <protectedRange algorithmName="SHA-512" hashValue="tGz1CJwCdfqPnoRPz+5x/fVNYJGxK1aHQDoHQW0tSXvJtbOsKoMc+Zg9NAcxrkTMr0LkyGDgh4YrFKDlx+tiBQ==" saltValue="Q1GuLfUHBVT35D91YjNY/g==" spinCount="100000" sqref="D1:D1048576" name="kol3a"/>
  </protectedRanges>
  <mergeCells count="7">
    <mergeCell ref="A1:B1"/>
    <mergeCell ref="B65:E65"/>
    <mergeCell ref="B27:E27"/>
    <mergeCell ref="B39:E39"/>
    <mergeCell ref="B44:E44"/>
    <mergeCell ref="B51:E51"/>
    <mergeCell ref="B61:E61"/>
  </mergeCells>
  <phoneticPr fontId="15" type="noConversion"/>
  <dataValidations xWindow="1121" yWindow="471" count="2">
    <dataValidation type="list" allowBlank="1" showInputMessage="1" showErrorMessage="1" errorTitle="Nieprawidłowa wartość" error="Dla warunku granicznego możesz jedynie podać wartość z listy wyboru: NIE albo TAK" sqref="C6:D6 C8:D8 C12:D14 C18:D21 C28:D34 C37:D38 C40:D43 C46:D46 C49:D50 C54:D54 C60:D60 C64:D64 C66:D66" xr:uid="{8319D474-7CBE-4996-BE1A-DE17CD1D7B57}">
      <formula1>"Warunek graniczny,TAK,NIE"</formula1>
    </dataValidation>
    <dataValidation type="list" allowBlank="1" showInputMessage="1" showErrorMessage="1" errorTitle="Błędna wartość" error="Możesz podać jedynie wartości z listy wyboru, tj. Nie ma, Będzie, Jest." sqref="C7:D7 C9:D11 C15:D17 C22:D26 C35:D36 C45:D45 C47:D48 C52:D53 C55:D59 C62:D63" xr:uid="{38146645-BF38-409B-B61D-2FF87E63A809}">
      <formula1>"Opcja,Nie ma,Jest"</formula1>
    </dataValidation>
  </dataValidations>
  <pageMargins left="0.31527777777777777" right="0.15763888888888888" top="0.74791666666666667" bottom="0.35416666666666669" header="0.51180555555555551" footer="0.51180555555555551"/>
  <pageSetup paperSize="9" scale="4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A45D-9985-4D9D-A666-81414059F9F7}">
  <sheetPr codeName="Arkusz2">
    <tabColor theme="3"/>
    <pageSetUpPr fitToPage="1"/>
  </sheetPr>
  <dimension ref="A1:F183"/>
  <sheetViews>
    <sheetView showGridLines="0" workbookViewId="0">
      <pane xSplit="5" ySplit="3" topLeftCell="F170" activePane="bottomRight" state="frozen"/>
      <selection pane="topRight" activeCell="F1" sqref="F1"/>
      <selection pane="bottomLeft" activeCell="A4" sqref="A4"/>
      <selection pane="bottomRight" activeCell="A176" sqref="A176:XFD183"/>
    </sheetView>
  </sheetViews>
  <sheetFormatPr defaultColWidth="10" defaultRowHeight="12.75" customHeight="1"/>
  <cols>
    <col min="1" max="1" width="10.44140625" style="144" customWidth="1"/>
    <col min="2" max="2" width="90.44140625" style="3" customWidth="1"/>
    <col min="3" max="4" width="14.5546875" style="2" customWidth="1"/>
    <col min="5" max="5" width="60.6640625" style="175" customWidth="1"/>
    <col min="6" max="6" width="54.5546875" style="1" customWidth="1"/>
    <col min="7" max="16384" width="10" style="1"/>
  </cols>
  <sheetData>
    <row r="1" spans="1:6" ht="12.75" customHeight="1">
      <c r="A1" s="264" t="s">
        <v>138</v>
      </c>
      <c r="B1" s="264"/>
      <c r="C1" s="215"/>
      <c r="D1" s="215"/>
      <c r="E1" s="216"/>
    </row>
    <row r="2" spans="1:6" s="27" customFormat="1" ht="68.400000000000006" customHeight="1">
      <c r="A2" s="123" t="s">
        <v>1</v>
      </c>
      <c r="B2" s="32" t="s">
        <v>2</v>
      </c>
      <c r="C2" s="31" t="s">
        <v>3</v>
      </c>
      <c r="D2" s="31" t="s">
        <v>4</v>
      </c>
      <c r="E2" s="31" t="s">
        <v>827</v>
      </c>
      <c r="F2" s="233" t="s">
        <v>5</v>
      </c>
    </row>
    <row r="3" spans="1:6" s="27" customFormat="1" ht="13.2">
      <c r="A3" s="121">
        <v>1</v>
      </c>
      <c r="B3" s="45">
        <v>2</v>
      </c>
      <c r="C3" s="44">
        <v>3</v>
      </c>
      <c r="D3" s="44" t="s">
        <v>6</v>
      </c>
      <c r="E3" s="29">
        <v>4</v>
      </c>
    </row>
    <row r="4" spans="1:6" s="24" customFormat="1" ht="13.2">
      <c r="A4" s="153" t="s">
        <v>139</v>
      </c>
      <c r="B4" s="270" t="s">
        <v>140</v>
      </c>
      <c r="C4" s="271"/>
      <c r="D4" s="271"/>
      <c r="E4" s="272"/>
    </row>
    <row r="5" spans="1:6" s="42" customFormat="1" ht="13.2">
      <c r="A5" s="153" t="s">
        <v>141</v>
      </c>
      <c r="B5" s="270" t="s">
        <v>142</v>
      </c>
      <c r="C5" s="271"/>
      <c r="D5" s="271"/>
      <c r="E5" s="272"/>
    </row>
    <row r="6" spans="1:6" s="41" customFormat="1" ht="26.4">
      <c r="A6" s="154" t="s">
        <v>143</v>
      </c>
      <c r="B6" s="63" t="s">
        <v>144</v>
      </c>
      <c r="C6" s="252" t="s">
        <v>11</v>
      </c>
      <c r="D6" s="252" t="s">
        <v>11</v>
      </c>
      <c r="E6" s="81"/>
    </row>
    <row r="7" spans="1:6" s="41" customFormat="1" ht="39.6">
      <c r="A7" s="154" t="s">
        <v>145</v>
      </c>
      <c r="B7" s="63" t="s">
        <v>146</v>
      </c>
      <c r="C7" s="252" t="s">
        <v>11</v>
      </c>
      <c r="D7" s="252" t="s">
        <v>11</v>
      </c>
      <c r="E7" s="19"/>
    </row>
    <row r="8" spans="1:6" s="41" customFormat="1" ht="26.4">
      <c r="A8" s="154" t="s">
        <v>147</v>
      </c>
      <c r="B8" s="63" t="s">
        <v>148</v>
      </c>
      <c r="C8" s="252" t="s">
        <v>14</v>
      </c>
      <c r="D8" s="252" t="s">
        <v>14</v>
      </c>
      <c r="E8" s="19"/>
    </row>
    <row r="9" spans="1:6" s="41" customFormat="1" ht="26.4">
      <c r="A9" s="154" t="s">
        <v>149</v>
      </c>
      <c r="B9" s="63" t="s">
        <v>150</v>
      </c>
      <c r="C9" s="252" t="s">
        <v>11</v>
      </c>
      <c r="D9" s="252" t="s">
        <v>11</v>
      </c>
      <c r="E9" s="19"/>
    </row>
    <row r="10" spans="1:6" s="41" customFormat="1" ht="26.4">
      <c r="A10" s="154" t="s">
        <v>151</v>
      </c>
      <c r="B10" s="63" t="s">
        <v>152</v>
      </c>
      <c r="C10" s="252" t="s">
        <v>11</v>
      </c>
      <c r="D10" s="252" t="s">
        <v>11</v>
      </c>
      <c r="E10" s="43"/>
    </row>
    <row r="11" spans="1:6" s="41" customFormat="1" ht="26.4">
      <c r="A11" s="154" t="s">
        <v>153</v>
      </c>
      <c r="B11" s="63" t="s">
        <v>154</v>
      </c>
      <c r="C11" s="252" t="s">
        <v>14</v>
      </c>
      <c r="D11" s="252" t="s">
        <v>14</v>
      </c>
      <c r="E11" s="19"/>
    </row>
    <row r="12" spans="1:6" s="41" customFormat="1" ht="39.6">
      <c r="A12" s="154" t="s">
        <v>155</v>
      </c>
      <c r="B12" s="63" t="s">
        <v>156</v>
      </c>
      <c r="C12" s="252" t="s">
        <v>11</v>
      </c>
      <c r="D12" s="252" t="s">
        <v>11</v>
      </c>
      <c r="E12" s="19"/>
    </row>
    <row r="13" spans="1:6" s="41" customFormat="1" ht="26.4">
      <c r="A13" s="154" t="s">
        <v>157</v>
      </c>
      <c r="B13" s="198" t="s">
        <v>158</v>
      </c>
      <c r="C13" s="252" t="s">
        <v>14</v>
      </c>
      <c r="D13" s="252" t="s">
        <v>14</v>
      </c>
      <c r="E13" s="192"/>
    </row>
    <row r="14" spans="1:6" s="41" customFormat="1" ht="26.4">
      <c r="A14" s="154" t="s">
        <v>159</v>
      </c>
      <c r="B14" s="198" t="s">
        <v>160</v>
      </c>
      <c r="C14" s="252" t="s">
        <v>11</v>
      </c>
      <c r="D14" s="252" t="s">
        <v>11</v>
      </c>
      <c r="E14" s="192"/>
    </row>
    <row r="15" spans="1:6" s="41" customFormat="1" ht="26.4">
      <c r="A15" s="154" t="s">
        <v>161</v>
      </c>
      <c r="B15" s="198" t="s">
        <v>162</v>
      </c>
      <c r="C15" s="252" t="s">
        <v>14</v>
      </c>
      <c r="D15" s="252" t="s">
        <v>14</v>
      </c>
      <c r="E15" s="192"/>
    </row>
    <row r="16" spans="1:6" s="41" customFormat="1" ht="33" customHeight="1">
      <c r="A16" s="154" t="s">
        <v>163</v>
      </c>
      <c r="B16" s="198" t="s">
        <v>164</v>
      </c>
      <c r="C16" s="252" t="s">
        <v>14</v>
      </c>
      <c r="D16" s="252" t="s">
        <v>14</v>
      </c>
      <c r="E16" s="192"/>
    </row>
    <row r="17" spans="1:5" s="41" customFormat="1" ht="63" customHeight="1">
      <c r="A17" s="154" t="s">
        <v>165</v>
      </c>
      <c r="B17" s="63" t="s">
        <v>166</v>
      </c>
      <c r="C17" s="252" t="s">
        <v>11</v>
      </c>
      <c r="D17" s="252" t="s">
        <v>11</v>
      </c>
      <c r="E17" s="192"/>
    </row>
    <row r="18" spans="1:5" s="41" customFormat="1" ht="63" customHeight="1">
      <c r="A18" s="154" t="s">
        <v>167</v>
      </c>
      <c r="B18" s="198" t="s">
        <v>168</v>
      </c>
      <c r="C18" s="252" t="s">
        <v>11</v>
      </c>
      <c r="D18" s="252" t="s">
        <v>11</v>
      </c>
      <c r="E18" s="209"/>
    </row>
    <row r="19" spans="1:5" s="41" customFormat="1" ht="26.4">
      <c r="A19" s="154" t="s">
        <v>169</v>
      </c>
      <c r="B19" s="198" t="s">
        <v>170</v>
      </c>
      <c r="C19" s="252" t="s">
        <v>11</v>
      </c>
      <c r="D19" s="252" t="s">
        <v>11</v>
      </c>
      <c r="E19" s="209"/>
    </row>
    <row r="20" spans="1:5" s="41" customFormat="1" ht="26.4">
      <c r="A20" s="154" t="s">
        <v>171</v>
      </c>
      <c r="B20" s="198" t="s">
        <v>172</v>
      </c>
      <c r="C20" s="252" t="s">
        <v>11</v>
      </c>
      <c r="D20" s="252" t="s">
        <v>11</v>
      </c>
      <c r="E20" s="43"/>
    </row>
    <row r="21" spans="1:5" s="41" customFormat="1" ht="26.4">
      <c r="A21" s="154" t="s">
        <v>173</v>
      </c>
      <c r="B21" s="198" t="s">
        <v>174</v>
      </c>
      <c r="C21" s="252" t="s">
        <v>11</v>
      </c>
      <c r="D21" s="252" t="s">
        <v>11</v>
      </c>
      <c r="E21" s="43"/>
    </row>
    <row r="22" spans="1:5" s="41" customFormat="1" ht="26.4">
      <c r="A22" s="154" t="s">
        <v>175</v>
      </c>
      <c r="B22" s="198" t="s">
        <v>176</v>
      </c>
      <c r="C22" s="252" t="s">
        <v>11</v>
      </c>
      <c r="D22" s="252" t="s">
        <v>11</v>
      </c>
      <c r="E22" s="43"/>
    </row>
    <row r="23" spans="1:5" s="41" customFormat="1" ht="26.4">
      <c r="A23" s="154" t="s">
        <v>177</v>
      </c>
      <c r="B23" s="198" t="s">
        <v>178</v>
      </c>
      <c r="C23" s="252" t="s">
        <v>11</v>
      </c>
      <c r="D23" s="252" t="s">
        <v>11</v>
      </c>
      <c r="E23" s="43"/>
    </row>
    <row r="24" spans="1:5" s="41" customFormat="1" ht="13.2">
      <c r="A24" s="153" t="s">
        <v>179</v>
      </c>
      <c r="B24" s="273" t="s">
        <v>180</v>
      </c>
      <c r="C24" s="273"/>
      <c r="D24" s="273"/>
      <c r="E24" s="273"/>
    </row>
    <row r="25" spans="1:5" s="41" customFormat="1" ht="26.4">
      <c r="A25" s="154" t="s">
        <v>181</v>
      </c>
      <c r="B25" s="63" t="s">
        <v>806</v>
      </c>
      <c r="C25" s="252" t="s">
        <v>11</v>
      </c>
      <c r="D25" s="252" t="s">
        <v>11</v>
      </c>
      <c r="E25" s="43"/>
    </row>
    <row r="26" spans="1:5" s="41" customFormat="1" ht="26.4">
      <c r="A26" s="154" t="s">
        <v>182</v>
      </c>
      <c r="B26" s="63" t="s">
        <v>183</v>
      </c>
      <c r="C26" s="252" t="s">
        <v>14</v>
      </c>
      <c r="D26" s="252" t="s">
        <v>14</v>
      </c>
      <c r="E26" s="43"/>
    </row>
    <row r="27" spans="1:5" s="41" customFormat="1" ht="26.4">
      <c r="A27" s="154" t="s">
        <v>184</v>
      </c>
      <c r="B27" s="63" t="s">
        <v>185</v>
      </c>
      <c r="C27" s="252" t="s">
        <v>11</v>
      </c>
      <c r="D27" s="252" t="s">
        <v>11</v>
      </c>
      <c r="E27" s="43"/>
    </row>
    <row r="28" spans="1:5" s="41" customFormat="1" ht="26.4">
      <c r="A28" s="154" t="s">
        <v>186</v>
      </c>
      <c r="B28" s="63" t="s">
        <v>187</v>
      </c>
      <c r="C28" s="252" t="s">
        <v>11</v>
      </c>
      <c r="D28" s="252" t="s">
        <v>11</v>
      </c>
      <c r="E28" s="43"/>
    </row>
    <row r="29" spans="1:5" s="41" customFormat="1" ht="26.4">
      <c r="A29" s="154" t="s">
        <v>188</v>
      </c>
      <c r="B29" s="63" t="s">
        <v>189</v>
      </c>
      <c r="C29" s="252" t="s">
        <v>11</v>
      </c>
      <c r="D29" s="252" t="s">
        <v>11</v>
      </c>
      <c r="E29" s="43"/>
    </row>
    <row r="30" spans="1:5" s="41" customFormat="1" ht="26.4">
      <c r="A30" s="154" t="s">
        <v>190</v>
      </c>
      <c r="B30" s="63" t="s">
        <v>191</v>
      </c>
      <c r="C30" s="252" t="s">
        <v>14</v>
      </c>
      <c r="D30" s="252" t="s">
        <v>14</v>
      </c>
      <c r="E30" s="324"/>
    </row>
    <row r="31" spans="1:5" s="41" customFormat="1" ht="13.2">
      <c r="A31" s="154" t="s">
        <v>192</v>
      </c>
      <c r="B31" s="63" t="s">
        <v>193</v>
      </c>
      <c r="C31" s="252" t="s">
        <v>14</v>
      </c>
      <c r="D31" s="252" t="s">
        <v>14</v>
      </c>
      <c r="E31" s="43"/>
    </row>
    <row r="32" spans="1:5" s="41" customFormat="1" ht="26.4">
      <c r="A32" s="154" t="s">
        <v>194</v>
      </c>
      <c r="B32" s="63" t="s">
        <v>195</v>
      </c>
      <c r="C32" s="252" t="s">
        <v>14</v>
      </c>
      <c r="D32" s="252" t="s">
        <v>14</v>
      </c>
      <c r="E32" s="43"/>
    </row>
    <row r="33" spans="1:5" s="41" customFormat="1" ht="26.4">
      <c r="A33" s="154" t="s">
        <v>196</v>
      </c>
      <c r="B33" s="63" t="s">
        <v>197</v>
      </c>
      <c r="C33" s="252" t="s">
        <v>11</v>
      </c>
      <c r="D33" s="252" t="s">
        <v>11</v>
      </c>
      <c r="E33" s="43"/>
    </row>
    <row r="34" spans="1:5" s="42" customFormat="1" ht="13.2" customHeight="1">
      <c r="A34" s="153" t="s">
        <v>198</v>
      </c>
      <c r="B34" s="273" t="s">
        <v>199</v>
      </c>
      <c r="C34" s="273"/>
      <c r="D34" s="273"/>
      <c r="E34" s="273"/>
    </row>
    <row r="35" spans="1:5" s="41" customFormat="1" ht="40.5" customHeight="1">
      <c r="A35" s="154" t="s">
        <v>200</v>
      </c>
      <c r="B35" s="63" t="s">
        <v>201</v>
      </c>
      <c r="C35" s="252" t="s">
        <v>11</v>
      </c>
      <c r="D35" s="252" t="s">
        <v>11</v>
      </c>
      <c r="E35" s="155"/>
    </row>
    <row r="36" spans="1:5" s="41" customFormat="1" ht="26.4">
      <c r="A36" s="154" t="s">
        <v>202</v>
      </c>
      <c r="B36" s="63" t="s">
        <v>203</v>
      </c>
      <c r="C36" s="252" t="s">
        <v>11</v>
      </c>
      <c r="D36" s="252" t="s">
        <v>11</v>
      </c>
      <c r="E36" s="155"/>
    </row>
    <row r="37" spans="1:5" s="41" customFormat="1" ht="39.6">
      <c r="A37" s="154" t="s">
        <v>204</v>
      </c>
      <c r="B37" s="63" t="s">
        <v>205</v>
      </c>
      <c r="C37" s="252" t="s">
        <v>14</v>
      </c>
      <c r="D37" s="252" t="s">
        <v>14</v>
      </c>
      <c r="E37" s="155"/>
    </row>
    <row r="38" spans="1:5" s="42" customFormat="1" ht="13.2" customHeight="1">
      <c r="A38" s="153" t="s">
        <v>206</v>
      </c>
      <c r="B38" s="273" t="s">
        <v>207</v>
      </c>
      <c r="C38" s="273"/>
      <c r="D38" s="273"/>
      <c r="E38" s="273"/>
    </row>
    <row r="39" spans="1:5" s="41" customFormat="1" ht="39.6">
      <c r="A39" s="154" t="s">
        <v>208</v>
      </c>
      <c r="B39" s="63" t="s">
        <v>209</v>
      </c>
      <c r="C39" s="252" t="s">
        <v>14</v>
      </c>
      <c r="D39" s="252" t="s">
        <v>14</v>
      </c>
      <c r="E39" s="176"/>
    </row>
    <row r="40" spans="1:5" s="41" customFormat="1" ht="26.4">
      <c r="A40" s="154" t="s">
        <v>210</v>
      </c>
      <c r="B40" s="63" t="s">
        <v>211</v>
      </c>
      <c r="C40" s="252" t="s">
        <v>11</v>
      </c>
      <c r="D40" s="252" t="s">
        <v>11</v>
      </c>
      <c r="E40" s="43"/>
    </row>
    <row r="41" spans="1:5" s="41" customFormat="1" ht="26.4">
      <c r="A41" s="154" t="s">
        <v>212</v>
      </c>
      <c r="B41" s="63" t="s">
        <v>213</v>
      </c>
      <c r="C41" s="252" t="s">
        <v>11</v>
      </c>
      <c r="D41" s="252" t="s">
        <v>11</v>
      </c>
      <c r="E41" s="19"/>
    </row>
    <row r="42" spans="1:5" s="41" customFormat="1" ht="26.4">
      <c r="A42" s="154" t="s">
        <v>214</v>
      </c>
      <c r="B42" s="63" t="s">
        <v>215</v>
      </c>
      <c r="C42" s="252" t="s">
        <v>11</v>
      </c>
      <c r="D42" s="252" t="s">
        <v>11</v>
      </c>
      <c r="E42" s="43"/>
    </row>
    <row r="43" spans="1:5" s="41" customFormat="1" ht="26.4">
      <c r="A43" s="154" t="s">
        <v>216</v>
      </c>
      <c r="B43" s="63" t="s">
        <v>217</v>
      </c>
      <c r="C43" s="252" t="s">
        <v>14</v>
      </c>
      <c r="D43" s="252" t="s">
        <v>14</v>
      </c>
      <c r="E43" s="43"/>
    </row>
    <row r="44" spans="1:5" s="41" customFormat="1" ht="64.5" customHeight="1">
      <c r="A44" s="154" t="s">
        <v>218</v>
      </c>
      <c r="B44" s="63" t="s">
        <v>219</v>
      </c>
      <c r="C44" s="252" t="s">
        <v>14</v>
      </c>
      <c r="D44" s="252" t="s">
        <v>14</v>
      </c>
      <c r="E44" s="43"/>
    </row>
    <row r="45" spans="1:5" s="41" customFormat="1" ht="52.8">
      <c r="A45" s="154" t="s">
        <v>220</v>
      </c>
      <c r="B45" s="63" t="s">
        <v>221</v>
      </c>
      <c r="C45" s="252" t="s">
        <v>14</v>
      </c>
      <c r="D45" s="252" t="s">
        <v>14</v>
      </c>
      <c r="E45" s="43"/>
    </row>
    <row r="46" spans="1:5" s="41" customFormat="1" ht="26.4">
      <c r="A46" s="154" t="s">
        <v>222</v>
      </c>
      <c r="B46" s="63" t="s">
        <v>223</v>
      </c>
      <c r="C46" s="252" t="s">
        <v>14</v>
      </c>
      <c r="D46" s="252" t="s">
        <v>14</v>
      </c>
      <c r="E46" s="19"/>
    </row>
    <row r="47" spans="1:5" s="41" customFormat="1" ht="26.4">
      <c r="A47" s="154" t="s">
        <v>224</v>
      </c>
      <c r="B47" s="63" t="s">
        <v>225</v>
      </c>
      <c r="C47" s="252" t="s">
        <v>14</v>
      </c>
      <c r="D47" s="252" t="s">
        <v>14</v>
      </c>
      <c r="E47" s="19"/>
    </row>
    <row r="48" spans="1:5" s="41" customFormat="1" ht="26.4">
      <c r="A48" s="154" t="s">
        <v>226</v>
      </c>
      <c r="B48" s="63" t="s">
        <v>227</v>
      </c>
      <c r="C48" s="252" t="s">
        <v>14</v>
      </c>
      <c r="D48" s="252" t="s">
        <v>14</v>
      </c>
      <c r="E48" s="19"/>
    </row>
    <row r="49" spans="1:5" s="41" customFormat="1" ht="26.4">
      <c r="A49" s="154" t="s">
        <v>228</v>
      </c>
      <c r="B49" s="63" t="s">
        <v>229</v>
      </c>
      <c r="C49" s="252" t="s">
        <v>14</v>
      </c>
      <c r="D49" s="252" t="s">
        <v>14</v>
      </c>
      <c r="E49" s="19"/>
    </row>
    <row r="50" spans="1:5" s="41" customFormat="1" ht="39.6">
      <c r="A50" s="154" t="s">
        <v>230</v>
      </c>
      <c r="B50" s="63" t="s">
        <v>231</v>
      </c>
      <c r="C50" s="252" t="s">
        <v>14</v>
      </c>
      <c r="D50" s="252" t="s">
        <v>14</v>
      </c>
      <c r="E50" s="43"/>
    </row>
    <row r="51" spans="1:5" s="41" customFormat="1" ht="39.6">
      <c r="A51" s="154" t="s">
        <v>232</v>
      </c>
      <c r="B51" s="63" t="s">
        <v>233</v>
      </c>
      <c r="C51" s="252" t="s">
        <v>14</v>
      </c>
      <c r="D51" s="252" t="s">
        <v>14</v>
      </c>
      <c r="E51" s="19"/>
    </row>
    <row r="52" spans="1:5" s="42" customFormat="1" ht="13.2">
      <c r="A52" s="153" t="s">
        <v>234</v>
      </c>
      <c r="B52" s="269" t="s">
        <v>235</v>
      </c>
      <c r="C52" s="269"/>
      <c r="D52" s="269"/>
      <c r="E52" s="269"/>
    </row>
    <row r="53" spans="1:5" s="41" customFormat="1" ht="26.4">
      <c r="A53" s="154" t="s">
        <v>236</v>
      </c>
      <c r="B53" s="63" t="s">
        <v>237</v>
      </c>
      <c r="C53" s="252" t="s">
        <v>11</v>
      </c>
      <c r="D53" s="252" t="s">
        <v>11</v>
      </c>
      <c r="E53" s="155"/>
    </row>
    <row r="54" spans="1:5" s="41" customFormat="1" ht="26.4">
      <c r="A54" s="154" t="s">
        <v>238</v>
      </c>
      <c r="B54" s="63" t="s">
        <v>239</v>
      </c>
      <c r="C54" s="252" t="s">
        <v>11</v>
      </c>
      <c r="D54" s="252" t="s">
        <v>11</v>
      </c>
      <c r="E54" s="155"/>
    </row>
    <row r="55" spans="1:5" s="41" customFormat="1" ht="26.4">
      <c r="A55" s="154" t="s">
        <v>240</v>
      </c>
      <c r="B55" s="63" t="s">
        <v>241</v>
      </c>
      <c r="C55" s="252" t="s">
        <v>11</v>
      </c>
      <c r="D55" s="252" t="s">
        <v>11</v>
      </c>
      <c r="E55" s="155"/>
    </row>
    <row r="56" spans="1:5" s="41" customFormat="1" ht="26.4">
      <c r="A56" s="154" t="s">
        <v>242</v>
      </c>
      <c r="B56" s="63" t="s">
        <v>243</v>
      </c>
      <c r="C56" s="252" t="s">
        <v>11</v>
      </c>
      <c r="D56" s="252" t="s">
        <v>11</v>
      </c>
      <c r="E56" s="155"/>
    </row>
    <row r="57" spans="1:5" s="41" customFormat="1" ht="26.4">
      <c r="A57" s="154" t="s">
        <v>244</v>
      </c>
      <c r="B57" s="198" t="s">
        <v>245</v>
      </c>
      <c r="C57" s="252" t="s">
        <v>11</v>
      </c>
      <c r="D57" s="252" t="s">
        <v>11</v>
      </c>
      <c r="E57" s="155"/>
    </row>
    <row r="58" spans="1:5" s="41" customFormat="1" ht="26.4">
      <c r="A58" s="154" t="s">
        <v>246</v>
      </c>
      <c r="B58" s="198" t="s">
        <v>247</v>
      </c>
      <c r="C58" s="252" t="s">
        <v>11</v>
      </c>
      <c r="D58" s="252" t="s">
        <v>11</v>
      </c>
      <c r="E58" s="155"/>
    </row>
    <row r="59" spans="1:5" s="41" customFormat="1" ht="26.4">
      <c r="A59" s="199" t="s">
        <v>248</v>
      </c>
      <c r="B59" s="198" t="s">
        <v>249</v>
      </c>
      <c r="C59" s="252" t="s">
        <v>11</v>
      </c>
      <c r="D59" s="252" t="s">
        <v>11</v>
      </c>
      <c r="E59" s="155"/>
    </row>
    <row r="60" spans="1:5" s="41" customFormat="1" ht="26.4">
      <c r="A60" s="199" t="s">
        <v>250</v>
      </c>
      <c r="B60" s="198" t="s">
        <v>251</v>
      </c>
      <c r="C60" s="252" t="s">
        <v>14</v>
      </c>
      <c r="D60" s="252" t="s">
        <v>14</v>
      </c>
      <c r="E60" s="155"/>
    </row>
    <row r="61" spans="1:5" s="41" customFormat="1" ht="26.4">
      <c r="A61" s="199" t="s">
        <v>252</v>
      </c>
      <c r="B61" s="198" t="s">
        <v>253</v>
      </c>
      <c r="C61" s="252" t="s">
        <v>14</v>
      </c>
      <c r="D61" s="252" t="s">
        <v>14</v>
      </c>
      <c r="E61" s="195"/>
    </row>
    <row r="62" spans="1:5" s="41" customFormat="1" ht="26.4">
      <c r="A62" s="199" t="s">
        <v>254</v>
      </c>
      <c r="B62" s="198" t="s">
        <v>255</v>
      </c>
      <c r="C62" s="252" t="s">
        <v>14</v>
      </c>
      <c r="D62" s="252" t="s">
        <v>14</v>
      </c>
      <c r="E62" s="195"/>
    </row>
    <row r="63" spans="1:5" s="42" customFormat="1" ht="13.2">
      <c r="A63" s="153" t="s">
        <v>256</v>
      </c>
      <c r="B63" s="269" t="s">
        <v>257</v>
      </c>
      <c r="C63" s="269" t="s">
        <v>258</v>
      </c>
      <c r="D63" s="269"/>
      <c r="E63" s="269"/>
    </row>
    <row r="64" spans="1:5" s="41" customFormat="1" ht="26.4">
      <c r="A64" s="154" t="s">
        <v>259</v>
      </c>
      <c r="B64" s="63" t="s">
        <v>260</v>
      </c>
      <c r="C64" s="252" t="s">
        <v>11</v>
      </c>
      <c r="D64" s="252" t="s">
        <v>11</v>
      </c>
      <c r="E64" s="155"/>
    </row>
    <row r="65" spans="1:5" s="41" customFormat="1" ht="26.4">
      <c r="A65" s="154" t="s">
        <v>261</v>
      </c>
      <c r="B65" s="63" t="s">
        <v>262</v>
      </c>
      <c r="C65" s="252" t="s">
        <v>11</v>
      </c>
      <c r="D65" s="252" t="s">
        <v>11</v>
      </c>
      <c r="E65" s="155"/>
    </row>
    <row r="66" spans="1:5" s="41" customFormat="1" ht="26.4">
      <c r="A66" s="154" t="s">
        <v>263</v>
      </c>
      <c r="B66" s="63" t="s">
        <v>264</v>
      </c>
      <c r="C66" s="252" t="s">
        <v>11</v>
      </c>
      <c r="D66" s="252" t="s">
        <v>11</v>
      </c>
      <c r="E66" s="155"/>
    </row>
    <row r="67" spans="1:5" s="41" customFormat="1" ht="26.4">
      <c r="A67" s="154" t="s">
        <v>265</v>
      </c>
      <c r="B67" s="63" t="s">
        <v>266</v>
      </c>
      <c r="C67" s="252" t="s">
        <v>11</v>
      </c>
      <c r="D67" s="252" t="s">
        <v>11</v>
      </c>
      <c r="E67" s="155"/>
    </row>
    <row r="68" spans="1:5" s="41" customFormat="1" ht="26.4">
      <c r="A68" s="154" t="s">
        <v>267</v>
      </c>
      <c r="B68" s="63" t="s">
        <v>268</v>
      </c>
      <c r="C68" s="252" t="s">
        <v>14</v>
      </c>
      <c r="D68" s="252" t="s">
        <v>14</v>
      </c>
      <c r="E68" s="155"/>
    </row>
    <row r="69" spans="1:5" s="41" customFormat="1" ht="26.4">
      <c r="A69" s="154" t="s">
        <v>269</v>
      </c>
      <c r="B69" s="63" t="s">
        <v>270</v>
      </c>
      <c r="C69" s="252" t="s">
        <v>14</v>
      </c>
      <c r="D69" s="252" t="s">
        <v>14</v>
      </c>
      <c r="E69" s="155"/>
    </row>
    <row r="70" spans="1:5" s="41" customFormat="1" ht="13.2">
      <c r="A70" s="154" t="s">
        <v>271</v>
      </c>
      <c r="B70" s="63" t="s">
        <v>272</v>
      </c>
      <c r="C70" s="252" t="s">
        <v>14</v>
      </c>
      <c r="D70" s="252" t="s">
        <v>14</v>
      </c>
      <c r="E70" s="155"/>
    </row>
    <row r="71" spans="1:5" s="41" customFormat="1" ht="13.2">
      <c r="A71" s="154" t="s">
        <v>273</v>
      </c>
      <c r="B71" s="63" t="s">
        <v>274</v>
      </c>
      <c r="C71" s="252" t="s">
        <v>14</v>
      </c>
      <c r="D71" s="252" t="s">
        <v>14</v>
      </c>
      <c r="E71" s="155"/>
    </row>
    <row r="72" spans="1:5" s="41" customFormat="1" ht="26.4">
      <c r="A72" s="154" t="s">
        <v>275</v>
      </c>
      <c r="B72" s="63" t="s">
        <v>276</v>
      </c>
      <c r="C72" s="252" t="s">
        <v>14</v>
      </c>
      <c r="D72" s="252" t="s">
        <v>14</v>
      </c>
      <c r="E72" s="155"/>
    </row>
    <row r="73" spans="1:5" s="41" customFormat="1" ht="26.4">
      <c r="A73" s="154" t="s">
        <v>277</v>
      </c>
      <c r="B73" s="63" t="s">
        <v>278</v>
      </c>
      <c r="C73" s="252" t="s">
        <v>11</v>
      </c>
      <c r="D73" s="252" t="s">
        <v>11</v>
      </c>
      <c r="E73" s="155"/>
    </row>
    <row r="74" spans="1:5" s="42" customFormat="1" ht="13.2">
      <c r="A74" s="153" t="s">
        <v>279</v>
      </c>
      <c r="B74" s="269" t="s">
        <v>280</v>
      </c>
      <c r="C74" s="269" t="s">
        <v>258</v>
      </c>
      <c r="D74" s="269"/>
      <c r="E74" s="269"/>
    </row>
    <row r="75" spans="1:5" s="41" customFormat="1" ht="26.4">
      <c r="A75" s="154" t="s">
        <v>281</v>
      </c>
      <c r="B75" s="63" t="s">
        <v>282</v>
      </c>
      <c r="C75" s="252" t="s">
        <v>11</v>
      </c>
      <c r="D75" s="252" t="s">
        <v>11</v>
      </c>
      <c r="E75" s="155"/>
    </row>
    <row r="76" spans="1:5" s="41" customFormat="1" ht="13.2">
      <c r="A76" s="154" t="s">
        <v>283</v>
      </c>
      <c r="B76" s="63" t="s">
        <v>284</v>
      </c>
      <c r="C76" s="252" t="s">
        <v>14</v>
      </c>
      <c r="D76" s="252" t="s">
        <v>14</v>
      </c>
      <c r="E76" s="155"/>
    </row>
    <row r="77" spans="1:5" s="41" customFormat="1" ht="26.4">
      <c r="A77" s="154" t="s">
        <v>285</v>
      </c>
      <c r="B77" s="63" t="s">
        <v>286</v>
      </c>
      <c r="C77" s="252" t="s">
        <v>14</v>
      </c>
      <c r="D77" s="252" t="s">
        <v>14</v>
      </c>
      <c r="E77" s="155"/>
    </row>
    <row r="78" spans="1:5" s="42" customFormat="1" ht="13.2">
      <c r="A78" s="153" t="s">
        <v>287</v>
      </c>
      <c r="B78" s="269" t="s">
        <v>288</v>
      </c>
      <c r="C78" s="269" t="s">
        <v>258</v>
      </c>
      <c r="D78" s="269"/>
      <c r="E78" s="269"/>
    </row>
    <row r="79" spans="1:5" s="41" customFormat="1" ht="26.4">
      <c r="A79" s="154" t="s">
        <v>289</v>
      </c>
      <c r="B79" s="63" t="s">
        <v>290</v>
      </c>
      <c r="C79" s="252" t="s">
        <v>14</v>
      </c>
      <c r="D79" s="252" t="s">
        <v>14</v>
      </c>
      <c r="E79" s="155"/>
    </row>
    <row r="80" spans="1:5" s="42" customFormat="1" ht="13.2">
      <c r="A80" s="153" t="s">
        <v>291</v>
      </c>
      <c r="B80" s="269" t="s">
        <v>292</v>
      </c>
      <c r="C80" s="269" t="s">
        <v>258</v>
      </c>
      <c r="D80" s="269"/>
      <c r="E80" s="269"/>
    </row>
    <row r="81" spans="1:5" s="41" customFormat="1" ht="26.4">
      <c r="A81" s="154" t="s">
        <v>293</v>
      </c>
      <c r="B81" s="63" t="s">
        <v>294</v>
      </c>
      <c r="C81" s="252" t="s">
        <v>14</v>
      </c>
      <c r="D81" s="252" t="s">
        <v>14</v>
      </c>
      <c r="E81" s="155"/>
    </row>
    <row r="82" spans="1:5" s="41" customFormat="1" ht="30.75" customHeight="1">
      <c r="A82" s="199" t="s">
        <v>295</v>
      </c>
      <c r="B82" s="198" t="s">
        <v>296</v>
      </c>
      <c r="C82" s="252" t="s">
        <v>14</v>
      </c>
      <c r="D82" s="252" t="s">
        <v>14</v>
      </c>
      <c r="E82" s="194"/>
    </row>
    <row r="83" spans="1:5" s="41" customFormat="1" ht="31.5" customHeight="1">
      <c r="A83" s="199" t="s">
        <v>297</v>
      </c>
      <c r="B83" s="198" t="s">
        <v>298</v>
      </c>
      <c r="C83" s="252" t="s">
        <v>14</v>
      </c>
      <c r="D83" s="252" t="s">
        <v>14</v>
      </c>
      <c r="E83" s="194"/>
    </row>
    <row r="84" spans="1:5" s="41" customFormat="1" ht="27.75" customHeight="1">
      <c r="A84" s="199" t="s">
        <v>299</v>
      </c>
      <c r="B84" s="198" t="s">
        <v>300</v>
      </c>
      <c r="C84" s="252" t="s">
        <v>14</v>
      </c>
      <c r="D84" s="252" t="s">
        <v>14</v>
      </c>
      <c r="E84" s="194"/>
    </row>
    <row r="85" spans="1:5" s="42" customFormat="1" ht="13.2" customHeight="1">
      <c r="A85" s="153" t="s">
        <v>301</v>
      </c>
      <c r="B85" s="269" t="s">
        <v>302</v>
      </c>
      <c r="C85" s="269" t="s">
        <v>258</v>
      </c>
      <c r="D85" s="269"/>
      <c r="E85" s="269"/>
    </row>
    <row r="86" spans="1:5" s="41" customFormat="1" ht="13.2">
      <c r="A86" s="154" t="s">
        <v>303</v>
      </c>
      <c r="B86" s="63" t="s">
        <v>304</v>
      </c>
      <c r="C86" s="252" t="s">
        <v>14</v>
      </c>
      <c r="D86" s="252" t="s">
        <v>14</v>
      </c>
      <c r="E86" s="155"/>
    </row>
    <row r="87" spans="1:5" s="41" customFormat="1" ht="26.4">
      <c r="A87" s="154" t="s">
        <v>305</v>
      </c>
      <c r="B87" s="63" t="s">
        <v>306</v>
      </c>
      <c r="C87" s="252" t="s">
        <v>11</v>
      </c>
      <c r="D87" s="252" t="s">
        <v>11</v>
      </c>
      <c r="E87" s="155"/>
    </row>
    <row r="88" spans="1:5" s="41" customFormat="1" ht="26.4">
      <c r="A88" s="154" t="s">
        <v>307</v>
      </c>
      <c r="B88" s="63" t="s">
        <v>308</v>
      </c>
      <c r="C88" s="252" t="s">
        <v>11</v>
      </c>
      <c r="D88" s="252" t="s">
        <v>11</v>
      </c>
      <c r="E88" s="155"/>
    </row>
    <row r="89" spans="1:5" s="41" customFormat="1" ht="39.6">
      <c r="A89" s="154" t="s">
        <v>309</v>
      </c>
      <c r="B89" s="63" t="s">
        <v>310</v>
      </c>
      <c r="C89" s="252" t="s">
        <v>11</v>
      </c>
      <c r="D89" s="252" t="s">
        <v>11</v>
      </c>
      <c r="E89" s="155"/>
    </row>
    <row r="90" spans="1:5" s="41" customFormat="1" ht="39.6">
      <c r="A90" s="154" t="s">
        <v>311</v>
      </c>
      <c r="B90" s="63" t="s">
        <v>312</v>
      </c>
      <c r="C90" s="252" t="s">
        <v>14</v>
      </c>
      <c r="D90" s="252" t="s">
        <v>14</v>
      </c>
      <c r="E90" s="155"/>
    </row>
    <row r="91" spans="1:5" s="41" customFormat="1" ht="39.6">
      <c r="A91" s="154" t="s">
        <v>313</v>
      </c>
      <c r="B91" s="63" t="s">
        <v>314</v>
      </c>
      <c r="C91" s="252" t="s">
        <v>11</v>
      </c>
      <c r="D91" s="252" t="s">
        <v>11</v>
      </c>
      <c r="E91" s="155"/>
    </row>
    <row r="92" spans="1:5" s="41" customFormat="1" ht="13.2">
      <c r="A92" s="154" t="s">
        <v>315</v>
      </c>
      <c r="B92" s="63" t="s">
        <v>316</v>
      </c>
      <c r="C92" s="252" t="s">
        <v>14</v>
      </c>
      <c r="D92" s="252" t="s">
        <v>14</v>
      </c>
      <c r="E92" s="155"/>
    </row>
    <row r="93" spans="1:5" s="41" customFormat="1" ht="13.2">
      <c r="A93" s="154" t="s">
        <v>317</v>
      </c>
      <c r="B93" s="63" t="s">
        <v>318</v>
      </c>
      <c r="C93" s="252" t="s">
        <v>14</v>
      </c>
      <c r="D93" s="252" t="s">
        <v>14</v>
      </c>
      <c r="E93" s="155"/>
    </row>
    <row r="94" spans="1:5" s="41" customFormat="1" ht="26.4">
      <c r="A94" s="154" t="s">
        <v>319</v>
      </c>
      <c r="B94" s="63" t="s">
        <v>320</v>
      </c>
      <c r="C94" s="252" t="s">
        <v>14</v>
      </c>
      <c r="D94" s="252" t="s">
        <v>14</v>
      </c>
      <c r="E94" s="155"/>
    </row>
    <row r="95" spans="1:5" s="41" customFormat="1" ht="13.2">
      <c r="A95" s="154" t="s">
        <v>321</v>
      </c>
      <c r="B95" s="63" t="s">
        <v>322</v>
      </c>
      <c r="C95" s="252" t="s">
        <v>14</v>
      </c>
      <c r="D95" s="252" t="s">
        <v>14</v>
      </c>
      <c r="E95" s="155"/>
    </row>
    <row r="96" spans="1:5" s="41" customFormat="1" ht="26.4">
      <c r="A96" s="154" t="s">
        <v>323</v>
      </c>
      <c r="B96" s="63" t="s">
        <v>324</v>
      </c>
      <c r="C96" s="252" t="s">
        <v>11</v>
      </c>
      <c r="D96" s="252" t="s">
        <v>11</v>
      </c>
      <c r="E96" s="155"/>
    </row>
    <row r="97" spans="1:5" s="41" customFormat="1" ht="26.4">
      <c r="A97" s="154" t="s">
        <v>325</v>
      </c>
      <c r="B97" s="63" t="s">
        <v>326</v>
      </c>
      <c r="C97" s="252" t="s">
        <v>11</v>
      </c>
      <c r="D97" s="252" t="s">
        <v>11</v>
      </c>
      <c r="E97" s="155"/>
    </row>
    <row r="98" spans="1:5" s="41" customFormat="1" ht="32.25" customHeight="1">
      <c r="A98" s="154" t="s">
        <v>327</v>
      </c>
      <c r="B98" s="63" t="s">
        <v>328</v>
      </c>
      <c r="C98" s="252" t="s">
        <v>14</v>
      </c>
      <c r="D98" s="252" t="s">
        <v>14</v>
      </c>
      <c r="E98" s="155"/>
    </row>
    <row r="99" spans="1:5" s="42" customFormat="1" ht="13.2">
      <c r="A99" s="153" t="s">
        <v>329</v>
      </c>
      <c r="B99" s="269" t="s">
        <v>330</v>
      </c>
      <c r="C99" s="269"/>
      <c r="D99" s="269"/>
      <c r="E99" s="269"/>
    </row>
    <row r="100" spans="1:5" s="41" customFormat="1" ht="52.8">
      <c r="A100" s="154" t="s">
        <v>331</v>
      </c>
      <c r="B100" s="63" t="s">
        <v>807</v>
      </c>
      <c r="C100" s="252" t="s">
        <v>11</v>
      </c>
      <c r="D100" s="252" t="s">
        <v>11</v>
      </c>
      <c r="E100" s="155"/>
    </row>
    <row r="101" spans="1:5" s="41" customFormat="1" ht="52.8">
      <c r="A101" s="154" t="s">
        <v>332</v>
      </c>
      <c r="B101" s="63" t="s">
        <v>808</v>
      </c>
      <c r="C101" s="252" t="s">
        <v>11</v>
      </c>
      <c r="D101" s="252" t="s">
        <v>11</v>
      </c>
      <c r="E101" s="155"/>
    </row>
    <row r="102" spans="1:5" s="41" customFormat="1" ht="66">
      <c r="A102" s="199" t="s">
        <v>333</v>
      </c>
      <c r="B102" s="198" t="s">
        <v>809</v>
      </c>
      <c r="C102" s="252" t="s">
        <v>11</v>
      </c>
      <c r="D102" s="252" t="s">
        <v>11</v>
      </c>
      <c r="E102" s="194"/>
    </row>
    <row r="103" spans="1:5" s="41" customFormat="1" ht="26.4">
      <c r="A103" s="199" t="s">
        <v>334</v>
      </c>
      <c r="B103" s="198" t="s">
        <v>335</v>
      </c>
      <c r="C103" s="252" t="s">
        <v>14</v>
      </c>
      <c r="D103" s="252" t="s">
        <v>14</v>
      </c>
      <c r="E103" s="194"/>
    </row>
    <row r="104" spans="1:5" s="41" customFormat="1" ht="26.4">
      <c r="A104" s="199" t="s">
        <v>336</v>
      </c>
      <c r="B104" s="198" t="s">
        <v>337</v>
      </c>
      <c r="C104" s="252" t="s">
        <v>14</v>
      </c>
      <c r="D104" s="252" t="s">
        <v>14</v>
      </c>
      <c r="E104" s="194"/>
    </row>
    <row r="105" spans="1:5" s="41" customFormat="1" ht="52.8">
      <c r="A105" s="154" t="s">
        <v>338</v>
      </c>
      <c r="B105" s="63" t="s">
        <v>339</v>
      </c>
      <c r="C105" s="252" t="s">
        <v>11</v>
      </c>
      <c r="D105" s="252" t="s">
        <v>11</v>
      </c>
      <c r="E105" s="155"/>
    </row>
    <row r="106" spans="1:5" s="41" customFormat="1" ht="26.4">
      <c r="A106" s="154" t="s">
        <v>340</v>
      </c>
      <c r="B106" s="63" t="s">
        <v>341</v>
      </c>
      <c r="C106" s="252" t="s">
        <v>14</v>
      </c>
      <c r="D106" s="252" t="s">
        <v>14</v>
      </c>
      <c r="E106" s="155"/>
    </row>
    <row r="107" spans="1:5" s="41" customFormat="1" ht="52.8">
      <c r="A107" s="154" t="s">
        <v>342</v>
      </c>
      <c r="B107" s="63" t="s">
        <v>343</v>
      </c>
      <c r="C107" s="252" t="s">
        <v>14</v>
      </c>
      <c r="D107" s="252" t="s">
        <v>14</v>
      </c>
      <c r="E107" s="155"/>
    </row>
    <row r="108" spans="1:5" s="41" customFormat="1" ht="26.4">
      <c r="A108" s="154" t="s">
        <v>344</v>
      </c>
      <c r="B108" s="63" t="s">
        <v>345</v>
      </c>
      <c r="C108" s="252" t="s">
        <v>14</v>
      </c>
      <c r="D108" s="252" t="s">
        <v>14</v>
      </c>
      <c r="E108" s="155"/>
    </row>
    <row r="109" spans="1:5" s="41" customFormat="1" ht="13.2">
      <c r="A109" s="154" t="s">
        <v>346</v>
      </c>
      <c r="B109" s="63" t="s">
        <v>347</v>
      </c>
      <c r="C109" s="252" t="s">
        <v>14</v>
      </c>
      <c r="D109" s="252" t="s">
        <v>14</v>
      </c>
      <c r="E109" s="155"/>
    </row>
    <row r="110" spans="1:5" s="41" customFormat="1" ht="26.4">
      <c r="A110" s="154" t="s">
        <v>348</v>
      </c>
      <c r="B110" s="63" t="s">
        <v>349</v>
      </c>
      <c r="C110" s="252" t="s">
        <v>11</v>
      </c>
      <c r="D110" s="252" t="s">
        <v>11</v>
      </c>
      <c r="E110" s="155"/>
    </row>
    <row r="111" spans="1:5" s="41" customFormat="1" ht="39.6">
      <c r="A111" s="154" t="s">
        <v>350</v>
      </c>
      <c r="B111" s="63" t="s">
        <v>351</v>
      </c>
      <c r="C111" s="252" t="s">
        <v>14</v>
      </c>
      <c r="D111" s="252" t="s">
        <v>14</v>
      </c>
      <c r="E111" s="155"/>
    </row>
    <row r="112" spans="1:5" s="41" customFormat="1" ht="26.4">
      <c r="A112" s="154" t="s">
        <v>352</v>
      </c>
      <c r="B112" s="63" t="s">
        <v>353</v>
      </c>
      <c r="C112" s="252" t="s">
        <v>11</v>
      </c>
      <c r="D112" s="252" t="s">
        <v>11</v>
      </c>
      <c r="E112" s="155"/>
    </row>
    <row r="113" spans="1:5" s="41" customFormat="1" ht="26.4">
      <c r="A113" s="154" t="s">
        <v>354</v>
      </c>
      <c r="B113" s="63" t="s">
        <v>355</v>
      </c>
      <c r="C113" s="252" t="s">
        <v>11</v>
      </c>
      <c r="D113" s="252" t="s">
        <v>11</v>
      </c>
      <c r="E113" s="155"/>
    </row>
    <row r="114" spans="1:5" s="41" customFormat="1" ht="26.4">
      <c r="A114" s="154" t="s">
        <v>356</v>
      </c>
      <c r="B114" s="63" t="s">
        <v>357</v>
      </c>
      <c r="C114" s="252" t="s">
        <v>11</v>
      </c>
      <c r="D114" s="252" t="s">
        <v>11</v>
      </c>
      <c r="E114" s="155"/>
    </row>
    <row r="115" spans="1:5" s="41" customFormat="1" ht="39.6">
      <c r="A115" s="154" t="s">
        <v>358</v>
      </c>
      <c r="B115" s="63" t="s">
        <v>359</v>
      </c>
      <c r="C115" s="252" t="s">
        <v>14</v>
      </c>
      <c r="D115" s="252" t="s">
        <v>14</v>
      </c>
      <c r="E115" s="195"/>
    </row>
    <row r="116" spans="1:5" s="41" customFormat="1" ht="26.4">
      <c r="A116" s="154" t="s">
        <v>360</v>
      </c>
      <c r="B116" s="63" t="s">
        <v>361</v>
      </c>
      <c r="C116" s="252" t="s">
        <v>11</v>
      </c>
      <c r="D116" s="252" t="s">
        <v>11</v>
      </c>
      <c r="E116" s="155"/>
    </row>
    <row r="117" spans="1:5" s="41" customFormat="1" ht="26.4">
      <c r="A117" s="154" t="s">
        <v>362</v>
      </c>
      <c r="B117" s="63" t="s">
        <v>363</v>
      </c>
      <c r="C117" s="252" t="s">
        <v>11</v>
      </c>
      <c r="D117" s="252" t="s">
        <v>11</v>
      </c>
      <c r="E117" s="155"/>
    </row>
    <row r="118" spans="1:5" s="41" customFormat="1" ht="26.4">
      <c r="A118" s="154" t="s">
        <v>364</v>
      </c>
      <c r="B118" s="63" t="s">
        <v>365</v>
      </c>
      <c r="C118" s="252" t="s">
        <v>11</v>
      </c>
      <c r="D118" s="252" t="s">
        <v>11</v>
      </c>
      <c r="E118" s="155"/>
    </row>
    <row r="119" spans="1:5" s="41" customFormat="1" ht="26.4">
      <c r="A119" s="154" t="s">
        <v>366</v>
      </c>
      <c r="B119" s="63" t="s">
        <v>367</v>
      </c>
      <c r="C119" s="252" t="s">
        <v>11</v>
      </c>
      <c r="D119" s="252" t="s">
        <v>11</v>
      </c>
      <c r="E119" s="155"/>
    </row>
    <row r="120" spans="1:5" s="41" customFormat="1" ht="26.4">
      <c r="A120" s="154" t="s">
        <v>368</v>
      </c>
      <c r="B120" s="63" t="s">
        <v>369</v>
      </c>
      <c r="C120" s="252" t="s">
        <v>14</v>
      </c>
      <c r="D120" s="252" t="s">
        <v>14</v>
      </c>
      <c r="E120" s="155"/>
    </row>
    <row r="121" spans="1:5" s="41" customFormat="1" ht="39.6">
      <c r="A121" s="154" t="s">
        <v>370</v>
      </c>
      <c r="B121" s="63" t="s">
        <v>371</v>
      </c>
      <c r="C121" s="252" t="s">
        <v>11</v>
      </c>
      <c r="D121" s="252" t="s">
        <v>11</v>
      </c>
      <c r="E121" s="155"/>
    </row>
    <row r="122" spans="1:5" s="41" customFormat="1" ht="13.2">
      <c r="A122" s="154" t="s">
        <v>372</v>
      </c>
      <c r="B122" s="63" t="s">
        <v>373</v>
      </c>
      <c r="C122" s="252" t="s">
        <v>14</v>
      </c>
      <c r="D122" s="252" t="s">
        <v>14</v>
      </c>
      <c r="E122" s="155"/>
    </row>
    <row r="123" spans="1:5" s="41" customFormat="1" ht="26.4">
      <c r="A123" s="154" t="s">
        <v>374</v>
      </c>
      <c r="B123" s="63" t="s">
        <v>375</v>
      </c>
      <c r="C123" s="252" t="s">
        <v>14</v>
      </c>
      <c r="D123" s="252" t="s">
        <v>14</v>
      </c>
      <c r="E123" s="155"/>
    </row>
    <row r="124" spans="1:5" s="41" customFormat="1" ht="26.4">
      <c r="A124" s="154" t="s">
        <v>376</v>
      </c>
      <c r="B124" s="63" t="s">
        <v>377</v>
      </c>
      <c r="C124" s="252" t="s">
        <v>14</v>
      </c>
      <c r="D124" s="252" t="s">
        <v>14</v>
      </c>
      <c r="E124" s="155"/>
    </row>
    <row r="125" spans="1:5" s="41" customFormat="1" ht="52.8">
      <c r="A125" s="154" t="s">
        <v>378</v>
      </c>
      <c r="B125" s="63" t="s">
        <v>379</v>
      </c>
      <c r="C125" s="252" t="s">
        <v>11</v>
      </c>
      <c r="D125" s="252" t="s">
        <v>11</v>
      </c>
      <c r="E125" s="155"/>
    </row>
    <row r="126" spans="1:5" s="41" customFormat="1" ht="26.4">
      <c r="A126" s="154" t="s">
        <v>380</v>
      </c>
      <c r="B126" s="63" t="s">
        <v>381</v>
      </c>
      <c r="C126" s="252" t="s">
        <v>11</v>
      </c>
      <c r="D126" s="252" t="s">
        <v>11</v>
      </c>
      <c r="E126" s="155"/>
    </row>
    <row r="127" spans="1:5" s="41" customFormat="1" ht="26.4">
      <c r="A127" s="154" t="s">
        <v>382</v>
      </c>
      <c r="B127" s="63" t="s">
        <v>383</v>
      </c>
      <c r="C127" s="252" t="s">
        <v>11</v>
      </c>
      <c r="D127" s="252" t="s">
        <v>11</v>
      </c>
      <c r="E127" s="155"/>
    </row>
    <row r="128" spans="1:5" s="41" customFormat="1" ht="52.8">
      <c r="A128" s="199" t="s">
        <v>384</v>
      </c>
      <c r="B128" s="198" t="s">
        <v>385</v>
      </c>
      <c r="C128" s="252" t="s">
        <v>14</v>
      </c>
      <c r="D128" s="252" t="s">
        <v>14</v>
      </c>
      <c r="E128" s="155"/>
    </row>
    <row r="129" spans="1:5" s="41" customFormat="1" ht="13.2">
      <c r="A129" s="199" t="s">
        <v>386</v>
      </c>
      <c r="B129" s="198" t="s">
        <v>387</v>
      </c>
      <c r="C129" s="252" t="s">
        <v>14</v>
      </c>
      <c r="D129" s="252" t="s">
        <v>14</v>
      </c>
      <c r="E129" s="155"/>
    </row>
    <row r="130" spans="1:5" s="41" customFormat="1" ht="26.4">
      <c r="A130" s="199" t="s">
        <v>388</v>
      </c>
      <c r="B130" s="198" t="s">
        <v>389</v>
      </c>
      <c r="C130" s="252" t="s">
        <v>14</v>
      </c>
      <c r="D130" s="252" t="s">
        <v>14</v>
      </c>
      <c r="E130" s="155"/>
    </row>
    <row r="131" spans="1:5" s="41" customFormat="1" ht="26.4">
      <c r="A131" s="199" t="s">
        <v>390</v>
      </c>
      <c r="B131" s="198" t="s">
        <v>391</v>
      </c>
      <c r="C131" s="252" t="s">
        <v>14</v>
      </c>
      <c r="D131" s="252" t="s">
        <v>14</v>
      </c>
      <c r="E131" s="155"/>
    </row>
    <row r="132" spans="1:5" s="41" customFormat="1" ht="26.4">
      <c r="A132" s="199" t="s">
        <v>392</v>
      </c>
      <c r="B132" s="198" t="s">
        <v>393</v>
      </c>
      <c r="C132" s="252" t="s">
        <v>11</v>
      </c>
      <c r="D132" s="252" t="s">
        <v>11</v>
      </c>
      <c r="E132" s="155"/>
    </row>
    <row r="133" spans="1:5" s="41" customFormat="1" ht="26.4">
      <c r="A133" s="199" t="s">
        <v>394</v>
      </c>
      <c r="B133" s="198" t="s">
        <v>395</v>
      </c>
      <c r="C133" s="252" t="s">
        <v>14</v>
      </c>
      <c r="D133" s="252" t="s">
        <v>14</v>
      </c>
      <c r="E133" s="155"/>
    </row>
    <row r="134" spans="1:5" s="41" customFormat="1" ht="26.4">
      <c r="A134" s="199" t="s">
        <v>396</v>
      </c>
      <c r="B134" s="198" t="s">
        <v>397</v>
      </c>
      <c r="C134" s="252" t="s">
        <v>11</v>
      </c>
      <c r="D134" s="252" t="s">
        <v>11</v>
      </c>
      <c r="E134" s="155"/>
    </row>
    <row r="135" spans="1:5" s="41" customFormat="1" ht="26.4">
      <c r="A135" s="199" t="s">
        <v>398</v>
      </c>
      <c r="B135" s="198" t="s">
        <v>399</v>
      </c>
      <c r="C135" s="252" t="s">
        <v>11</v>
      </c>
      <c r="D135" s="252" t="s">
        <v>11</v>
      </c>
      <c r="E135" s="155"/>
    </row>
    <row r="136" spans="1:5" s="41" customFormat="1" ht="26.4">
      <c r="A136" s="199" t="s">
        <v>400</v>
      </c>
      <c r="B136" s="198" t="s">
        <v>401</v>
      </c>
      <c r="C136" s="252" t="s">
        <v>11</v>
      </c>
      <c r="D136" s="252" t="s">
        <v>11</v>
      </c>
      <c r="E136" s="155"/>
    </row>
    <row r="137" spans="1:5" s="41" customFormat="1" ht="26.4">
      <c r="A137" s="199" t="s">
        <v>402</v>
      </c>
      <c r="B137" s="198" t="s">
        <v>403</v>
      </c>
      <c r="C137" s="252" t="s">
        <v>14</v>
      </c>
      <c r="D137" s="252" t="s">
        <v>14</v>
      </c>
      <c r="E137" s="195"/>
    </row>
    <row r="138" spans="1:5" s="41" customFormat="1" ht="26.4">
      <c r="A138" s="199" t="s">
        <v>404</v>
      </c>
      <c r="B138" s="198" t="s">
        <v>405</v>
      </c>
      <c r="C138" s="252" t="s">
        <v>14</v>
      </c>
      <c r="D138" s="252" t="s">
        <v>14</v>
      </c>
      <c r="E138" s="195"/>
    </row>
    <row r="139" spans="1:5" s="41" customFormat="1" ht="26.4">
      <c r="A139" s="199" t="s">
        <v>406</v>
      </c>
      <c r="B139" s="198" t="s">
        <v>407</v>
      </c>
      <c r="C139" s="252" t="s">
        <v>14</v>
      </c>
      <c r="D139" s="252" t="s">
        <v>14</v>
      </c>
      <c r="E139" s="195"/>
    </row>
    <row r="140" spans="1:5" s="41" customFormat="1" ht="26.4">
      <c r="A140" s="199" t="s">
        <v>408</v>
      </c>
      <c r="B140" s="198" t="s">
        <v>409</v>
      </c>
      <c r="C140" s="252" t="s">
        <v>11</v>
      </c>
      <c r="D140" s="252" t="s">
        <v>11</v>
      </c>
      <c r="E140" s="155"/>
    </row>
    <row r="141" spans="1:5" s="41" customFormat="1" ht="26.4">
      <c r="A141" s="154" t="s">
        <v>410</v>
      </c>
      <c r="B141" s="63" t="s">
        <v>411</v>
      </c>
      <c r="C141" s="252" t="s">
        <v>11</v>
      </c>
      <c r="D141" s="252" t="s">
        <v>11</v>
      </c>
      <c r="E141" s="155"/>
    </row>
    <row r="142" spans="1:5" s="42" customFormat="1" ht="13.2">
      <c r="A142" s="153" t="s">
        <v>412</v>
      </c>
      <c r="B142" s="269" t="s">
        <v>413</v>
      </c>
      <c r="C142" s="269"/>
      <c r="D142" s="269"/>
      <c r="E142" s="269"/>
    </row>
    <row r="143" spans="1:5" s="41" customFormat="1" ht="39.6">
      <c r="A143" s="154" t="s">
        <v>414</v>
      </c>
      <c r="B143" s="63" t="s">
        <v>415</v>
      </c>
      <c r="C143" s="252" t="s">
        <v>14</v>
      </c>
      <c r="D143" s="252" t="s">
        <v>14</v>
      </c>
      <c r="E143" s="155"/>
    </row>
    <row r="144" spans="1:5" s="41" customFormat="1" ht="39.6">
      <c r="A144" s="154" t="s">
        <v>416</v>
      </c>
      <c r="B144" s="63" t="s">
        <v>417</v>
      </c>
      <c r="C144" s="252" t="s">
        <v>11</v>
      </c>
      <c r="D144" s="252" t="s">
        <v>11</v>
      </c>
      <c r="E144" s="155"/>
    </row>
    <row r="145" spans="1:5" s="41" customFormat="1" ht="26.4">
      <c r="A145" s="154" t="s">
        <v>418</v>
      </c>
      <c r="B145" s="63" t="s">
        <v>419</v>
      </c>
      <c r="C145" s="252" t="s">
        <v>14</v>
      </c>
      <c r="D145" s="252" t="s">
        <v>14</v>
      </c>
      <c r="E145" s="155"/>
    </row>
    <row r="146" spans="1:5" s="41" customFormat="1" ht="26.4">
      <c r="A146" s="154" t="s">
        <v>420</v>
      </c>
      <c r="B146" s="63" t="s">
        <v>421</v>
      </c>
      <c r="C146" s="252" t="s">
        <v>11</v>
      </c>
      <c r="D146" s="252" t="s">
        <v>11</v>
      </c>
      <c r="E146" s="155"/>
    </row>
    <row r="147" spans="1:5" s="41" customFormat="1" ht="26.4">
      <c r="A147" s="154" t="s">
        <v>422</v>
      </c>
      <c r="B147" s="63" t="s">
        <v>423</v>
      </c>
      <c r="C147" s="252" t="s">
        <v>11</v>
      </c>
      <c r="D147" s="252" t="s">
        <v>11</v>
      </c>
      <c r="E147" s="155"/>
    </row>
    <row r="148" spans="1:5" s="41" customFormat="1" ht="26.4">
      <c r="A148" s="154" t="s">
        <v>424</v>
      </c>
      <c r="B148" s="63" t="s">
        <v>425</v>
      </c>
      <c r="C148" s="252" t="s">
        <v>11</v>
      </c>
      <c r="D148" s="252" t="s">
        <v>11</v>
      </c>
      <c r="E148" s="155"/>
    </row>
    <row r="149" spans="1:5" s="41" customFormat="1" ht="13.2">
      <c r="A149" s="154" t="s">
        <v>426</v>
      </c>
      <c r="B149" s="63" t="s">
        <v>427</v>
      </c>
      <c r="C149" s="252" t="s">
        <v>14</v>
      </c>
      <c r="D149" s="252" t="s">
        <v>14</v>
      </c>
      <c r="E149" s="155"/>
    </row>
    <row r="150" spans="1:5" s="41" customFormat="1" ht="26.4">
      <c r="A150" s="154" t="s">
        <v>428</v>
      </c>
      <c r="B150" s="63" t="s">
        <v>429</v>
      </c>
      <c r="C150" s="252" t="s">
        <v>14</v>
      </c>
      <c r="D150" s="252" t="s">
        <v>14</v>
      </c>
      <c r="E150" s="155"/>
    </row>
    <row r="151" spans="1:5" s="41" customFormat="1" ht="26.4">
      <c r="A151" s="154" t="s">
        <v>430</v>
      </c>
      <c r="B151" s="63" t="s">
        <v>431</v>
      </c>
      <c r="C151" s="252" t="s">
        <v>11</v>
      </c>
      <c r="D151" s="252" t="s">
        <v>11</v>
      </c>
      <c r="E151" s="155"/>
    </row>
    <row r="152" spans="1:5" s="41" customFormat="1" ht="26.4">
      <c r="A152" s="154" t="s">
        <v>432</v>
      </c>
      <c r="B152" s="63" t="s">
        <v>433</v>
      </c>
      <c r="C152" s="252" t="s">
        <v>11</v>
      </c>
      <c r="D152" s="252" t="s">
        <v>11</v>
      </c>
      <c r="E152" s="155"/>
    </row>
    <row r="153" spans="1:5" s="41" customFormat="1" ht="26.4">
      <c r="A153" s="154" t="s">
        <v>434</v>
      </c>
      <c r="B153" s="63" t="s">
        <v>435</v>
      </c>
      <c r="C153" s="252" t="s">
        <v>11</v>
      </c>
      <c r="D153" s="252" t="s">
        <v>11</v>
      </c>
      <c r="E153" s="155"/>
    </row>
    <row r="154" spans="1:5" s="41" customFormat="1" ht="26.4">
      <c r="A154" s="154" t="s">
        <v>436</v>
      </c>
      <c r="B154" s="63" t="s">
        <v>437</v>
      </c>
      <c r="C154" s="252" t="s">
        <v>11</v>
      </c>
      <c r="D154" s="252" t="s">
        <v>11</v>
      </c>
      <c r="E154" s="155"/>
    </row>
    <row r="155" spans="1:5" s="41" customFormat="1" ht="26.4">
      <c r="A155" s="154" t="s">
        <v>438</v>
      </c>
      <c r="B155" s="63" t="s">
        <v>439</v>
      </c>
      <c r="C155" s="252" t="s">
        <v>11</v>
      </c>
      <c r="D155" s="252" t="s">
        <v>11</v>
      </c>
      <c r="E155" s="155"/>
    </row>
    <row r="156" spans="1:5" s="41" customFormat="1" ht="26.4">
      <c r="A156" s="154" t="s">
        <v>440</v>
      </c>
      <c r="B156" s="63" t="s">
        <v>441</v>
      </c>
      <c r="C156" s="252" t="s">
        <v>11</v>
      </c>
      <c r="D156" s="252" t="s">
        <v>11</v>
      </c>
      <c r="E156" s="155"/>
    </row>
    <row r="157" spans="1:5" s="41" customFormat="1" ht="26.4">
      <c r="A157" s="154" t="s">
        <v>442</v>
      </c>
      <c r="B157" s="63" t="s">
        <v>443</v>
      </c>
      <c r="C157" s="252" t="s">
        <v>11</v>
      </c>
      <c r="D157" s="252" t="s">
        <v>11</v>
      </c>
      <c r="E157" s="155"/>
    </row>
    <row r="158" spans="1:5" s="41" customFormat="1" ht="26.4">
      <c r="A158" s="154" t="s">
        <v>444</v>
      </c>
      <c r="B158" s="63" t="s">
        <v>445</v>
      </c>
      <c r="C158" s="252" t="s">
        <v>11</v>
      </c>
      <c r="D158" s="252" t="s">
        <v>11</v>
      </c>
      <c r="E158" s="155"/>
    </row>
    <row r="159" spans="1:5" s="41" customFormat="1" ht="26.4">
      <c r="A159" s="154" t="s">
        <v>446</v>
      </c>
      <c r="B159" s="63" t="s">
        <v>447</v>
      </c>
      <c r="C159" s="252" t="s">
        <v>11</v>
      </c>
      <c r="D159" s="252" t="s">
        <v>11</v>
      </c>
      <c r="E159" s="155"/>
    </row>
    <row r="160" spans="1:5" s="41" customFormat="1" ht="26.4">
      <c r="A160" s="154" t="s">
        <v>448</v>
      </c>
      <c r="B160" s="63" t="s">
        <v>449</v>
      </c>
      <c r="C160" s="252" t="s">
        <v>11</v>
      </c>
      <c r="D160" s="252" t="s">
        <v>11</v>
      </c>
      <c r="E160" s="155"/>
    </row>
    <row r="161" spans="1:5" s="41" customFormat="1" ht="26.4">
      <c r="A161" s="154" t="s">
        <v>450</v>
      </c>
      <c r="B161" s="63" t="s">
        <v>451</v>
      </c>
      <c r="C161" s="252" t="s">
        <v>11</v>
      </c>
      <c r="D161" s="252" t="s">
        <v>11</v>
      </c>
      <c r="E161" s="155"/>
    </row>
    <row r="162" spans="1:5" s="41" customFormat="1" ht="26.4">
      <c r="A162" s="154" t="s">
        <v>452</v>
      </c>
      <c r="B162" s="63" t="s">
        <v>453</v>
      </c>
      <c r="C162" s="252" t="s">
        <v>11</v>
      </c>
      <c r="D162" s="252" t="s">
        <v>11</v>
      </c>
      <c r="E162" s="155"/>
    </row>
    <row r="163" spans="1:5" s="42" customFormat="1" ht="13.2">
      <c r="A163" s="153" t="s">
        <v>454</v>
      </c>
      <c r="B163" s="269" t="s">
        <v>455</v>
      </c>
      <c r="C163" s="269"/>
      <c r="D163" s="269"/>
      <c r="E163" s="269"/>
    </row>
    <row r="164" spans="1:5" s="41" customFormat="1" ht="45.75" customHeight="1">
      <c r="A164" s="199" t="s">
        <v>456</v>
      </c>
      <c r="B164" s="198" t="s">
        <v>457</v>
      </c>
      <c r="C164" s="252" t="s">
        <v>14</v>
      </c>
      <c r="D164" s="252" t="s">
        <v>14</v>
      </c>
      <c r="E164" s="196"/>
    </row>
    <row r="165" spans="1:5" s="41" customFormat="1" ht="39.6">
      <c r="A165" s="154" t="s">
        <v>458</v>
      </c>
      <c r="B165" s="63" t="s">
        <v>459</v>
      </c>
      <c r="C165" s="252" t="s">
        <v>14</v>
      </c>
      <c r="D165" s="252" t="s">
        <v>14</v>
      </c>
      <c r="E165" s="155"/>
    </row>
    <row r="166" spans="1:5" s="41" customFormat="1" ht="13.2">
      <c r="A166" s="154" t="s">
        <v>460</v>
      </c>
      <c r="B166" s="63" t="s">
        <v>461</v>
      </c>
      <c r="C166" s="252" t="s">
        <v>14</v>
      </c>
      <c r="D166" s="252" t="s">
        <v>14</v>
      </c>
      <c r="E166" s="155"/>
    </row>
    <row r="167" spans="1:5" s="41" customFormat="1" ht="13.2">
      <c r="A167" s="154" t="s">
        <v>462</v>
      </c>
      <c r="B167" s="63" t="s">
        <v>463</v>
      </c>
      <c r="C167" s="252" t="s">
        <v>14</v>
      </c>
      <c r="D167" s="252" t="s">
        <v>14</v>
      </c>
      <c r="E167" s="155"/>
    </row>
    <row r="168" spans="1:5" s="41" customFormat="1" ht="13.2">
      <c r="A168" s="154" t="s">
        <v>464</v>
      </c>
      <c r="B168" s="63" t="s">
        <v>465</v>
      </c>
      <c r="C168" s="252" t="s">
        <v>14</v>
      </c>
      <c r="D168" s="252" t="s">
        <v>14</v>
      </c>
      <c r="E168" s="155"/>
    </row>
    <row r="169" spans="1:5" s="41" customFormat="1" ht="51.75" customHeight="1">
      <c r="A169" s="154" t="s">
        <v>466</v>
      </c>
      <c r="B169" s="326" t="s">
        <v>810</v>
      </c>
      <c r="C169" s="252" t="s">
        <v>14</v>
      </c>
      <c r="D169" s="252" t="s">
        <v>14</v>
      </c>
      <c r="E169" s="325"/>
    </row>
    <row r="170" spans="1:5" s="41" customFormat="1" ht="39.6">
      <c r="A170" s="154" t="s">
        <v>467</v>
      </c>
      <c r="B170" s="63" t="s">
        <v>468</v>
      </c>
      <c r="C170" s="252" t="s">
        <v>14</v>
      </c>
      <c r="D170" s="252" t="s">
        <v>14</v>
      </c>
      <c r="E170" s="155"/>
    </row>
    <row r="171" spans="1:5" s="41" customFormat="1" ht="13.2">
      <c r="A171" s="154" t="s">
        <v>469</v>
      </c>
      <c r="B171" s="63" t="s">
        <v>470</v>
      </c>
      <c r="C171" s="252" t="s">
        <v>14</v>
      </c>
      <c r="D171" s="252" t="s">
        <v>14</v>
      </c>
      <c r="E171" s="155"/>
    </row>
    <row r="172" spans="1:5" s="41" customFormat="1" ht="13.2">
      <c r="A172" s="154" t="s">
        <v>471</v>
      </c>
      <c r="B172" s="63" t="s">
        <v>472</v>
      </c>
      <c r="C172" s="252" t="s">
        <v>14</v>
      </c>
      <c r="D172" s="252" t="s">
        <v>14</v>
      </c>
      <c r="E172" s="155"/>
    </row>
    <row r="173" spans="1:5" s="41" customFormat="1" ht="26.4">
      <c r="A173" s="154" t="s">
        <v>473</v>
      </c>
      <c r="B173" s="63" t="s">
        <v>474</v>
      </c>
      <c r="C173" s="252" t="s">
        <v>14</v>
      </c>
      <c r="D173" s="252" t="s">
        <v>14</v>
      </c>
      <c r="E173" s="155"/>
    </row>
    <row r="174" spans="1:5" s="41" customFormat="1" ht="13.2">
      <c r="A174" s="154" t="s">
        <v>475</v>
      </c>
      <c r="B174" s="63" t="s">
        <v>476</v>
      </c>
      <c r="C174" s="252" t="s">
        <v>14</v>
      </c>
      <c r="D174" s="252" t="s">
        <v>14</v>
      </c>
      <c r="E174" s="155"/>
    </row>
    <row r="175" spans="1:5" s="41" customFormat="1" ht="26.4">
      <c r="A175" s="155" t="s">
        <v>477</v>
      </c>
      <c r="B175" s="63" t="s">
        <v>478</v>
      </c>
      <c r="C175" s="252" t="s">
        <v>11</v>
      </c>
      <c r="D175" s="252" t="s">
        <v>11</v>
      </c>
      <c r="E175" s="155"/>
    </row>
    <row r="176" spans="1:5" ht="12.75" hidden="1" customHeight="1"/>
    <row r="177" spans="1:5" s="4" customFormat="1" ht="13.8" hidden="1">
      <c r="A177" s="144"/>
      <c r="B177" s="11" t="s">
        <v>132</v>
      </c>
      <c r="C177" s="38">
        <f>COUNTIF(C6:C175,"Warunek graniczny")</f>
        <v>81</v>
      </c>
      <c r="D177" s="38">
        <f>COUNTIF(D6:D175,"Warunek graniczny")</f>
        <v>81</v>
      </c>
      <c r="E177" s="174"/>
    </row>
    <row r="178" spans="1:5" s="4" customFormat="1" ht="13.8" hidden="1">
      <c r="A178" s="144"/>
      <c r="B178" s="40" t="s">
        <v>133</v>
      </c>
      <c r="C178" s="39">
        <f>COUNTIF(C6:C175,"NIE")</f>
        <v>0</v>
      </c>
      <c r="D178" s="39">
        <f>COUNTIF(D6:D175,"NIE")</f>
        <v>0</v>
      </c>
      <c r="E178" s="174"/>
    </row>
    <row r="179" spans="1:5" s="4" customFormat="1" ht="13.8" hidden="1">
      <c r="A179" s="144"/>
      <c r="B179" s="13" t="s">
        <v>134</v>
      </c>
      <c r="C179" s="30">
        <f>COUNTIF(C6:C175,"Opcja")+COUNTIF(C6:C175,"Jest")+COUNTIF(C6:C175,"Nie ma")</f>
        <v>77</v>
      </c>
      <c r="D179" s="30">
        <f>COUNTIF(D6:D175,"Opcja")+COUNTIF(D6:D175,"Jest")+COUNTIF(D6:D175,"Nie ma")</f>
        <v>77</v>
      </c>
      <c r="E179" s="174"/>
    </row>
    <row r="180" spans="1:5" s="4" customFormat="1" ht="13.8" hidden="1">
      <c r="A180" s="144"/>
      <c r="B180" s="11" t="s">
        <v>135</v>
      </c>
      <c r="C180" s="38">
        <f>COUNTIF(C6:C175,"Opcja")</f>
        <v>77</v>
      </c>
      <c r="D180" s="38">
        <f>COUNTIF(D6:D175,"Opcja")</f>
        <v>77</v>
      </c>
      <c r="E180" s="174"/>
    </row>
    <row r="181" spans="1:5" s="4" customFormat="1" ht="13.8" hidden="1">
      <c r="A181" s="144"/>
      <c r="B181" s="9" t="s">
        <v>136</v>
      </c>
      <c r="C181" s="37">
        <f>COUNTIF(C6:C175,"Jest")</f>
        <v>0</v>
      </c>
      <c r="D181" s="37">
        <f>COUNTIF(D6:D175,"Jest")</f>
        <v>0</v>
      </c>
      <c r="E181" s="174"/>
    </row>
    <row r="182" spans="1:5" s="4" customFormat="1" ht="13.8" hidden="1">
      <c r="A182" s="144"/>
      <c r="B182" s="7" t="s">
        <v>137</v>
      </c>
      <c r="C182" s="35">
        <f>COUNTIF(C6:C175,"Nie ma")</f>
        <v>0</v>
      </c>
      <c r="D182" s="35">
        <f>COUNTIF(D6:D175,"Nie ma")</f>
        <v>0</v>
      </c>
      <c r="E182" s="174"/>
    </row>
    <row r="183" spans="1:5" ht="12.75" hidden="1" customHeight="1"/>
  </sheetData>
  <sheetProtection algorithmName="SHA-512" hashValue="I3EWeX3LKMJi2DsA5QxhxBnCtbcvGg6q3Abaz1Y3IzUKt7k9wq8f0eUVXLPXeE3eaRgrVBj1Y1UwTCcRPedPBw==" saltValue="u2EnZ7rU4DwpGqjrIrKfzg==" spinCount="100000" sheet="1" objects="1" scenarios="1" formatCells="0" formatColumns="0"/>
  <protectedRanges>
    <protectedRange algorithmName="SHA-512" hashValue="QbW0yGRgUF40F/a4Mkofif4Oxk78qTd90+XRcLBT/t5BczrmLYfx1WKXLBfK1f2GTqHRWfCU+ppv5L11zOUNdA==" saltValue="Na73/fcCLoxkwOY8O54cIQ==" spinCount="100000" sqref="E1:E1048576" name="kol4"/>
    <protectedRange algorithmName="SHA-512" hashValue="pU0PkNFhTHnekTPZKgghW4G8JPLCW00c70ezG/pL59Pulb+CYs+xDyNv0glvwkZwDC463i7tUVA+DOE9+dufRw==" saltValue="HYl0lH5eHSaQt+3XZW8OCQ==" spinCount="100000" sqref="D1:D1048576" name="kol3a"/>
  </protectedRanges>
  <mergeCells count="15">
    <mergeCell ref="A1:B1"/>
    <mergeCell ref="B99:E99"/>
    <mergeCell ref="B163:E163"/>
    <mergeCell ref="B142:E142"/>
    <mergeCell ref="B4:E4"/>
    <mergeCell ref="B5:E5"/>
    <mergeCell ref="B24:E24"/>
    <mergeCell ref="B34:E34"/>
    <mergeCell ref="B52:E52"/>
    <mergeCell ref="B38:E38"/>
    <mergeCell ref="B63:E63"/>
    <mergeCell ref="B74:E74"/>
    <mergeCell ref="B78:E78"/>
    <mergeCell ref="B80:E80"/>
    <mergeCell ref="B85:E85"/>
  </mergeCells>
  <phoneticPr fontId="15" type="noConversion"/>
  <dataValidations xWindow="558" yWindow="789" count="4">
    <dataValidation type="list" allowBlank="1" showInputMessage="1" showErrorMessage="1" errorTitle="Błędna wartość" error="Możesz podać jedynie wartości z listy wyboru, tj. 0, 5 albo 10." promptTitle="Punkty za opcję:" prompt="0 - Nie ma,_x000a_5 - Będzie,_x000a_10 - Jest" sqref="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IY14:IY16 SU14:SU16 ACQ14:ACQ16 AMM14:AMM16 AWI14:AWI16 BGE14:BGE16 BQA14:BQA16 BZW14:BZW16 CJS14:CJS16 CTO14:CTO16 DDK14:DDK16 DNG14:DNG16 DXC14:DXC16 EGY14:EGY16 EQU14:EQU16 FAQ14:FAQ16 FKM14:FKM16 FUI14:FUI16 GEE14:GEE16 GOA14:GOA16 GXW14:GXW16 HHS14:HHS16 HRO14:HRO16 IBK14:IBK16 ILG14:ILG16 IVC14:IVC16 JEY14:JEY16 JOU14:JOU16 JYQ14:JYQ16 KIM14:KIM16 KSI14:KSI16 LCE14:LCE16 LMA14:LMA16 LVW14:LVW16 MFS14:MFS16 MPO14:MPO16 MZK14:MZK16 NJG14:NJG16 NTC14:NTC16 OCY14:OCY16 OMU14:OMU16 OWQ14:OWQ16 PGM14:PGM16 PQI14:PQI16 QAE14:QAE16 QKA14:QKA16 QTW14:QTW16 RDS14:RDS16 RNO14:RNO16 RXK14:RXK16 SHG14:SHG16 SRC14:SRC16 TAY14:TAY16 TKU14:TKU16 TUQ14:TUQ16 UEM14:UEM16 UOI14:UOI16 UYE14:UYE16 VIA14:VIA16 VRW14:VRW16 WBS14:WBS16 WLO14:WLO16 WVK14:WVK16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IY42:IY43 SU42:SU43 ACQ42:ACQ43 AMM42:AMM43 AWI42:AWI43 BGE42:BGE43 BQA42:BQA43 BZW42:BZW43 CJS42:CJS43 CTO42:CTO43 DDK42:DDK43 DNG42:DNG43 DXC42:DXC43 EGY42:EGY43 EQU42:EQU43 FAQ42:FAQ43 FKM42:FKM43 FUI42:FUI43 GEE42:GEE43 GOA42:GOA43 GXW42:GXW43 HHS42:HHS43 HRO42:HRO43 IBK42:IBK43 ILG42:ILG43 IVC42:IVC43 JEY42:JEY43 JOU42:JOU43 JYQ42:JYQ43 KIM42:KIM43 KSI42:KSI43 LCE42:LCE43 LMA42:LMA43 LVW42:LVW43 MFS42:MFS43 MPO42:MPO43 MZK42:MZK43 NJG42:NJG43 NTC42:NTC43 OCY42:OCY43 OMU42:OMU43 OWQ42:OWQ43 PGM42:PGM43 PQI42:PQI43 QAE42:QAE43 QKA42:QKA43 QTW42:QTW43 RDS42:RDS43 RNO42:RNO43 RXK42:RXK43 SHG42:SHG43 SRC42:SRC43 TAY42:TAY43 TKU42:TKU43 TUQ42:TUQ43 UEM42:UEM43 UOI42:UOI43 UYE42:UYE43 VIA42:VIA43 VRW42:VRW43 WBS42:WBS43 WLO42:WLO43 WVK42:WVK43 IY47:IY49 SU47:SU49 ACQ47:ACQ49 AMM47:AMM49 AWI47:AWI49 BGE47:BGE49 BQA47:BQA49 BZW47:BZW49 CJS47:CJS49 CTO47:CTO49 DDK47:DDK49 DNG47:DNG49 DXC47:DXC49 EGY47:EGY49 EQU47:EQU49 FAQ47:FAQ49 FKM47:FKM49 FUI47:FUI49 GEE47:GEE49 GOA47:GOA49 GXW47:GXW49 HHS47:HHS49 HRO47:HRO49 IBK47:IBK49 ILG47:ILG49 IVC47:IVC49 JEY47:JEY49 JOU47:JOU49 JYQ47:JYQ49 KIM47:KIM49 KSI47:KSI49 LCE47:LCE49 LMA47:LMA49 LVW47:LVW49 MFS47:MFS49 MPO47:MPO49 MZK47:MZK49 NJG47:NJG49 NTC47:NTC49 OCY47:OCY49 OMU47:OMU49 OWQ47:OWQ49 PGM47:PGM49 PQI47:PQI49 QAE47:QAE49 QKA47:QKA49 QTW47:QTW49 RDS47:RDS49 RNO47:RNO49 RXK47:RXK49 SHG47:SHG49 SRC47:SRC49 TAY47:TAY49 TKU47:TKU49 TUQ47:TUQ49 UEM47:UEM49 UOI47:UOI49 UYE47:UYE49 VIA47:VIA49 VRW47:VRW49 WBS47:WBS49 WLO47:WLO49 WVK47:WVK49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IY75:IY77 SU75:SU77 ACQ75:ACQ77 AMM75:AMM77 AWI75:AWI77 BGE75:BGE77 BQA75:BQA77 BZW75:BZW77 CJS75:CJS77 CTO75:CTO77 DDK75:DDK77 DNG75:DNG77 DXC75:DXC77 EGY75:EGY77 EQU75:EQU77 FAQ75:FAQ77 FKM75:FKM77 FUI75:FUI77 GEE75:GEE77 GOA75:GOA77 GXW75:GXW77 HHS75:HHS77 HRO75:HRO77 IBK75:IBK77 ILG75:ILG77 IVC75:IVC77 JEY75:JEY77 JOU75:JOU77 JYQ75:JYQ77 KIM75:KIM77 KSI75:KSI77 LCE75:LCE77 LMA75:LMA77 LVW75:LVW77 MFS75:MFS77 MPO75:MPO77 MZK75:MZK77 NJG75:NJG77 NTC75:NTC77 OCY75:OCY77 OMU75:OMU77 OWQ75:OWQ77 PGM75:PGM77 PQI75:PQI77 QAE75:QAE77 QKA75:QKA77 QTW75:QTW77 RDS75:RDS77 RNO75:RNO77 RXK75:RXK77 SHG75:SHG77 SRC75:SRC77 TAY75:TAY77 TKU75:TKU77 TUQ75:TUQ77 UEM75:UEM77 UOI75:UOI77 UYE75:UYE77 VIA75:VIA77 VRW75:VRW77 WBS75:WBS77 WLO75:WLO77 WVK75:WVK77 ACQ81:ACQ84 AMM81:AMM84 AWI81:AWI84 BGE81:BGE84 BQA81:BQA84 BZW81:BZW84 CJS81:CJS84 CTO81:CTO84 DDK81:DDK84 DNG81:DNG84 DXC81:DXC84 EGY81:EGY84 EQU81:EQU84 FAQ81:FAQ84 FKM81:FKM84 FUI81:FUI84 GEE81:GEE84 GOA81:GOA84 GXW81:GXW84 HHS81:HHS84 HRO81:HRO84 IBK81:IBK84 ILG81:ILG84 IVC81:IVC84 JEY81:JEY84 JOU81:JOU84 JYQ81:JYQ84 KIM81:KIM84 KSI81:KSI84 LCE81:LCE84 LMA81:LMA84 LVW81:LVW84 MFS81:MFS84 MPO81:MPO84 MZK81:MZK84 NJG81:NJG84 NTC81:NTC84 OCY81:OCY84 OMU81:OMU84 OWQ81:OWQ84 PGM81:PGM84 PQI81:PQI84 QAE81:QAE84 QKA81:QKA84 QTW81:QTW84 RDS81:RDS84 RNO81:RNO84 RXK81:RXK84 SHG81:SHG84 SRC81:SRC84 TAY81:TAY84 TKU81:TKU84 TUQ81:TUQ84 UEM81:UEM84 UOI81:UOI84 UYE81:UYE84 VIA81:VIA84 VRW81:VRW84 WBS81:WBS84 WLO81:WLO84 WVK81:WVK84 IY81:IY84 SU81:SU84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IY89:IY90 SU89:SU90 ACQ89:ACQ90 AMM89:AMM90 AWI89:AWI90 BGE89:BGE90 BQA89:BQA90 BZW89:BZW90 CJS89:CJS90 CTO89:CTO90 DDK89:DDK90 DNG89:DNG90 DXC89:DXC90 EGY89:EGY90 EQU89:EQU90 FAQ89:FAQ90 FKM89:FKM90 FUI89:FUI90 GEE89:GEE90 GOA89:GOA90 GXW89:GXW90 HHS89:HHS90 HRO89:HRO90 IBK89:IBK90 ILG89:ILG90 IVC89:IVC90 JEY89:JEY90 JOU89:JOU90 JYQ89:JYQ90 KIM89:KIM90 KSI89:KSI90 LCE89:LCE90 LMA89:LMA90 LVW89:LVW90 MFS89:MFS90 MPO89:MPO90 MZK89:MZK90 NJG89:NJG90 NTC89:NTC90 OCY89:OCY90 OMU89:OMU90 OWQ89:OWQ90 PGM89:PGM90 PQI89:PQI90 QAE89:QAE90 QKA89:QKA90 QTW89:QTW90 RDS89:RDS90 RNO89:RNO90 RXK89:RXK90 SHG89:SHG90 SRC89:SRC90 TAY89:TAY90 TKU89:TKU90 TUQ89:TUQ90 UEM89:UEM90 UOI89:UOI90 UYE89:UYE90 VIA89:VIA90 VRW89:VRW90 WBS89:WBS90 WLO89:WLO90 WVK89:WVK90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WLO94 WVK94 IY124:IY127 SU124:SU127 ACQ124:ACQ127 AMM124:AMM127 AWI124:AWI127 BGE124:BGE127 BQA124:BQA127 BZW124:BZW127 CJS124:CJS127 CTO124:CTO127 DDK124:DDK127 DNG124:DNG127 DXC124:DXC127 EGY124:EGY127 EQU124:EQU127 FAQ124:FAQ127 FKM124:FKM127 FUI124:FUI127 GEE124:GEE127 GOA124:GOA127 GXW124:GXW127 HHS124:HHS127 HRO124:HRO127 IBK124:IBK127 ILG124:ILG127 IVC124:IVC127 JEY124:JEY127 JOU124:JOU127 JYQ124:JYQ127 KIM124:KIM127 KSI124:KSI127 LCE124:LCE127 LMA124:LMA127 LVW124:LVW127 MFS124:MFS127 MPO124:MPO127 MZK124:MZK127 NJG124:NJG127 NTC124:NTC127 OCY124:OCY127 OMU124:OMU127 OWQ124:OWQ127 PGM124:PGM127 PQI124:PQI127 QAE124:QAE127 QKA124:QKA127 QTW124:QTW127 RDS124:RDS127 RNO124:RNO127 RXK124:RXK127 SHG124:SHG127 SRC124:SRC127 TAY124:TAY127 TKU124:TKU127 TUQ124:TUQ127 UEM124:UEM127 UOI124:UOI127 UYE124:UYE127 VIA124:VIA127 VRW124:VRW127 WBS124:WBS127 WLO124:WLO127 WVK124:WVK127 IY133:IY134 SU133:SU134 ACQ133:ACQ134 AMM133:AMM134 AWI133:AWI134 BGE133:BGE134 BQA133:BQA134 BZW133:BZW134 CJS133:CJS134 CTO133:CTO134 DDK133:DDK134 DNG133:DNG134 DXC133:DXC134 EGY133:EGY134 EQU133:EQU134 FAQ133:FAQ134 FKM133:FKM134 FUI133:FUI134 GEE133:GEE134 GOA133:GOA134 GXW133:GXW134 HHS133:HHS134 HRO133:HRO134 IBK133:IBK134 ILG133:ILG134 IVC133:IVC134 JEY133:JEY134 JOU133:JOU134 JYQ133:JYQ134 KIM133:KIM134 KSI133:KSI134 LCE133:LCE134 LMA133:LMA134 LVW133:LVW134 MFS133:MFS134 MPO133:MPO134 MZK133:MZK134 NJG133:NJG134 NTC133:NTC134 OCY133:OCY134 OMU133:OMU134 OWQ133:OWQ134 PGM133:PGM134 PQI133:PQI134 QAE133:QAE134 QKA133:QKA134 QTW133:QTW134 RDS133:RDS134 RNO133:RNO134 RXK133:RXK134 SHG133:SHG134 SRC133:SRC134 TAY133:TAY134 TKU133:TKU134 TUQ133:TUQ134 UEM133:UEM134 UOI133:UOI134 UYE133:UYE134 VIA133:VIA134 VRW133:VRW134 WBS133:WBS134 WLO133:WLO134 WVK133:WVK134 WVK170:WVK175 WLO170:WLO175 WBS170:WBS175 VRW170:VRW175 VIA170:VIA175 UYE170:UYE175 UOI170:UOI175 UEM170:UEM175 TUQ170:TUQ175 TKU170:TKU175 TAY170:TAY175 SRC170:SRC175 SHG170:SHG175 RXK170:RXK175 RNO170:RNO175 RDS170:RDS175 QTW170:QTW175 QKA170:QKA175 QAE170:QAE175 PQI170:PQI175 PGM170:PGM175 OWQ170:OWQ175 OMU170:OMU175 OCY170:OCY175 NTC170:NTC175 NJG170:NJG175 MZK170:MZK175 MPO170:MPO175 MFS170:MFS175 LVW170:LVW175 LMA170:LMA175 LCE170:LCE175 KSI170:KSI175 KIM170:KIM175 JYQ170:JYQ175 JOU170:JOU175 JEY170:JEY175 IVC170:IVC175 ILG170:ILG175 IBK170:IBK175 HRO170:HRO175 HHS170:HHS175 GXW170:GXW175 GOA170:GOA175 GEE170:GEE175 FUI170:FUI175 FKM170:FKM175 FAQ170:FAQ175 EQU170:EQU175 EGY170:EGY175 DXC170:DXC175 DNG170:DNG175 DDK170:DDK175 CTO170:CTO175 CJS170:CJS175 BZW170:BZW175 BQA170:BQA175 BGE170:BGE175 AWI170:AWI175 AMM170:AMM175 ACQ170:ACQ175 SU170:SU175 IY170:IY175 WVK136:WVK141 WLO136:WLO141 WBS136:WBS141 VRW136:VRW141 VIA136:VIA141 UYE136:UYE141 UOI136:UOI141 UEM136:UEM141 TUQ136:TUQ141 TKU136:TKU141 TAY136:TAY141 SRC136:SRC141 SHG136:SHG141 RXK136:RXK141 RNO136:RNO141 RDS136:RDS141 QTW136:QTW141 QKA136:QKA141 QAE136:QAE141 PQI136:PQI141 PGM136:PGM141 OWQ136:OWQ141 OMU136:OMU141 OCY136:OCY141 NTC136:NTC141 NJG136:NJG141 MZK136:MZK141 MPO136:MPO141 MFS136:MFS141 LVW136:LVW141 LMA136:LMA141 LCE136:LCE141 KSI136:KSI141 KIM136:KIM141 JYQ136:JYQ141 JOU136:JOU141 JEY136:JEY141 IVC136:IVC141 ILG136:ILG141 IBK136:IBK141 HRO136:HRO141 HHS136:HHS141 GXW136:GXW141 GOA136:GOA141 GEE136:GEE141 FUI136:FUI141 FKM136:FKM141 FAQ136:FAQ141 EQU136:EQU141 EGY136:EGY141 DXC136:DXC141 DNG136:DNG141 DDK136:DDK141 CTO136:CTO141 CJS136:CJS141 BZW136:BZW141 BQA136:BQA141 BGE136:BGE141 AWI136:AWI141 AMM136:AMM141 ACQ136:ACQ141 SU136:SU141 IY136:IY141" xr:uid="{05286D17-8995-438A-B4D7-8ADBA8C5B007}">
      <formula1>Punkty</formula1>
    </dataValidation>
    <dataValidation type="list" allowBlank="1" showInputMessage="1" showErrorMessage="1" errorTitle="Nieprawidłowa wartość" error="Dla warunku granicznego możesz jedynie podać wartość z listy wyboru: NIE albo TAK" promptTitle="Warunek graniczny:" prompt="NIE - niespełniony,_x000a_TAK - spełniony" sqref="IY7:IY10 SU7:SU10 ACQ7:ACQ10 AMM7:AMM10 AWI7:AWI10 BGE7:BGE10 BQA7:BQA10 BZW7:BZW10 CJS7:CJS10 CTO7:CTO10 DDK7:DDK10 DNG7:DNG10 DXC7:DXC10 EGY7:EGY10 EQU7:EQU10 FAQ7:FAQ10 FKM7:FKM10 FUI7:FUI10 GEE7:GEE10 GOA7:GOA10 GXW7:GXW10 HHS7:HHS10 HRO7:HRO10 IBK7:IBK10 ILG7:ILG10 IVC7:IVC10 JEY7:JEY10 JOU7:JOU10 JYQ7:JYQ10 KIM7:KIM10 KSI7:KSI10 LCE7:LCE10 LMA7:LMA10 LVW7:LVW10 MFS7:MFS10 MPO7:MPO10 MZK7:MZK10 NJG7:NJG10 NTC7:NTC10 OCY7:OCY10 OMU7:OMU10 OWQ7:OWQ10 PGM7:PGM10 PQI7:PQI10 QAE7:QAE10 QKA7:QKA10 QTW7:QTW10 RDS7:RDS10 RNO7:RNO10 RXK7:RXK10 SHG7:SHG10 SRC7:SRC10 TAY7:TAY10 TKU7:TKU10 TUQ7:TUQ10 UEM7:UEM10 UOI7:UOI10 UYE7:UYE10 VIA7:VIA10 VRW7:VRW10 WBS7:WBS10 WLO7:WLO10 WVK7:WVK10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IY17:IY20 SU17:SU20 ACQ17:ACQ20 AMM17:AMM20 AWI17:AWI20 BGE17:BGE20 BQA17:BQA20 BZW17:BZW20 CJS17:CJS20 CTO17:CTO20 DDK17:DDK20 DNG17:DNG20 DXC17:DXC20 EGY17:EGY20 EQU17:EQU20 FAQ17:FAQ20 FKM17:FKM20 FUI17:FUI20 GEE17:GEE20 GOA17:GOA20 GXW17:GXW20 HHS17:HHS20 HRO17:HRO20 IBK17:IBK20 ILG17:ILG20 IVC17:IVC20 JEY17:JEY20 JOU17:JOU20 JYQ17:JYQ20 KIM17:KIM20 KSI17:KSI20 LCE17:LCE20 LMA17:LMA20 LVW17:LVW20 MFS17:MFS20 MPO17:MPO20 MZK17:MZK20 NJG17:NJG20 NTC17:NTC20 OCY17:OCY20 OMU17:OMU20 OWQ17:OWQ20 PGM17:PGM20 PQI17:PQI20 QAE17:QAE20 QKA17:QKA20 QTW17:QTW20 RDS17:RDS20 RNO17:RNO20 RXK17:RXK20 SHG17:SHG20 SRC17:SRC20 TAY17:TAY20 TKU17:TKU20 TUQ17:TUQ20 UEM17:UEM20 UOI17:UOI20 UYE17:UYE20 VIA17:VIA20 VRW17:VRW20 WBS17:WBS20 WLO17:WLO20 WVK17:WVK20 IY25:IY33 SU25:SU33 ACQ25:ACQ33 AMM25:AMM33 AWI25:AWI33 BGE25:BGE33 BQA25:BQA33 BZW25:BZW33 CJS25:CJS33 CTO25:CTO33 DDK25:DDK33 DNG25:DNG33 DXC25:DXC33 EGY25:EGY33 EQU25:EQU33 FAQ25:FAQ33 FKM25:FKM33 FUI25:FUI33 GEE25:GEE33 GOA25:GOA33 GXW25:GXW33 HHS25:HHS33 HRO25:HRO33 IBK25:IBK33 ILG25:ILG33 IVC25:IVC33 JEY25:JEY33 JOU25:JOU33 JYQ25:JYQ33 KIM25:KIM33 KSI25:KSI33 LCE25:LCE33 LMA25:LMA33 LVW25:LVW33 MFS25:MFS33 MPO25:MPO33 MZK25:MZK33 NJG25:NJG33 NTC25:NTC33 OCY25:OCY33 OMU25:OMU33 OWQ25:OWQ33 PGM25:PGM33 PQI25:PQI33 QAE25:QAE33 QKA25:QKA33 QTW25:QTW33 RDS25:RDS33 RNO25:RNO33 RXK25:RXK33 SHG25:SHG33 SRC25:SRC33 TAY25:TAY33 TKU25:TKU33 TUQ25:TUQ33 UEM25:UEM33 UOI25:UOI33 UYE25:UYE33 VIA25:VIA33 VRW25:VRW33 WBS25:WBS33 WLO25:WLO33 WVK25:WVK33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IY44:IY46 SU44:SU46 ACQ44:ACQ46 AMM44:AMM46 AWI44:AWI46 BGE44:BGE46 BQA44:BQA46 BZW44:BZW46 CJS44:CJS46 CTO44:CTO46 DDK44:DDK46 DNG44:DNG46 DXC44:DXC46 EGY44:EGY46 EQU44:EQU46 FAQ44:FAQ46 FKM44:FKM46 FUI44:FUI46 GEE44:GEE46 GOA44:GOA46 GXW44:GXW46 HHS44:HHS46 HRO44:HRO46 IBK44:IBK46 ILG44:ILG46 IVC44:IVC46 JEY44:JEY46 JOU44:JOU46 JYQ44:JYQ46 KIM44:KIM46 KSI44:KSI46 LCE44:LCE46 LMA44:LMA46 LVW44:LVW46 MFS44:MFS46 MPO44:MPO46 MZK44:MZK46 NJG44:NJG46 NTC44:NTC46 OCY44:OCY46 OMU44:OMU46 OWQ44:OWQ46 PGM44:PGM46 PQI44:PQI46 QAE44:QAE46 QKA44:QKA46 QTW44:QTW46 RDS44:RDS46 RNO44:RNO46 RXK44:RXK46 SHG44:SHG46 SRC44:SRC46 TAY44:TAY46 TKU44:TKU46 TUQ44:TUQ46 UEM44:UEM46 UOI44:UOI46 UYE44:UYE46 VIA44:VIA46 VRW44:VRW46 WBS44:WBS46 WLO44:WLO46 WVK44:WVK46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SU64:SU67 ACQ64:ACQ67 AMM64:AMM67 AWI64:AWI67 BGE64:BGE67 BQA64:BQA67 BZW64:BZW67 CJS64:CJS67 CTO64:CTO67 DDK64:DDK67 DNG64:DNG67 DXC64:DXC67 EGY64:EGY67 EQU64:EQU67 FAQ64:FAQ67 FKM64:FKM67 FUI64:FUI67 GEE64:GEE67 GOA64:GOA67 GXW64:GXW67 HHS64:HHS67 HRO64:HRO67 IBK64:IBK67 ILG64:ILG67 IVC64:IVC67 JEY64:JEY67 JOU64:JOU67 JYQ64:JYQ67 KIM64:KIM67 KSI64:KSI67 LCE64:LCE67 LMA64:LMA67 LVW64:LVW67 MFS64:MFS67 MPO64:MPO67 MZK64:MZK67 NJG64:NJG67 NTC64:NTC67 OCY64:OCY67 OMU64:OMU67 OWQ64:OWQ67 PGM64:PGM67 PQI64:PQI67 QAE64:QAE67 QKA64:QKA67 QTW64:QTW67 RDS64:RDS67 RNO64:RNO67 RXK64:RXK67 SHG64:SHG67 SRC64:SRC67 TAY64:TAY67 TKU64:TKU67 TUQ64:TUQ67 UEM64:UEM67 UOI64:UOI67 UYE64:UYE67 VIA64:VIA67 VRW64:VRW67 WBS64:WBS67 WLO64:WLO67 WVK64:WVK67 IY39 IY64:IY67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IY91 SU91 ACQ91 AMM91 AWI91 BGE91 BQA91 BZW91 CJS91 CTO91 DDK91 DNG91 DXC91 EGY91 EQU91 FAQ91 FKM91 FUI91 GEE91 GOA91 GXW91 HHS91 HRO91 IBK91 ILG91 IVC91 JEY91 JOU91 JYQ91 KIM91 KSI91 LCE91 LMA91 LVW91 MFS91 MPO91 MZK91 NJG91 NTC91 OCY91 OMU91 OWQ91 PGM91 PQI91 QAE91 QKA91 QTW91 RDS91 RNO91 RXK91 SHG91 SRC91 TAY91 TKU91 TUQ91 UEM91 UOI91 UYE91 VIA91 VRW91 WBS91 WLO91 WVK91 IY93 SU93 ACQ93 AMM93 AWI93 BGE93 BQA93 BZW93 CJS93 CTO93 DDK93 DNG93 DXC93 EGY93 EQU93 FAQ93 FKM93 FUI93 GEE93 GOA93 GXW93 HHS93 HRO93 IBK93 ILG93 IVC93 JEY93 JOU93 JYQ93 KIM93 KSI93 LCE93 LMA93 LVW93 MFS93 MPO93 MZK93 NJG93 NTC93 OCY93 OMU93 OWQ93 PGM93 PQI93 QAE93 QKA93 QTW93 RDS93 RNO93 RXK93 SHG93 SRC93 TAY93 TKU93 TUQ93 UEM93 UOI93 UYE93 VIA93 VRW93 WBS93 WLO93 WVK93 IY95:IY98 SU95:SU98 ACQ95:ACQ98 AMM95:AMM98 AWI95:AWI98 BGE95:BGE98 BQA95:BQA98 BZW95:BZW98 CJS95:CJS98 CTO95:CTO98 DDK95:DDK98 DNG95:DNG98 DXC95:DXC98 EGY95:EGY98 EQU95:EQU98 FAQ95:FAQ98 FKM95:FKM98 FUI95:FUI98 GEE95:GEE98 GOA95:GOA98 GXW95:GXW98 HHS95:HHS98 HRO95:HRO98 IBK95:IBK98 ILG95:ILG98 IVC95:IVC98 JEY95:JEY98 JOU95:JOU98 JYQ95:JYQ98 KIM95:KIM98 KSI95:KSI98 LCE95:LCE98 LMA95:LMA98 LVW95:LVW98 MFS95:MFS98 MPO95:MPO98 MZK95:MZK98 NJG95:NJG98 NTC95:NTC98 OCY95:OCY98 OMU95:OMU98 OWQ95:OWQ98 PGM95:PGM98 PQI95:PQI98 QAE95:QAE98 QKA95:QKA98 QTW95:QTW98 RDS95:RDS98 RNO95:RNO98 RXK95:RXK98 SHG95:SHG98 SRC95:SRC98 TAY95:TAY98 TKU95:TKU98 TUQ95:TUQ98 UEM95:UEM98 UOI95:UOI98 UYE95:UYE98 VIA95:VIA98 VRW95:VRW98 WBS95:WBS98 WLO95:WLO98 WVK95:WVK98 IY100:IY123 SU100:SU123 ACQ100:ACQ123 AMM100:AMM123 AWI100:AWI123 BGE100:BGE123 BQA100:BQA123 BZW100:BZW123 CJS100:CJS123 CTO100:CTO123 DDK100:DDK123 DNG100:DNG123 DXC100:DXC123 EGY100:EGY123 EQU100:EQU123 FAQ100:FAQ123 FKM100:FKM123 FUI100:FUI123 GEE100:GEE123 GOA100:GOA123 GXW100:GXW123 HHS100:HHS123 HRO100:HRO123 IBK100:IBK123 ILG100:ILG123 IVC100:IVC123 JEY100:JEY123 JOU100:JOU123 JYQ100:JYQ123 KIM100:KIM123 KSI100:KSI123 LCE100:LCE123 LMA100:LMA123 LVW100:LVW123 MFS100:MFS123 MPO100:MPO123 MZK100:MZK123 NJG100:NJG123 NTC100:NTC123 OCY100:OCY123 OMU100:OMU123 OWQ100:OWQ123 PGM100:PGM123 PQI100:PQI123 QAE100:QAE123 QKA100:QKA123 QTW100:QTW123 RDS100:RDS123 RNO100:RNO123 RXK100:RXK123 SHG100:SHG123 SRC100:SRC123 TAY100:TAY123 TKU100:TKU123 TUQ100:TUQ123 UEM100:UEM123 UOI100:UOI123 UYE100:UYE123 VIA100:VIA123 VRW100:VRW123 WBS100:WBS123 WLO100:WLO123 WVK100:WVK123 IY128:IY132 SU128:SU132 ACQ128:ACQ132 AMM128:AMM132 AWI128:AWI132 BGE128:BGE132 BQA128:BQA132 BZW128:BZW132 CJS128:CJS132 CTO128:CTO132 DDK128:DDK132 DNG128:DNG132 DXC128:DXC132 EGY128:EGY132 EQU128:EQU132 FAQ128:FAQ132 FKM128:FKM132 FUI128:FUI132 GEE128:GEE132 GOA128:GOA132 GXW128:GXW132 HHS128:HHS132 HRO128:HRO132 IBK128:IBK132 ILG128:ILG132 IVC128:IVC132 JEY128:JEY132 JOU128:JOU132 JYQ128:JYQ132 KIM128:KIM132 KSI128:KSI132 LCE128:LCE132 LMA128:LMA132 LVW128:LVW132 MFS128:MFS132 MPO128:MPO132 MZK128:MZK132 NJG128:NJG132 NTC128:NTC132 OCY128:OCY132 OMU128:OMU132 OWQ128:OWQ132 PGM128:PGM132 PQI128:PQI132 QAE128:QAE132 QKA128:QKA132 QTW128:QTW132 RDS128:RDS132 RNO128:RNO132 RXK128:RXK132 SHG128:SHG132 SRC128:SRC132 TAY128:TAY132 TKU128:TKU132 TUQ128:TUQ132 UEM128:UEM132 UOI128:UOI132 UYE128:UYE132 VIA128:VIA132 VRW128:VRW132 WBS128:WBS132 WLO128:WLO132 WVK128:WVK132 IY135 SU135 ACQ135 AMM135 AWI135 BGE135 BQA135 BZW135 CJS135 CTO135 DDK135 DNG135 DXC135 EGY135 EQU135 FAQ135 FKM135 FUI135 GEE135 GOA135 GXW135 HHS135 HRO135 IBK135 ILG135 IVC135 JEY135 JOU135 JYQ135 KIM135 KSI135 LCE135 LMA135 LVW135 MFS135 MPO135 MZK135 NJG135 NTC135 OCY135 OMU135 OWQ135 PGM135 PQI135 QAE135 QKA135 QTW135 RDS135 RNO135 RXK135 SHG135 SRC135 TAY135 TKU135 TUQ135 UEM135 UOI135 UYE135 VIA135 VRW135 WBS135 WLO135 WVK135 IY79 WVK36:WVK37 WLO36:WLO37 WBS36:WBS37 VRW36:VRW37 VIA36:VIA37 UYE36:UYE37 UOI36:UOI37 UEM36:UEM37 TUQ36:TUQ37 TKU36:TKU37 TAY36:TAY37 SRC36:SRC37 SHG36:SHG37 RXK36:RXK37 RNO36:RNO37 RDS36:RDS37 QTW36:QTW37 QKA36:QKA37 QAE36:QAE37 PQI36:PQI37 PGM36:PGM37 OWQ36:OWQ37 OMU36:OMU37 OCY36:OCY37 NTC36:NTC37 NJG36:NJG37 MZK36:MZK37 MPO36:MPO37 MFS36:MFS37 LVW36:LVW37 LMA36:LMA37 LCE36:LCE37 KSI36:KSI37 KIM36:KIM37 JYQ36:JYQ37 JOU36:JOU37 JEY36:JEY37 IVC36:IVC37 ILG36:ILG37 IBK36:IBK37 HRO36:HRO37 HHS36:HHS37 GXW36:GXW37 GOA36:GOA37 GEE36:GEE37 FUI36:FUI37 FKM36:FKM37 FAQ36:FAQ37 EQU36:EQU37 EGY36:EGY37 DXC36:DXC37 DNG36:DNG37 DDK36:DDK37 CTO36:CTO37 CJS36:CJS37 BZW36:BZW37 BQA36:BQA37 BGE36:BGE37 AWI36:AWI37 AMM36:AMM37 ACQ36:ACQ37 SU36:SU37 IY36:IY37 WVK53:WVK62 WLO53:WLO62 WBS53:WBS62 VRW53:VRW62 VIA53:VIA62 UYE53:UYE62 UOI53:UOI62 UEM53:UEM62 TUQ53:TUQ62 TKU53:TKU62 TAY53:TAY62 SRC53:SRC62 SHG53:SHG62 RXK53:RXK62 RNO53:RNO62 RDS53:RDS62 QTW53:QTW62 QKA53:QKA62 QAE53:QAE62 PQI53:PQI62 PGM53:PGM62 OWQ53:OWQ62 OMU53:OMU62 OCY53:OCY62 NTC53:NTC62 NJG53:NJG62 MZK53:MZK62 MPO53:MPO62 MFS53:MFS62 LVW53:LVW62 LMA53:LMA62 LCE53:LCE62 KSI53:KSI62 KIM53:KIM62 JYQ53:JYQ62 JOU53:JOU62 JEY53:JEY62 IVC53:IVC62 ILG53:ILG62 IBK53:IBK62 HRO53:HRO62 HHS53:HHS62 GXW53:GXW62 GOA53:GOA62 GEE53:GEE62 FUI53:FUI62 FKM53:FKM62 FAQ53:FAQ62 EQU53:EQU62 EGY53:EGY62 DXC53:DXC62 DNG53:DNG62 DDK53:DDK62 CTO53:CTO62 CJS53:CJS62 BZW53:BZW62 BQA53:BQA62 BGE53:BGE62 AWI53:AWI62 AMM53:AMM62 ACQ53:ACQ62 SU53:SU62 IY53:IY62 WVK69:WVK73 WLO69:WLO73 WBS69:WBS73 VRW69:VRW73 VIA69:VIA73 UYE69:UYE73 UOI69:UOI73 UEM69:UEM73 TUQ69:TUQ73 TKU69:TKU73 TAY69:TAY73 SRC69:SRC73 SHG69:SHG73 RXK69:RXK73 RNO69:RNO73 RDS69:RDS73 QTW69:QTW73 QKA69:QKA73 QAE69:QAE73 PQI69:PQI73 PGM69:PGM73 OWQ69:OWQ73 OMU69:OMU73 OCY69:OCY73 NTC69:NTC73 NJG69:NJG73 MZK69:MZK73 MPO69:MPO73 MFS69:MFS73 LVW69:LVW73 LMA69:LMA73 LCE69:LCE73 KSI69:KSI73 KIM69:KIM73 JYQ69:JYQ73 JOU69:JOU73 JEY69:JEY73 IVC69:IVC73 ILG69:ILG73 IBK69:IBK73 HRO69:HRO73 HHS69:HHS73 GXW69:GXW73 GOA69:GOA73 GEE69:GEE73 FUI69:FUI73 FKM69:FKM73 FAQ69:FAQ73 EQU69:EQU73 EGY69:EGY73 DXC69:DXC73 DNG69:DNG73 DDK69:DDK73 CTO69:CTO73 CJS69:CJS73 BZW69:BZW73 BQA69:BQA73 BGE69:BGE73 AWI69:AWI73 AMM69:AMM73 ACQ69:ACQ73 SU69:SU73 IY69:IY73 WVK143:WVK162 WLO143:WLO162 WBS143:WBS162 VRW143:VRW162 VIA143:VIA162 UYE143:UYE162 UOI143:UOI162 UEM143:UEM162 TUQ143:TUQ162 TKU143:TKU162 TAY143:TAY162 SRC143:SRC162 SHG143:SHG162 RXK143:RXK162 RNO143:RNO162 RDS143:RDS162 QTW143:QTW162 QKA143:QKA162 QAE143:QAE162 PQI143:PQI162 PGM143:PGM162 OWQ143:OWQ162 OMU143:OMU162 OCY143:OCY162 NTC143:NTC162 NJG143:NJG162 MZK143:MZK162 MPO143:MPO162 MFS143:MFS162 LVW143:LVW162 LMA143:LMA162 LCE143:LCE162 KSI143:KSI162 KIM143:KIM162 JYQ143:JYQ162 JOU143:JOU162 JEY143:JEY162 IVC143:IVC162 ILG143:ILG162 IBK143:IBK162 HRO143:HRO162 HHS143:HHS162 GXW143:GXW162 GOA143:GOA162 GEE143:GEE162 FUI143:FUI162 FKM143:FKM162 FAQ143:FAQ162 EQU143:EQU162 EGY143:EGY162 DXC143:DXC162 DNG143:DNG162 DDK143:DDK162 CTO143:CTO162 CJS143:CJS162 BZW143:BZW162 BQA143:BQA162 BGE143:BGE162 AWI143:AWI162 AMM143:AMM162 ACQ143:ACQ162 SU143:SU162 IY143:IY162 SU164:SU169 ACQ164:ACQ169 AMM164:AMM169 AWI164:AWI169 BGE164:BGE169 BQA164:BQA169 BZW164:BZW169 CJS164:CJS169 CTO164:CTO169 DDK164:DDK169 DNG164:DNG169 DXC164:DXC169 EGY164:EGY169 EQU164:EQU169 FAQ164:FAQ169 FKM164:FKM169 FUI164:FUI169 GEE164:GEE169 GOA164:GOA169 GXW164:GXW169 HHS164:HHS169 HRO164:HRO169 IBK164:IBK169 ILG164:ILG169 IVC164:IVC169 JEY164:JEY169 JOU164:JOU169 JYQ164:JYQ169 KIM164:KIM169 KSI164:KSI169 LCE164:LCE169 LMA164:LMA169 LVW164:LVW169 MFS164:MFS169 MPO164:MPO169 MZK164:MZK169 NJG164:NJG169 NTC164:NTC169 OCY164:OCY169 OMU164:OMU169 OWQ164:OWQ169 PGM164:PGM169 PQI164:PQI169 QAE164:QAE169 QKA164:QKA169 QTW164:QTW169 RDS164:RDS169 RNO164:RNO169 RXK164:RXK169 SHG164:SHG169 SRC164:SRC169 TAY164:TAY169 TKU164:TKU169 TUQ164:TUQ169 UEM164:UEM169 UOI164:UOI169 UYE164:UYE169 VIA164:VIA169 VRW164:VRW169 WBS164:WBS169 WLO164:WLO169 WVK164:WVK169 IY164:IY169" xr:uid="{8C3D5523-5B9D-4CE1-A1AA-208A126BF98D}">
      <formula1>Warunek</formula1>
    </dataValidation>
    <dataValidation type="list" allowBlank="1" showInputMessage="1" showErrorMessage="1" errorTitle="Nieprawidłowa wartość" error="Dla warunku granicznego możesz jedynie podać wartość z listy wyboru: NIE albo TAK" sqref="C6:D7 C9:D10 C12:D12 C14:D14 C17:D23 C25:D25 C27:D29 C33:D33 C35:D36 C40:D42 C53:D59 C64:D67 C73:D73 C75:D75 C87:D89 C91:D91 C96:D97 C100:D102 C105:D105 C110:D110 C112:D114 C116:D119 C121:D121 C125:D127 C132:D132 C134:D136 C140:D141 C144:D144 C146:D148 C151:D162 C175:D175" xr:uid="{0C5E26AE-8FE7-4EC4-B5C6-D38E61250A29}">
      <formula1>"Warunek graniczny,TAK,NIE"</formula1>
    </dataValidation>
    <dataValidation type="list" allowBlank="1" showInputMessage="1" showErrorMessage="1" errorTitle="Błędna wartość" error="Możesz podać jedynie wartości z listy wyboru, tj. Nie ma, Będzie, Jest." sqref="C8:D8 C11:D11 C13:D13 C15:D16 C26:D26 C30:D32 C37:D37 C39:D39 C43:D51 C60:D62 C68:D72 C76:D77 C79:D79 C81:D84 C86:D86 C90:D90 C92:D95 C98:D98 C103:D104 C106:D109 C111:D111 C115:D115 C120:D120 C122:D124 C128:D131 C133:D133 C137:D139 C143:D143 C145:D145 C149:D150 C164:D174" xr:uid="{4B2891D6-365B-4573-AB2F-05E461D800A6}">
      <formula1>"Opcja,Nie ma,Jest"</formula1>
    </dataValidation>
  </dataValidations>
  <pageMargins left="0.31527777777777777" right="0.15763888888888888" top="0.74791666666666667" bottom="0.35416666666666669" header="0.51180555555555551" footer="0.51180555555555551"/>
  <pageSetup paperSize="9" scale="68"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0A39-2AFD-49FB-B4C8-66723A9A227D}">
  <sheetPr codeName="Arkusz3">
    <tabColor theme="3"/>
    <pageSetUpPr fitToPage="1"/>
  </sheetPr>
  <dimension ref="A1:F34"/>
  <sheetViews>
    <sheetView workbookViewId="0">
      <pane xSplit="5" ySplit="3" topLeftCell="F23" activePane="bottomRight" state="frozen"/>
      <selection pane="topRight" activeCell="F1" sqref="F1"/>
      <selection pane="bottomLeft" activeCell="A4" sqref="A4"/>
      <selection pane="bottomRight" activeCell="D9" sqref="D9"/>
    </sheetView>
  </sheetViews>
  <sheetFormatPr defaultRowHeight="12.75" customHeight="1"/>
  <cols>
    <col min="1" max="1" width="10.44140625" style="157" customWidth="1"/>
    <col min="2" max="2" width="90.44140625" style="61" customWidth="1"/>
    <col min="3" max="4" width="14.5546875" style="61" customWidth="1"/>
    <col min="5" max="5" width="60.6640625" style="61" customWidth="1"/>
    <col min="6" max="6" width="55.6640625" customWidth="1"/>
  </cols>
  <sheetData>
    <row r="1" spans="1:6" s="1" customFormat="1" ht="12.75" customHeight="1">
      <c r="A1" s="264" t="s">
        <v>479</v>
      </c>
      <c r="B1" s="264"/>
      <c r="C1" s="215"/>
      <c r="D1" s="215"/>
      <c r="E1" s="216"/>
    </row>
    <row r="2" spans="1:6" s="27" customFormat="1" ht="68.400000000000006" customHeight="1">
      <c r="A2" s="123" t="s">
        <v>1</v>
      </c>
      <c r="B2" s="32" t="s">
        <v>2</v>
      </c>
      <c r="C2" s="31" t="s">
        <v>3</v>
      </c>
      <c r="D2" s="31" t="s">
        <v>4</v>
      </c>
      <c r="E2" s="31" t="s">
        <v>827</v>
      </c>
      <c r="F2" s="233" t="s">
        <v>5</v>
      </c>
    </row>
    <row r="3" spans="1:6" ht="13.2">
      <c r="A3" s="122">
        <v>1</v>
      </c>
      <c r="B3" s="65">
        <v>2</v>
      </c>
      <c r="C3" s="64">
        <v>3</v>
      </c>
      <c r="D3" s="64" t="s">
        <v>6</v>
      </c>
      <c r="E3" s="29">
        <v>4</v>
      </c>
    </row>
    <row r="4" spans="1:6" ht="13.2">
      <c r="A4" s="156" t="s">
        <v>480</v>
      </c>
      <c r="B4" s="135" t="s">
        <v>481</v>
      </c>
      <c r="C4" s="136"/>
      <c r="D4" s="136"/>
      <c r="E4" s="137"/>
    </row>
    <row r="5" spans="1:6" ht="26.4">
      <c r="A5" s="156" t="s">
        <v>482</v>
      </c>
      <c r="B5" s="138" t="s">
        <v>483</v>
      </c>
      <c r="C5" s="139"/>
      <c r="D5" s="139"/>
      <c r="E5" s="140"/>
    </row>
    <row r="6" spans="1:6" ht="105.6">
      <c r="A6" s="154" t="s">
        <v>484</v>
      </c>
      <c r="B6" s="63" t="s">
        <v>485</v>
      </c>
      <c r="C6" s="252" t="s">
        <v>258</v>
      </c>
      <c r="D6" s="252" t="s">
        <v>258</v>
      </c>
      <c r="E6" s="155"/>
    </row>
    <row r="7" spans="1:6" ht="26.4">
      <c r="A7" s="154" t="s">
        <v>486</v>
      </c>
      <c r="B7" s="63" t="s">
        <v>487</v>
      </c>
      <c r="C7" s="252" t="s">
        <v>11</v>
      </c>
      <c r="D7" s="252" t="s">
        <v>11</v>
      </c>
      <c r="E7" s="155"/>
    </row>
    <row r="8" spans="1:6" ht="26.4">
      <c r="A8" s="154" t="s">
        <v>488</v>
      </c>
      <c r="B8" s="197" t="s">
        <v>489</v>
      </c>
      <c r="C8" s="252" t="s">
        <v>11</v>
      </c>
      <c r="D8" s="252" t="s">
        <v>11</v>
      </c>
      <c r="E8" s="195"/>
    </row>
    <row r="9" spans="1:6" ht="213.75" customHeight="1">
      <c r="A9" s="154" t="s">
        <v>490</v>
      </c>
      <c r="B9" s="63" t="s">
        <v>491</v>
      </c>
      <c r="C9" s="252" t="s">
        <v>11</v>
      </c>
      <c r="D9" s="252" t="s">
        <v>11</v>
      </c>
      <c r="E9" s="155"/>
    </row>
    <row r="10" spans="1:6" ht="39.6">
      <c r="A10" s="154" t="s">
        <v>492</v>
      </c>
      <c r="B10" s="198" t="s">
        <v>812</v>
      </c>
      <c r="C10" s="252" t="s">
        <v>11</v>
      </c>
      <c r="D10" s="252" t="s">
        <v>11</v>
      </c>
      <c r="E10" s="325"/>
    </row>
    <row r="11" spans="1:6" ht="39.6">
      <c r="A11" s="238" t="s">
        <v>493</v>
      </c>
      <c r="B11" s="193" t="s">
        <v>815</v>
      </c>
      <c r="C11" s="252" t="s">
        <v>11</v>
      </c>
      <c r="D11" s="252" t="s">
        <v>11</v>
      </c>
      <c r="E11" s="325"/>
    </row>
    <row r="12" spans="1:6" ht="52.8">
      <c r="A12" s="154" t="s">
        <v>494</v>
      </c>
      <c r="B12" s="193" t="s">
        <v>826</v>
      </c>
      <c r="C12" s="252" t="s">
        <v>11</v>
      </c>
      <c r="D12" s="252" t="s">
        <v>11</v>
      </c>
      <c r="E12" s="325"/>
    </row>
    <row r="13" spans="1:6" ht="39.6">
      <c r="A13" s="238" t="s">
        <v>495</v>
      </c>
      <c r="B13" s="193" t="s">
        <v>811</v>
      </c>
      <c r="C13" s="252" t="s">
        <v>11</v>
      </c>
      <c r="D13" s="252" t="s">
        <v>11</v>
      </c>
      <c r="E13" s="325"/>
    </row>
    <row r="14" spans="1:6" ht="39.6">
      <c r="A14" s="154" t="s">
        <v>496</v>
      </c>
      <c r="B14" s="193" t="s">
        <v>497</v>
      </c>
      <c r="C14" s="252" t="s">
        <v>11</v>
      </c>
      <c r="D14" s="252" t="s">
        <v>11</v>
      </c>
      <c r="E14" s="155"/>
    </row>
    <row r="15" spans="1:6" ht="68.400000000000006" customHeight="1">
      <c r="A15" s="154" t="s">
        <v>498</v>
      </c>
      <c r="B15" s="63" t="s">
        <v>499</v>
      </c>
      <c r="C15" s="252" t="s">
        <v>11</v>
      </c>
      <c r="D15" s="252" t="s">
        <v>11</v>
      </c>
      <c r="E15" s="155"/>
    </row>
    <row r="16" spans="1:6" ht="73.5" customHeight="1">
      <c r="A16" s="154" t="s">
        <v>500</v>
      </c>
      <c r="B16" s="63" t="s">
        <v>501</v>
      </c>
      <c r="C16" s="252" t="s">
        <v>11</v>
      </c>
      <c r="D16" s="252" t="s">
        <v>11</v>
      </c>
      <c r="E16" s="155"/>
    </row>
    <row r="17" spans="1:5" ht="39.6">
      <c r="A17" s="156" t="s">
        <v>502</v>
      </c>
      <c r="B17" s="248" t="s">
        <v>503</v>
      </c>
      <c r="C17" s="206"/>
      <c r="D17" s="206"/>
      <c r="E17" s="205"/>
    </row>
    <row r="18" spans="1:5" ht="41.25" customHeight="1">
      <c r="A18" s="154" t="s">
        <v>504</v>
      </c>
      <c r="B18" s="197" t="s">
        <v>505</v>
      </c>
      <c r="C18" s="252" t="s">
        <v>11</v>
      </c>
      <c r="D18" s="252" t="s">
        <v>11</v>
      </c>
      <c r="E18" s="155"/>
    </row>
    <row r="19" spans="1:5" ht="39.6">
      <c r="A19" s="154" t="s">
        <v>506</v>
      </c>
      <c r="B19" s="63" t="s">
        <v>813</v>
      </c>
      <c r="C19" s="252" t="s">
        <v>11</v>
      </c>
      <c r="D19" s="252" t="s">
        <v>11</v>
      </c>
      <c r="E19" s="155"/>
    </row>
    <row r="20" spans="1:5" ht="26.4">
      <c r="A20" s="154" t="s">
        <v>507</v>
      </c>
      <c r="B20" s="63" t="s">
        <v>508</v>
      </c>
      <c r="C20" s="252" t="s">
        <v>11</v>
      </c>
      <c r="D20" s="252" t="s">
        <v>11</v>
      </c>
      <c r="E20" s="155"/>
    </row>
    <row r="21" spans="1:5" ht="36.75" customHeight="1">
      <c r="A21" s="154" t="s">
        <v>509</v>
      </c>
      <c r="B21" s="63" t="s">
        <v>510</v>
      </c>
      <c r="C21" s="252" t="s">
        <v>11</v>
      </c>
      <c r="D21" s="252" t="s">
        <v>11</v>
      </c>
      <c r="E21" s="155"/>
    </row>
    <row r="22" spans="1:5" ht="39.6">
      <c r="A22" s="154" t="s">
        <v>511</v>
      </c>
      <c r="B22" s="193" t="s">
        <v>512</v>
      </c>
      <c r="C22" s="252" t="s">
        <v>11</v>
      </c>
      <c r="D22" s="252" t="s">
        <v>11</v>
      </c>
      <c r="E22" s="155"/>
    </row>
    <row r="23" spans="1:5" ht="42" customHeight="1">
      <c r="A23" s="154" t="s">
        <v>513</v>
      </c>
      <c r="B23" s="193" t="s">
        <v>814</v>
      </c>
      <c r="C23" s="252" t="s">
        <v>11</v>
      </c>
      <c r="D23" s="252" t="s">
        <v>11</v>
      </c>
      <c r="E23" s="155"/>
    </row>
    <row r="24" spans="1:5" ht="79.2">
      <c r="A24" s="180" t="s">
        <v>514</v>
      </c>
      <c r="B24" s="329" t="s">
        <v>824</v>
      </c>
      <c r="C24" s="252" t="s">
        <v>11</v>
      </c>
      <c r="D24" s="252" t="s">
        <v>11</v>
      </c>
      <c r="E24" s="328"/>
    </row>
    <row r="25" spans="1:5" ht="13.2">
      <c r="A25" s="190" t="s">
        <v>515</v>
      </c>
      <c r="B25" s="210" t="s">
        <v>516</v>
      </c>
      <c r="C25" s="210"/>
      <c r="D25" s="210"/>
      <c r="E25" s="210"/>
    </row>
    <row r="26" spans="1:5" ht="26.4">
      <c r="A26" s="188" t="s">
        <v>517</v>
      </c>
      <c r="B26" s="191" t="s">
        <v>518</v>
      </c>
      <c r="C26" s="252" t="s">
        <v>11</v>
      </c>
      <c r="D26" s="252" t="s">
        <v>11</v>
      </c>
      <c r="E26" s="189"/>
    </row>
    <row r="27" spans="1:5" ht="16.5" customHeight="1">
      <c r="A27" s="144"/>
      <c r="B27" s="33"/>
      <c r="C27" s="62"/>
      <c r="D27" s="62"/>
      <c r="E27" s="33"/>
    </row>
    <row r="28" spans="1:5" ht="13.2" hidden="1">
      <c r="A28" s="144"/>
      <c r="B28" s="11" t="s">
        <v>132</v>
      </c>
      <c r="C28" s="38">
        <f>COUNTIF(C6:C26,"Warunek graniczny")</f>
        <v>18</v>
      </c>
      <c r="D28" s="38">
        <f>COUNTIF(D6:D26,"Warunek graniczny")</f>
        <v>18</v>
      </c>
      <c r="E28" s="34"/>
    </row>
    <row r="29" spans="1:5" ht="13.2" hidden="1">
      <c r="A29" s="144"/>
      <c r="B29" s="40" t="s">
        <v>133</v>
      </c>
      <c r="C29" s="39">
        <f>COUNTIF(C6:C26,"NIE")</f>
        <v>0</v>
      </c>
      <c r="D29" s="39">
        <f>COUNTIF(D6:D26,"NIE")</f>
        <v>0</v>
      </c>
      <c r="E29" s="34"/>
    </row>
    <row r="30" spans="1:5" ht="13.2" hidden="1">
      <c r="A30" s="144"/>
      <c r="B30" s="13" t="s">
        <v>134</v>
      </c>
      <c r="C30" s="30">
        <f>COUNTIF(C6:C26,"Opcja")+COUNTIF(C6:C26,"Jest")+COUNTIF(C6:C26,"Nie ma")</f>
        <v>0</v>
      </c>
      <c r="D30" s="30">
        <f>COUNTIF(D6:D26,"Opcja")+COUNTIF(D6:D26,"Jest")+COUNTIF(D6:D26,"Nie ma")</f>
        <v>0</v>
      </c>
      <c r="E30" s="34"/>
    </row>
    <row r="31" spans="1:5" ht="13.2" hidden="1">
      <c r="A31" s="144"/>
      <c r="B31" s="11" t="s">
        <v>135</v>
      </c>
      <c r="C31" s="38">
        <f>COUNTIF(C6:C26,"Opcja")</f>
        <v>0</v>
      </c>
      <c r="D31" s="38">
        <f>COUNTIF(D6:D26,"Opcja")</f>
        <v>0</v>
      </c>
      <c r="E31" s="34"/>
    </row>
    <row r="32" spans="1:5" ht="13.2" hidden="1">
      <c r="A32" s="144"/>
      <c r="B32" s="9" t="s">
        <v>136</v>
      </c>
      <c r="C32" s="37">
        <f>COUNTIF(C6:C26,"Jest")</f>
        <v>0</v>
      </c>
      <c r="D32" s="37">
        <f>COUNTIF(D6:D26,"Jest")</f>
        <v>0</v>
      </c>
      <c r="E32" s="34"/>
    </row>
    <row r="33" spans="1:5" ht="13.2" hidden="1">
      <c r="A33" s="144"/>
      <c r="B33" s="7" t="s">
        <v>137</v>
      </c>
      <c r="C33" s="35">
        <f>COUNTIF(C6:C26,"Nie ma")</f>
        <v>0</v>
      </c>
      <c r="D33" s="35">
        <f>COUNTIF(D6:D26,"Nie ma")</f>
        <v>0</v>
      </c>
      <c r="E33" s="34"/>
    </row>
    <row r="34" spans="1:5" ht="13.2" hidden="1">
      <c r="B34" s="33"/>
      <c r="C34" s="62"/>
      <c r="D34" s="62"/>
      <c r="E34" s="33"/>
    </row>
  </sheetData>
  <sheetProtection algorithmName="SHA-512" hashValue="BawgIgX8ATqoLfis7vbeQXKpuKZibPmiKGjfueqACsBuNwKC7E4flQeoAZSdtxrEI/TdGnTKOqXNuHd15V3iog==" saltValue="OJsMR9gT8Px5y8xlNSK3TQ==" spinCount="100000" sheet="1" objects="1" scenarios="1" formatCells="0" formatColumns="0"/>
  <protectedRanges>
    <protectedRange algorithmName="SHA-512" hashValue="bUZPz969GBLFOrA8Xr3rnQ2e99bU8xcBe+nFU2cEKOlFS0Krlh8CdhM963BNkMbV2vo4etwjKeFtBuQRvAcHPw==" saltValue="T06/+ZKZQXRfa/EopWm32A==" spinCount="100000" sqref="E1:E1048576" name="kol4"/>
    <protectedRange algorithmName="SHA-512" hashValue="6ZWbq9g0YztydpPUP27f4RPjLCXo7Rei8kcNSIJz9kdMmjzZk8A2shfZ73sn/lnbz+QaVuESEEG4wF7mYC7bsQ==" saltValue="ZhIGm4IVJgLFDM5Wl2+X+Q==" spinCount="100000" sqref="D1:D1048576" name="kol3a"/>
  </protectedRanges>
  <mergeCells count="1">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5:D5 C17:D17 C25:D25" xr:uid="{5060A18E-996B-4564-A98B-7C4525F86890}">
      <formula1>"Warunek graniczny,TAK,NIE"</formula1>
    </dataValidation>
    <dataValidation type="list" allowBlank="1" showInputMessage="1" showErrorMessage="1" errorTitle="Nieprawidłowa wartość" error="Dla warunku granicznego możesz jedynie podać wartość z listy wyboru: NIE albo TAK" sqref="C7:D16 C18:D24 C26:D26" xr:uid="{2C3EA7E9-071F-4FB5-860D-F906711D82C4}">
      <formula1>"Warunek graniczny,TAK,NIE"</formula1>
    </dataValidation>
  </dataValidation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codeName="Arkusz4">
    <tabColor theme="3"/>
    <pageSetUpPr fitToPage="1"/>
  </sheetPr>
  <dimension ref="A1:F37"/>
  <sheetViews>
    <sheetView zoomScaleNormal="85" workbookViewId="0">
      <pane xSplit="5" ySplit="3" topLeftCell="F25" activePane="bottomRight" state="frozen"/>
      <selection pane="topRight" activeCell="F1" sqref="F1"/>
      <selection pane="bottomLeft" activeCell="A4" sqref="A4"/>
      <selection pane="bottomRight" activeCell="E27" sqref="E27"/>
    </sheetView>
  </sheetViews>
  <sheetFormatPr defaultColWidth="9.109375" defaultRowHeight="12.75" customHeight="1"/>
  <cols>
    <col min="1" max="1" width="10.44140625" style="162" customWidth="1"/>
    <col min="2" max="2" width="90.44140625" style="47" customWidth="1"/>
    <col min="3" max="4" width="14.5546875" style="47" customWidth="1"/>
    <col min="5" max="5" width="60.6640625" style="47" customWidth="1"/>
    <col min="6" max="6" width="55.109375" style="46" customWidth="1"/>
    <col min="7" max="16384" width="9.109375" style="46"/>
  </cols>
  <sheetData>
    <row r="1" spans="1:6" s="1" customFormat="1" ht="12.75" customHeight="1">
      <c r="A1" s="264" t="s">
        <v>519</v>
      </c>
      <c r="B1" s="264"/>
      <c r="C1" s="215"/>
      <c r="D1" s="215"/>
      <c r="E1" s="216"/>
    </row>
    <row r="2" spans="1:6" s="27" customFormat="1" ht="68.400000000000006" customHeight="1">
      <c r="A2" s="123" t="s">
        <v>1</v>
      </c>
      <c r="B2" s="32" t="s">
        <v>2</v>
      </c>
      <c r="C2" s="31" t="s">
        <v>3</v>
      </c>
      <c r="D2" s="31" t="s">
        <v>4</v>
      </c>
      <c r="E2" s="31" t="s">
        <v>828</v>
      </c>
      <c r="F2" s="233" t="s">
        <v>5</v>
      </c>
    </row>
    <row r="3" spans="1:6" ht="13.2">
      <c r="A3" s="158">
        <v>1</v>
      </c>
      <c r="B3" s="60">
        <v>2</v>
      </c>
      <c r="C3" s="59">
        <v>3</v>
      </c>
      <c r="D3" s="59" t="s">
        <v>6</v>
      </c>
      <c r="E3" s="58">
        <v>4</v>
      </c>
    </row>
    <row r="4" spans="1:6" ht="13.2" customHeight="1">
      <c r="A4" s="134" t="s">
        <v>520</v>
      </c>
      <c r="B4" s="274" t="s">
        <v>521</v>
      </c>
      <c r="C4" s="275"/>
      <c r="D4" s="275"/>
      <c r="E4" s="275"/>
      <c r="F4" s="80"/>
    </row>
    <row r="5" spans="1:6" ht="13.2">
      <c r="A5" s="134" t="s">
        <v>522</v>
      </c>
      <c r="B5" s="266" t="s">
        <v>523</v>
      </c>
      <c r="C5" s="266"/>
      <c r="D5" s="266"/>
      <c r="E5" s="266"/>
    </row>
    <row r="6" spans="1:6" ht="26.4">
      <c r="A6" s="154" t="s">
        <v>524</v>
      </c>
      <c r="B6" s="63" t="s">
        <v>525</v>
      </c>
      <c r="C6" s="252" t="s">
        <v>11</v>
      </c>
      <c r="D6" s="252" t="s">
        <v>11</v>
      </c>
      <c r="E6" s="155"/>
    </row>
    <row r="7" spans="1:6" ht="26.4">
      <c r="A7" s="154" t="s">
        <v>526</v>
      </c>
      <c r="B7" s="63" t="s">
        <v>527</v>
      </c>
      <c r="C7" s="252" t="s">
        <v>14</v>
      </c>
      <c r="D7" s="252" t="s">
        <v>14</v>
      </c>
      <c r="E7" s="155"/>
    </row>
    <row r="8" spans="1:6" ht="13.2">
      <c r="A8" s="154" t="s">
        <v>528</v>
      </c>
      <c r="B8" s="63" t="s">
        <v>529</v>
      </c>
      <c r="C8" s="252" t="s">
        <v>14</v>
      </c>
      <c r="D8" s="252" t="s">
        <v>14</v>
      </c>
      <c r="E8" s="155"/>
    </row>
    <row r="9" spans="1:6" ht="13.2">
      <c r="A9" s="154" t="s">
        <v>530</v>
      </c>
      <c r="B9" s="63" t="s">
        <v>531</v>
      </c>
      <c r="C9" s="252" t="s">
        <v>14</v>
      </c>
      <c r="D9" s="252" t="s">
        <v>14</v>
      </c>
      <c r="E9" s="155"/>
    </row>
    <row r="10" spans="1:6" ht="13.2">
      <c r="A10" s="154" t="s">
        <v>532</v>
      </c>
      <c r="B10" s="63" t="s">
        <v>533</v>
      </c>
      <c r="C10" s="252" t="s">
        <v>14</v>
      </c>
      <c r="D10" s="252" t="s">
        <v>14</v>
      </c>
      <c r="E10" s="155"/>
    </row>
    <row r="11" spans="1:6" ht="26.4">
      <c r="A11" s="154" t="s">
        <v>534</v>
      </c>
      <c r="B11" s="63" t="s">
        <v>535</v>
      </c>
      <c r="C11" s="252" t="s">
        <v>11</v>
      </c>
      <c r="D11" s="252" t="s">
        <v>11</v>
      </c>
      <c r="E11" s="155"/>
    </row>
    <row r="12" spans="1:6" ht="26.4">
      <c r="A12" s="154" t="s">
        <v>536</v>
      </c>
      <c r="B12" s="63" t="s">
        <v>537</v>
      </c>
      <c r="C12" s="252" t="s">
        <v>14</v>
      </c>
      <c r="D12" s="252" t="s">
        <v>14</v>
      </c>
      <c r="E12" s="155"/>
    </row>
    <row r="13" spans="1:6" ht="26.4">
      <c r="A13" s="154" t="s">
        <v>538</v>
      </c>
      <c r="B13" s="63" t="s">
        <v>539</v>
      </c>
      <c r="C13" s="252" t="s">
        <v>14</v>
      </c>
      <c r="D13" s="252" t="s">
        <v>14</v>
      </c>
      <c r="E13" s="155"/>
    </row>
    <row r="14" spans="1:6" ht="13.2">
      <c r="A14" s="134" t="s">
        <v>540</v>
      </c>
      <c r="B14" s="266" t="s">
        <v>541</v>
      </c>
      <c r="C14" s="266"/>
      <c r="D14" s="266"/>
      <c r="E14" s="266"/>
    </row>
    <row r="15" spans="1:6" ht="44.4" customHeight="1">
      <c r="A15" s="154" t="s">
        <v>542</v>
      </c>
      <c r="B15" s="63" t="s">
        <v>543</v>
      </c>
      <c r="C15" s="252" t="s">
        <v>11</v>
      </c>
      <c r="D15" s="252" t="s">
        <v>11</v>
      </c>
      <c r="E15" s="155"/>
    </row>
    <row r="16" spans="1:6" ht="13.2">
      <c r="A16" s="154" t="s">
        <v>544</v>
      </c>
      <c r="B16" s="63" t="s">
        <v>545</v>
      </c>
      <c r="C16" s="252" t="s">
        <v>14</v>
      </c>
      <c r="D16" s="252" t="s">
        <v>14</v>
      </c>
      <c r="E16" s="155"/>
    </row>
    <row r="17" spans="1:5" ht="39.6">
      <c r="A17" s="154" t="s">
        <v>546</v>
      </c>
      <c r="B17" s="63" t="s">
        <v>816</v>
      </c>
      <c r="C17" s="252" t="s">
        <v>11</v>
      </c>
      <c r="D17" s="252" t="s">
        <v>11</v>
      </c>
      <c r="E17" s="155"/>
    </row>
    <row r="18" spans="1:5" ht="26.4">
      <c r="A18" s="154" t="s">
        <v>547</v>
      </c>
      <c r="B18" s="63" t="s">
        <v>548</v>
      </c>
      <c r="C18" s="252" t="s">
        <v>14</v>
      </c>
      <c r="D18" s="252" t="s">
        <v>14</v>
      </c>
      <c r="E18" s="155"/>
    </row>
    <row r="19" spans="1:5" ht="13.2">
      <c r="A19" s="154" t="s">
        <v>549</v>
      </c>
      <c r="B19" s="63" t="s">
        <v>550</v>
      </c>
      <c r="C19" s="252" t="s">
        <v>14</v>
      </c>
      <c r="D19" s="252" t="s">
        <v>14</v>
      </c>
      <c r="E19" s="155"/>
    </row>
    <row r="20" spans="1:5" ht="26.4">
      <c r="A20" s="154" t="s">
        <v>551</v>
      </c>
      <c r="B20" s="63" t="s">
        <v>552</v>
      </c>
      <c r="C20" s="252" t="s">
        <v>11</v>
      </c>
      <c r="D20" s="252" t="s">
        <v>11</v>
      </c>
      <c r="E20" s="155"/>
    </row>
    <row r="21" spans="1:5" ht="26.4">
      <c r="A21" s="154" t="s">
        <v>553</v>
      </c>
      <c r="B21" s="63" t="s">
        <v>554</v>
      </c>
      <c r="C21" s="252" t="s">
        <v>11</v>
      </c>
      <c r="D21" s="252" t="s">
        <v>11</v>
      </c>
      <c r="E21" s="155"/>
    </row>
    <row r="22" spans="1:5" ht="13.2">
      <c r="A22" s="154" t="s">
        <v>555</v>
      </c>
      <c r="B22" s="198" t="s">
        <v>556</v>
      </c>
      <c r="C22" s="252" t="s">
        <v>14</v>
      </c>
      <c r="D22" s="252" t="s">
        <v>14</v>
      </c>
      <c r="E22" s="155"/>
    </row>
    <row r="23" spans="1:5" ht="26.4">
      <c r="A23" s="154" t="s">
        <v>557</v>
      </c>
      <c r="B23" s="198" t="s">
        <v>558</v>
      </c>
      <c r="C23" s="252" t="s">
        <v>11</v>
      </c>
      <c r="D23" s="252" t="s">
        <v>11</v>
      </c>
      <c r="E23" s="155"/>
    </row>
    <row r="24" spans="1:5" ht="13.2">
      <c r="A24" s="154" t="s">
        <v>559</v>
      </c>
      <c r="B24" s="198" t="s">
        <v>560</v>
      </c>
      <c r="C24" s="252" t="s">
        <v>14</v>
      </c>
      <c r="D24" s="252" t="s">
        <v>14</v>
      </c>
      <c r="E24" s="155"/>
    </row>
    <row r="25" spans="1:5" ht="26.4">
      <c r="A25" s="154" t="s">
        <v>561</v>
      </c>
      <c r="B25" s="198" t="s">
        <v>562</v>
      </c>
      <c r="C25" s="252" t="s">
        <v>11</v>
      </c>
      <c r="D25" s="252" t="s">
        <v>11</v>
      </c>
      <c r="E25" s="155"/>
    </row>
    <row r="26" spans="1:5" ht="26.4">
      <c r="A26" s="154" t="s">
        <v>563</v>
      </c>
      <c r="B26" s="198" t="s">
        <v>564</v>
      </c>
      <c r="C26" s="252" t="s">
        <v>11</v>
      </c>
      <c r="D26" s="252" t="s">
        <v>11</v>
      </c>
      <c r="E26" s="155"/>
    </row>
    <row r="27" spans="1:5" ht="26.4">
      <c r="A27" s="154" t="s">
        <v>565</v>
      </c>
      <c r="B27" s="198" t="s">
        <v>566</v>
      </c>
      <c r="C27" s="252" t="s">
        <v>11</v>
      </c>
      <c r="D27" s="252" t="s">
        <v>11</v>
      </c>
      <c r="E27" s="155"/>
    </row>
    <row r="28" spans="1:5" ht="13.2">
      <c r="A28" s="159"/>
      <c r="B28" s="82"/>
      <c r="C28" s="83"/>
      <c r="D28" s="83"/>
      <c r="E28" s="84"/>
    </row>
    <row r="29" spans="1:5" ht="13.2" hidden="1">
      <c r="A29" s="160"/>
      <c r="B29" s="87" t="s">
        <v>132</v>
      </c>
      <c r="C29" s="88">
        <f>COUNTIF(C6:C27,"Warunek graniczny")</f>
        <v>10</v>
      </c>
      <c r="D29" s="88">
        <f>COUNTIF(D6:D27,"Warunek graniczny")</f>
        <v>10</v>
      </c>
      <c r="E29" s="57"/>
    </row>
    <row r="30" spans="1:5" ht="13.2" hidden="1">
      <c r="A30" s="161"/>
      <c r="B30" s="85" t="s">
        <v>133</v>
      </c>
      <c r="C30" s="86">
        <f>COUNTIF(C6:C27,"NIE")</f>
        <v>0</v>
      </c>
      <c r="D30" s="86">
        <f>COUNTIF(D6:D27,"NIE")</f>
        <v>0</v>
      </c>
      <c r="E30" s="48"/>
    </row>
    <row r="31" spans="1:5" ht="13.2" hidden="1">
      <c r="A31" s="161"/>
      <c r="B31" s="56" t="s">
        <v>134</v>
      </c>
      <c r="C31" s="55">
        <f>COUNTIF(C6:C27,"Opcja")+COUNTIF(C6:C27,"Jest")+COUNTIF(C6:C27,"Nie ma")</f>
        <v>11</v>
      </c>
      <c r="D31" s="55">
        <f>COUNTIF(D6:D27,"Opcja")+COUNTIF(D6:D27,"Jest")+COUNTIF(D6:D27,"Nie ma")</f>
        <v>11</v>
      </c>
      <c r="E31" s="49"/>
    </row>
    <row r="32" spans="1:5" ht="13.2" hidden="1">
      <c r="A32" s="161"/>
      <c r="B32" s="54" t="s">
        <v>135</v>
      </c>
      <c r="C32" s="53">
        <f>COUNTIF(C6:C27,"Opcja")</f>
        <v>11</v>
      </c>
      <c r="D32" s="53">
        <f>COUNTIF(D6:D27,"Opcja")</f>
        <v>11</v>
      </c>
      <c r="E32" s="49"/>
    </row>
    <row r="33" spans="1:5" ht="13.2" hidden="1">
      <c r="A33" s="161"/>
      <c r="B33" s="166" t="s">
        <v>136</v>
      </c>
      <c r="C33" s="167">
        <f>COUNTIF(C6:C27,"Jest")</f>
        <v>0</v>
      </c>
      <c r="D33" s="167">
        <f>COUNTIF(D6:D27,"Jest")</f>
        <v>0</v>
      </c>
      <c r="E33" s="49"/>
    </row>
    <row r="34" spans="1:5" ht="13.2" hidden="1">
      <c r="A34" s="161"/>
      <c r="B34" s="52" t="s">
        <v>137</v>
      </c>
      <c r="C34" s="51">
        <f>COUNTIF(C6:C27,"Nie ma")</f>
        <v>0</v>
      </c>
      <c r="D34" s="51">
        <f>COUNTIF(D6:D27,"Nie ma")</f>
        <v>0</v>
      </c>
      <c r="E34" s="49"/>
    </row>
    <row r="35" spans="1:5" ht="13.2" hidden="1">
      <c r="A35" s="161"/>
      <c r="B35" s="48"/>
      <c r="C35" s="50"/>
      <c r="D35" s="50"/>
      <c r="E35" s="49"/>
    </row>
    <row r="36" spans="1:5" ht="13.2">
      <c r="A36" s="161"/>
      <c r="E36" s="49"/>
    </row>
    <row r="37" spans="1:5" ht="13.2">
      <c r="A37" s="161"/>
      <c r="E37" s="48"/>
    </row>
  </sheetData>
  <sheetProtection algorithmName="SHA-512" hashValue="glvNxgdy0axYd2sgtOg2qPpLYZbEawxPGwlutFjnmga6NuFR5xa2QPk3F2nJUtrIMyIpeRZnV1fb2IYeinPFGg==" saltValue="GgTf/sJrV576KvMuS+RR5w==" spinCount="100000" sheet="1" objects="1" scenarios="1" formatCells="0" formatColumns="0"/>
  <protectedRanges>
    <protectedRange algorithmName="SHA-512" hashValue="N+mXzzYNxMV9WfBw9dXRJlrUv38nihzMgRXFSyK+dHAqT2uQYP4dHuF4Z6dtdt4YbxP29FueTgA0yXvDek9vCA==" saltValue="jB+zvtI4gZUEmOzLkQjjoQ==" spinCount="100000" sqref="E1:E1048576" name="kol4"/>
    <protectedRange algorithmName="SHA-512" hashValue="Ip7AYYQnTf1sYvMLYzREzFo3S7PkqdE4XMtN4cwQGWkyB8gRZolECK/Li0GPFbOsknuP04NWoYHGVCrylcPh1Q==" saltValue="1hjL4UgHyBhMDVeNk8Ombw==" spinCount="100000" sqref="D1:D1048576" name="kol3a"/>
  </protectedRanges>
  <mergeCells count="4">
    <mergeCell ref="B14:E14"/>
    <mergeCell ref="B5:E5"/>
    <mergeCell ref="B4:E4"/>
    <mergeCell ref="A1:B1"/>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8:D28"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6:D6 C11:D11 C15:D15 C17:D17 C20:D21 C23:D23 C25:D27" xr:uid="{ED346061-B5B2-4128-967B-C995A5B2C5F3}">
      <formula1>"Warunek graniczny,TAK,NIE"</formula1>
    </dataValidation>
    <dataValidation type="list" allowBlank="1" showInputMessage="1" showErrorMessage="1" errorTitle="Błędna wartość" error="Możesz podać jedynie wartości z listy wyboru, tj. Nie ma, Będzie, Jest." sqref="C7:D10 C12:D13 C16:D16 C18:D19 C22:D22 C24:D24" xr:uid="{843D85BB-2359-43BA-A32A-B84FD87B857C}">
      <formula1>"Opcja,Nie ma,Jest"</formula1>
    </dataValidation>
  </dataValidations>
  <pageMargins left="0.7" right="0.7"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codeName="Arkusz5">
    <tabColor theme="3"/>
    <pageSetUpPr fitToPage="1"/>
  </sheetPr>
  <dimension ref="A1:F66"/>
  <sheetViews>
    <sheetView showGridLines="0" workbookViewId="0">
      <pane xSplit="5" ySplit="3" topLeftCell="F52" activePane="bottomRight" state="frozen"/>
      <selection pane="topRight" activeCell="F1" sqref="F1"/>
      <selection pane="bottomLeft" activeCell="A4" sqref="A4"/>
      <selection pane="bottomRight" activeCell="B58" sqref="B58"/>
    </sheetView>
  </sheetViews>
  <sheetFormatPr defaultRowHeight="12.75" customHeight="1"/>
  <cols>
    <col min="1" max="1" width="10.44140625" style="157" customWidth="1"/>
    <col min="2" max="2" width="90.44140625" style="61" customWidth="1"/>
    <col min="3" max="4" width="14.5546875" style="61" customWidth="1"/>
    <col min="5" max="5" width="60.6640625" style="61" customWidth="1"/>
    <col min="6" max="6" width="56.6640625" customWidth="1"/>
  </cols>
  <sheetData>
    <row r="1" spans="1:6" s="1" customFormat="1" ht="12.75" customHeight="1">
      <c r="A1" s="264" t="s">
        <v>567</v>
      </c>
      <c r="B1" s="264"/>
      <c r="C1" s="215"/>
      <c r="D1" s="215"/>
      <c r="E1" s="216"/>
    </row>
    <row r="2" spans="1:6" s="27" customFormat="1" ht="68.400000000000006" customHeight="1">
      <c r="A2" s="123" t="s">
        <v>1</v>
      </c>
      <c r="B2" s="32" t="s">
        <v>2</v>
      </c>
      <c r="C2" s="31" t="s">
        <v>3</v>
      </c>
      <c r="D2" s="31" t="s">
        <v>4</v>
      </c>
      <c r="E2" s="31" t="s">
        <v>828</v>
      </c>
      <c r="F2" s="233" t="s">
        <v>5</v>
      </c>
    </row>
    <row r="3" spans="1:6" ht="13.2">
      <c r="A3" s="122">
        <v>1</v>
      </c>
      <c r="B3" s="65">
        <v>2</v>
      </c>
      <c r="C3" s="223">
        <v>3</v>
      </c>
      <c r="D3" s="229" t="s">
        <v>6</v>
      </c>
      <c r="E3" s="65">
        <v>4</v>
      </c>
    </row>
    <row r="4" spans="1:6" ht="13.2">
      <c r="A4" s="156" t="s">
        <v>568</v>
      </c>
      <c r="B4" s="135" t="s">
        <v>569</v>
      </c>
      <c r="C4" s="136"/>
      <c r="D4" s="139"/>
      <c r="E4" s="137"/>
    </row>
    <row r="5" spans="1:6" ht="13.2">
      <c r="A5" s="207" t="s">
        <v>570</v>
      </c>
      <c r="B5" s="205" t="s">
        <v>571</v>
      </c>
      <c r="C5" s="224"/>
      <c r="D5" s="205"/>
      <c r="E5" s="225"/>
    </row>
    <row r="6" spans="1:6" ht="39.6">
      <c r="A6" s="154" t="s">
        <v>572</v>
      </c>
      <c r="B6" s="63" t="s">
        <v>573</v>
      </c>
      <c r="C6" s="252" t="s">
        <v>14</v>
      </c>
      <c r="D6" s="252" t="s">
        <v>14</v>
      </c>
      <c r="E6" s="226"/>
    </row>
    <row r="7" spans="1:6" ht="26.4">
      <c r="A7" s="154" t="s">
        <v>574</v>
      </c>
      <c r="B7" s="63" t="s">
        <v>575</v>
      </c>
      <c r="C7" s="252" t="s">
        <v>14</v>
      </c>
      <c r="D7" s="252" t="s">
        <v>14</v>
      </c>
      <c r="E7" s="226"/>
    </row>
    <row r="8" spans="1:6" ht="26.4">
      <c r="A8" s="154" t="s">
        <v>576</v>
      </c>
      <c r="B8" s="63" t="s">
        <v>577</v>
      </c>
      <c r="C8" s="252" t="s">
        <v>14</v>
      </c>
      <c r="D8" s="255" t="s">
        <v>14</v>
      </c>
      <c r="E8" s="226"/>
    </row>
    <row r="9" spans="1:6" ht="39.6">
      <c r="A9" s="154" t="s">
        <v>578</v>
      </c>
      <c r="B9" s="63" t="s">
        <v>579</v>
      </c>
      <c r="C9" s="253" t="s">
        <v>11</v>
      </c>
      <c r="D9" s="256" t="s">
        <v>11</v>
      </c>
      <c r="E9" s="226"/>
    </row>
    <row r="10" spans="1:6" ht="26.4">
      <c r="A10" s="154" t="s">
        <v>580</v>
      </c>
      <c r="B10" s="193" t="s">
        <v>581</v>
      </c>
      <c r="C10" s="257" t="s">
        <v>14</v>
      </c>
      <c r="D10" s="257" t="s">
        <v>14</v>
      </c>
      <c r="E10" s="226"/>
    </row>
    <row r="11" spans="1:6" ht="39.6">
      <c r="A11" s="154" t="s">
        <v>582</v>
      </c>
      <c r="B11" s="258" t="s">
        <v>583</v>
      </c>
      <c r="C11" s="257" t="s">
        <v>14</v>
      </c>
      <c r="D11" s="252" t="s">
        <v>14</v>
      </c>
      <c r="E11" s="226"/>
    </row>
    <row r="12" spans="1:6" ht="13.2">
      <c r="A12" s="207" t="s">
        <v>584</v>
      </c>
      <c r="B12" s="205" t="s">
        <v>585</v>
      </c>
      <c r="C12" s="224"/>
      <c r="D12" s="205"/>
      <c r="E12" s="225"/>
    </row>
    <row r="13" spans="1:6" ht="92.4">
      <c r="A13" s="154" t="s">
        <v>586</v>
      </c>
      <c r="B13" s="197" t="s">
        <v>587</v>
      </c>
      <c r="C13" s="253" t="s">
        <v>11</v>
      </c>
      <c r="D13" s="252" t="s">
        <v>11</v>
      </c>
      <c r="E13" s="227"/>
    </row>
    <row r="14" spans="1:6" ht="39.6">
      <c r="A14" s="154" t="s">
        <v>588</v>
      </c>
      <c r="B14" s="63" t="s">
        <v>589</v>
      </c>
      <c r="C14" s="253" t="s">
        <v>11</v>
      </c>
      <c r="D14" s="252" t="s">
        <v>11</v>
      </c>
      <c r="E14" s="226"/>
    </row>
    <row r="15" spans="1:6" ht="26.4">
      <c r="A15" s="154" t="s">
        <v>590</v>
      </c>
      <c r="B15" s="198" t="s">
        <v>591</v>
      </c>
      <c r="C15" s="253" t="s">
        <v>11</v>
      </c>
      <c r="D15" s="252" t="s">
        <v>11</v>
      </c>
      <c r="E15" s="226"/>
    </row>
    <row r="16" spans="1:6" ht="26.4">
      <c r="A16" s="154" t="s">
        <v>592</v>
      </c>
      <c r="B16" s="198" t="s">
        <v>593</v>
      </c>
      <c r="C16" s="253" t="s">
        <v>11</v>
      </c>
      <c r="D16" s="252" t="s">
        <v>11</v>
      </c>
      <c r="E16" s="226"/>
    </row>
    <row r="17" spans="1:5" ht="39.6">
      <c r="A17" s="154" t="s">
        <v>594</v>
      </c>
      <c r="B17" s="198" t="s">
        <v>595</v>
      </c>
      <c r="C17" s="253" t="s">
        <v>11</v>
      </c>
      <c r="D17" s="252" t="s">
        <v>11</v>
      </c>
      <c r="E17" s="226"/>
    </row>
    <row r="18" spans="1:5" ht="26.4">
      <c r="A18" s="154" t="s">
        <v>596</v>
      </c>
      <c r="B18" s="198" t="s">
        <v>597</v>
      </c>
      <c r="C18" s="252" t="s">
        <v>14</v>
      </c>
      <c r="D18" s="252" t="s">
        <v>14</v>
      </c>
      <c r="E18" s="226"/>
    </row>
    <row r="19" spans="1:5" ht="13.2">
      <c r="A19" s="207" t="s">
        <v>598</v>
      </c>
      <c r="B19" s="141" t="s">
        <v>599</v>
      </c>
      <c r="C19" s="135"/>
      <c r="D19" s="205"/>
      <c r="E19" s="135"/>
    </row>
    <row r="20" spans="1:5" ht="39.6">
      <c r="A20" s="285" t="s">
        <v>600</v>
      </c>
      <c r="B20" s="212" t="s">
        <v>601</v>
      </c>
      <c r="C20" s="288" t="s">
        <v>11</v>
      </c>
      <c r="D20" s="288" t="s">
        <v>11</v>
      </c>
      <c r="E20" s="291"/>
    </row>
    <row r="21" spans="1:5" ht="13.2">
      <c r="A21" s="286"/>
      <c r="B21" s="213" t="s">
        <v>602</v>
      </c>
      <c r="C21" s="289"/>
      <c r="D21" s="289"/>
      <c r="E21" s="283"/>
    </row>
    <row r="22" spans="1:5" ht="26.4">
      <c r="A22" s="286"/>
      <c r="B22" s="213" t="s">
        <v>603</v>
      </c>
      <c r="C22" s="289"/>
      <c r="D22" s="289"/>
      <c r="E22" s="283"/>
    </row>
    <row r="23" spans="1:5" ht="13.2">
      <c r="A23" s="286"/>
      <c r="B23" s="213" t="s">
        <v>604</v>
      </c>
      <c r="C23" s="289"/>
      <c r="D23" s="289"/>
      <c r="E23" s="283"/>
    </row>
    <row r="24" spans="1:5" ht="39.6">
      <c r="A24" s="286"/>
      <c r="B24" s="213" t="s">
        <v>605</v>
      </c>
      <c r="C24" s="289"/>
      <c r="D24" s="289"/>
      <c r="E24" s="283"/>
    </row>
    <row r="25" spans="1:5" ht="13.2">
      <c r="A25" s="286"/>
      <c r="B25" s="213" t="s">
        <v>606</v>
      </c>
      <c r="C25" s="289"/>
      <c r="D25" s="289"/>
      <c r="E25" s="283"/>
    </row>
    <row r="26" spans="1:5" ht="26.4">
      <c r="A26" s="286"/>
      <c r="B26" s="213" t="s">
        <v>607</v>
      </c>
      <c r="C26" s="289"/>
      <c r="D26" s="289"/>
      <c r="E26" s="283"/>
    </row>
    <row r="27" spans="1:5" ht="13.2">
      <c r="A27" s="286"/>
      <c r="B27" s="213" t="s">
        <v>608</v>
      </c>
      <c r="C27" s="289"/>
      <c r="D27" s="289"/>
      <c r="E27" s="283"/>
    </row>
    <row r="28" spans="1:5" ht="13.2">
      <c r="A28" s="287"/>
      <c r="B28" s="214" t="s">
        <v>609</v>
      </c>
      <c r="C28" s="290"/>
      <c r="D28" s="290"/>
      <c r="E28" s="292"/>
    </row>
    <row r="29" spans="1:5" ht="32.25" customHeight="1">
      <c r="A29" s="179" t="s">
        <v>610</v>
      </c>
      <c r="B29" s="211" t="s">
        <v>611</v>
      </c>
      <c r="C29" s="252" t="s">
        <v>14</v>
      </c>
      <c r="D29" s="252" t="s">
        <v>14</v>
      </c>
      <c r="E29" s="228"/>
    </row>
    <row r="30" spans="1:5" ht="26.4" customHeight="1">
      <c r="A30" s="276" t="s">
        <v>612</v>
      </c>
      <c r="B30" s="177" t="s">
        <v>613</v>
      </c>
      <c r="C30" s="279" t="s">
        <v>11</v>
      </c>
      <c r="D30" s="279" t="s">
        <v>11</v>
      </c>
      <c r="E30" s="282"/>
    </row>
    <row r="31" spans="1:5" ht="13.2" customHeight="1">
      <c r="A31" s="277"/>
      <c r="B31" s="178" t="s">
        <v>614</v>
      </c>
      <c r="C31" s="280"/>
      <c r="D31" s="280"/>
      <c r="E31" s="293"/>
    </row>
    <row r="32" spans="1:5" ht="33.75" customHeight="1">
      <c r="A32" s="277"/>
      <c r="B32" s="178" t="s">
        <v>615</v>
      </c>
      <c r="C32" s="280"/>
      <c r="D32" s="280"/>
      <c r="E32" s="293"/>
    </row>
    <row r="33" spans="1:5" ht="13.2" customHeight="1">
      <c r="A33" s="278"/>
      <c r="B33" s="173" t="s">
        <v>616</v>
      </c>
      <c r="C33" s="281"/>
      <c r="D33" s="281"/>
      <c r="E33" s="294"/>
    </row>
    <row r="34" spans="1:5" ht="39.6">
      <c r="A34" s="154" t="s">
        <v>617</v>
      </c>
      <c r="B34" s="173" t="s">
        <v>618</v>
      </c>
      <c r="C34" s="252" t="s">
        <v>14</v>
      </c>
      <c r="D34" s="252" t="s">
        <v>14</v>
      </c>
      <c r="E34" s="226"/>
    </row>
    <row r="35" spans="1:5" ht="26.4">
      <c r="A35" s="154" t="s">
        <v>619</v>
      </c>
      <c r="B35" s="63" t="s">
        <v>620</v>
      </c>
      <c r="C35" s="252" t="s">
        <v>14</v>
      </c>
      <c r="D35" s="252" t="s">
        <v>14</v>
      </c>
      <c r="E35" s="226"/>
    </row>
    <row r="36" spans="1:5" ht="39.6">
      <c r="A36" s="154" t="s">
        <v>621</v>
      </c>
      <c r="B36" s="63" t="s">
        <v>622</v>
      </c>
      <c r="C36" s="253" t="s">
        <v>11</v>
      </c>
      <c r="D36" s="252" t="s">
        <v>11</v>
      </c>
      <c r="E36" s="226"/>
    </row>
    <row r="37" spans="1:5" ht="26.4">
      <c r="A37" s="154" t="s">
        <v>623</v>
      </c>
      <c r="B37" s="63" t="s">
        <v>624</v>
      </c>
      <c r="C37" s="252" t="s">
        <v>14</v>
      </c>
      <c r="D37" s="252" t="s">
        <v>14</v>
      </c>
      <c r="E37" s="226"/>
    </row>
    <row r="38" spans="1:5" ht="13.2">
      <c r="A38" s="154" t="s">
        <v>625</v>
      </c>
      <c r="B38" s="63" t="s">
        <v>626</v>
      </c>
      <c r="C38" s="252" t="s">
        <v>14</v>
      </c>
      <c r="D38" s="252" t="s">
        <v>14</v>
      </c>
      <c r="E38" s="226"/>
    </row>
    <row r="39" spans="1:5" ht="13.2">
      <c r="A39" s="154" t="s">
        <v>627</v>
      </c>
      <c r="B39" s="63" t="s">
        <v>628</v>
      </c>
      <c r="C39" s="252" t="s">
        <v>14</v>
      </c>
      <c r="D39" s="252" t="s">
        <v>14</v>
      </c>
      <c r="E39" s="226"/>
    </row>
    <row r="40" spans="1:5" ht="26.4">
      <c r="A40" s="154" t="s">
        <v>629</v>
      </c>
      <c r="B40" s="63" t="s">
        <v>630</v>
      </c>
      <c r="C40" s="252" t="s">
        <v>14</v>
      </c>
      <c r="D40" s="252" t="s">
        <v>14</v>
      </c>
      <c r="E40" s="226"/>
    </row>
    <row r="41" spans="1:5" ht="26.4">
      <c r="A41" s="154" t="s">
        <v>631</v>
      </c>
      <c r="B41" s="63" t="s">
        <v>632</v>
      </c>
      <c r="C41" s="252" t="s">
        <v>14</v>
      </c>
      <c r="D41" s="252" t="s">
        <v>14</v>
      </c>
      <c r="E41" s="226"/>
    </row>
    <row r="42" spans="1:5" ht="26.4">
      <c r="A42" s="154" t="s">
        <v>633</v>
      </c>
      <c r="B42" s="63" t="s">
        <v>634</v>
      </c>
      <c r="C42" s="253" t="s">
        <v>11</v>
      </c>
      <c r="D42" s="252" t="s">
        <v>11</v>
      </c>
      <c r="E42" s="226"/>
    </row>
    <row r="43" spans="1:5" ht="26.4">
      <c r="A43" s="154" t="s">
        <v>635</v>
      </c>
      <c r="B43" s="177" t="s">
        <v>636</v>
      </c>
      <c r="C43" s="253" t="s">
        <v>11</v>
      </c>
      <c r="D43" s="252" t="s">
        <v>11</v>
      </c>
      <c r="E43" s="239"/>
    </row>
    <row r="44" spans="1:5" ht="24" customHeight="1">
      <c r="A44" s="180" t="s">
        <v>637</v>
      </c>
      <c r="B44" s="242" t="s">
        <v>638</v>
      </c>
      <c r="C44" s="252" t="s">
        <v>258</v>
      </c>
      <c r="D44" s="252" t="s">
        <v>258</v>
      </c>
      <c r="E44" s="241"/>
    </row>
    <row r="45" spans="1:5" ht="13.2" customHeight="1">
      <c r="A45" s="180" t="s">
        <v>639</v>
      </c>
      <c r="B45" s="242" t="s">
        <v>640</v>
      </c>
      <c r="C45" s="252" t="s">
        <v>14</v>
      </c>
      <c r="D45" s="252" t="s">
        <v>14</v>
      </c>
      <c r="E45" s="241"/>
    </row>
    <row r="46" spans="1:5" ht="13.2" customHeight="1">
      <c r="A46" s="180" t="s">
        <v>641</v>
      </c>
      <c r="B46" s="242" t="s">
        <v>642</v>
      </c>
      <c r="C46" s="252" t="s">
        <v>14</v>
      </c>
      <c r="D46" s="252" t="s">
        <v>14</v>
      </c>
      <c r="E46" s="241"/>
    </row>
    <row r="47" spans="1:5" ht="26.4" customHeight="1">
      <c r="A47" s="180" t="s">
        <v>643</v>
      </c>
      <c r="B47" s="242" t="s">
        <v>644</v>
      </c>
      <c r="C47" s="252" t="s">
        <v>14</v>
      </c>
      <c r="D47" s="252" t="s">
        <v>14</v>
      </c>
      <c r="E47" s="241"/>
    </row>
    <row r="48" spans="1:5" ht="26.4">
      <c r="A48" s="180" t="s">
        <v>645</v>
      </c>
      <c r="B48" s="243" t="s">
        <v>646</v>
      </c>
      <c r="C48" s="253" t="s">
        <v>11</v>
      </c>
      <c r="D48" s="253" t="s">
        <v>11</v>
      </c>
      <c r="E48" s="241"/>
    </row>
    <row r="49" spans="1:5" ht="13.2" customHeight="1">
      <c r="A49" s="180" t="s">
        <v>647</v>
      </c>
      <c r="B49" s="242" t="s">
        <v>648</v>
      </c>
      <c r="C49" s="252" t="s">
        <v>14</v>
      </c>
      <c r="D49" s="252" t="s">
        <v>14</v>
      </c>
      <c r="E49" s="241"/>
    </row>
    <row r="50" spans="1:5" ht="13.2" customHeight="1">
      <c r="A50" s="180" t="s">
        <v>649</v>
      </c>
      <c r="B50" s="242" t="s">
        <v>650</v>
      </c>
      <c r="C50" s="252" t="s">
        <v>14</v>
      </c>
      <c r="D50" s="252" t="s">
        <v>14</v>
      </c>
      <c r="E50" s="241"/>
    </row>
    <row r="51" spans="1:5" ht="26.4" customHeight="1">
      <c r="A51" s="180" t="s">
        <v>651</v>
      </c>
      <c r="B51" s="242" t="s">
        <v>652</v>
      </c>
      <c r="C51" s="252" t="s">
        <v>14</v>
      </c>
      <c r="D51" s="252" t="s">
        <v>14</v>
      </c>
      <c r="E51" s="241"/>
    </row>
    <row r="52" spans="1:5" ht="13.2" customHeight="1">
      <c r="A52" s="180" t="s">
        <v>653</v>
      </c>
      <c r="B52" s="242" t="s">
        <v>654</v>
      </c>
      <c r="C52" s="252" t="s">
        <v>14</v>
      </c>
      <c r="D52" s="252" t="s">
        <v>14</v>
      </c>
      <c r="E52" s="241"/>
    </row>
    <row r="53" spans="1:5" ht="26.4">
      <c r="A53" s="179" t="s">
        <v>655</v>
      </c>
      <c r="B53" s="178" t="s">
        <v>656</v>
      </c>
      <c r="C53" s="253" t="s">
        <v>11</v>
      </c>
      <c r="D53" s="252" t="s">
        <v>11</v>
      </c>
      <c r="E53" s="240"/>
    </row>
    <row r="54" spans="1:5" ht="26.4">
      <c r="A54" s="276" t="s">
        <v>657</v>
      </c>
      <c r="B54" s="177" t="s">
        <v>658</v>
      </c>
      <c r="C54" s="279" t="s">
        <v>14</v>
      </c>
      <c r="D54" s="279" t="s">
        <v>14</v>
      </c>
      <c r="E54" s="282"/>
    </row>
    <row r="55" spans="1:5" ht="13.2">
      <c r="A55" s="277"/>
      <c r="B55" s="178" t="s">
        <v>659</v>
      </c>
      <c r="C55" s="280"/>
      <c r="D55" s="280"/>
      <c r="E55" s="283"/>
    </row>
    <row r="56" spans="1:5" ht="13.2">
      <c r="A56" s="278"/>
      <c r="B56" s="173" t="s">
        <v>660</v>
      </c>
      <c r="C56" s="281"/>
      <c r="D56" s="281"/>
      <c r="E56" s="284"/>
    </row>
    <row r="57" spans="1:5" ht="52.8">
      <c r="A57" s="154" t="s">
        <v>661</v>
      </c>
      <c r="B57" s="173" t="s">
        <v>662</v>
      </c>
      <c r="C57" s="253" t="s">
        <v>11</v>
      </c>
      <c r="D57" s="252" t="s">
        <v>11</v>
      </c>
      <c r="E57" s="226"/>
    </row>
    <row r="58" spans="1:5" ht="26.4">
      <c r="A58" s="155" t="s">
        <v>663</v>
      </c>
      <c r="B58" s="63" t="s">
        <v>664</v>
      </c>
      <c r="C58" s="252" t="s">
        <v>14</v>
      </c>
      <c r="D58" s="252" t="s">
        <v>14</v>
      </c>
      <c r="E58" s="226"/>
    </row>
    <row r="59" spans="1:5" ht="16.5" customHeight="1">
      <c r="A59" s="163"/>
      <c r="B59" s="33"/>
      <c r="C59" s="62"/>
      <c r="D59" s="62"/>
      <c r="E59" s="33"/>
    </row>
    <row r="60" spans="1:5" ht="13.2" hidden="1">
      <c r="A60" s="144"/>
      <c r="B60" s="11" t="s">
        <v>132</v>
      </c>
      <c r="C60" s="38">
        <f>COUNTIF(C6:C58,"Warunek graniczny")</f>
        <v>14</v>
      </c>
      <c r="D60" s="38">
        <f>COUNTIF(D6:D58,"Warunek graniczny")</f>
        <v>14</v>
      </c>
      <c r="E60" s="34"/>
    </row>
    <row r="61" spans="1:5" ht="13.2" hidden="1">
      <c r="A61" s="144"/>
      <c r="B61" s="40" t="s">
        <v>133</v>
      </c>
      <c r="C61" s="39">
        <f>COUNTIF(C6:C58,"NIE")</f>
        <v>0</v>
      </c>
      <c r="D61" s="39">
        <f>COUNTIF(D6:D58,"NIE")</f>
        <v>0</v>
      </c>
      <c r="E61" s="34"/>
    </row>
    <row r="62" spans="1:5" ht="13.2" hidden="1">
      <c r="A62" s="144"/>
      <c r="B62" s="13" t="s">
        <v>134</v>
      </c>
      <c r="C62" s="30">
        <f>COUNTIF(C6:C58,"Opcja")+COUNTIF(C6:C58,"Jest")+COUNTIF(C6:C58,"Nie ma")</f>
        <v>23</v>
      </c>
      <c r="D62" s="30">
        <f>COUNTIF(D6:D58,"Opcja")+COUNTIF(D6:D58,"Jest")+COUNTIF(D6:D58,"Nie ma")</f>
        <v>23</v>
      </c>
      <c r="E62" s="34"/>
    </row>
    <row r="63" spans="1:5" ht="13.2" hidden="1">
      <c r="A63" s="144"/>
      <c r="B63" s="11" t="s">
        <v>135</v>
      </c>
      <c r="C63" s="38">
        <f>COUNTIF(C6:C58,"Opcja")</f>
        <v>23</v>
      </c>
      <c r="D63" s="38">
        <f>COUNTIF(D6:D58,"Opcja")</f>
        <v>23</v>
      </c>
      <c r="E63" s="34"/>
    </row>
    <row r="64" spans="1:5" ht="13.2" hidden="1">
      <c r="A64" s="144"/>
      <c r="B64" s="9" t="s">
        <v>136</v>
      </c>
      <c r="C64" s="37">
        <f>COUNTIF(C6:C58,"Jest")</f>
        <v>0</v>
      </c>
      <c r="D64" s="37">
        <f>COUNTIF(D6:D58,"Jest")</f>
        <v>0</v>
      </c>
      <c r="E64" s="34"/>
    </row>
    <row r="65" spans="1:5" ht="13.2" hidden="1">
      <c r="A65" s="144"/>
      <c r="B65" s="7" t="s">
        <v>137</v>
      </c>
      <c r="C65" s="35">
        <f>COUNTIF(C6:C58,"Nie ma")</f>
        <v>0</v>
      </c>
      <c r="D65" s="35">
        <f>COUNTIF(D6:D58,"Nie ma")</f>
        <v>0</v>
      </c>
      <c r="E65" s="34"/>
    </row>
    <row r="66" spans="1:5" ht="13.2" hidden="1">
      <c r="B66" s="33"/>
      <c r="C66" s="62"/>
      <c r="D66" s="62"/>
      <c r="E66" s="33"/>
    </row>
  </sheetData>
  <sheetProtection algorithmName="SHA-512" hashValue="wtGc//r02qYxRrCJrzgZBvA9LXYovlaMv0jxE3F183qk6TYV0TzGGuBAARg2GCbe9HLFqOzIgASA6vECaKCcmw==" saltValue="asfJsqirE7k9AWOwDET9uQ==" spinCount="100000" sheet="1" objects="1" scenarios="1" formatCells="0" formatColumns="0"/>
  <protectedRanges>
    <protectedRange algorithmName="SHA-512" hashValue="OG5AKEu2Tmi/qnMQiAsPBb6R62PUSHxV0tCdROZgPWJW6Z47QB/YKJLLW9N5Ykkh3pLTuwd7dHtads9vQKwj0g==" saltValue="JohRZKbFsp73LF36IXK2TQ==" spinCount="100000" sqref="E1:E1048576" name="kol4"/>
    <protectedRange algorithmName="SHA-512" hashValue="PPE29NuhZy9vQlOPvKFsscDVIbjeFw7J/sSbpNCjy+gz2bRg/AuCgIGzMOwIXDK1cXOc9Wr6GizdwYwKo6Dfzw==" saltValue="j7Kad2yMm/ZbPR1nllR7mA==" spinCount="100000" sqref="D1:D1048576" name="kol3a"/>
  </protectedRanges>
  <mergeCells count="13">
    <mergeCell ref="A1:B1"/>
    <mergeCell ref="A54:A56"/>
    <mergeCell ref="C54:C56"/>
    <mergeCell ref="D54:D56"/>
    <mergeCell ref="E54:E56"/>
    <mergeCell ref="A20:A28"/>
    <mergeCell ref="C20:C28"/>
    <mergeCell ref="D20:D28"/>
    <mergeCell ref="E20:E28"/>
    <mergeCell ref="A30:A33"/>
    <mergeCell ref="C30:C33"/>
    <mergeCell ref="D30:D33"/>
    <mergeCell ref="E30:E33"/>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19:D19 C12:D12 C5:D5" xr:uid="{00000000-0002-0000-0300-000000000000}">
      <formula1>"Warunek graniczny,TAK,NIE"</formula1>
    </dataValidation>
    <dataValidation type="list" allowBlank="1" showInputMessage="1" showErrorMessage="1" errorTitle="Błędna wartość" error="Możesz podać jedynie wartości z listy wyboru, tj. Nie ma, Będzie, Jest." sqref="C18:D18 C29:D29 C34:D35 C37:D41 C45:D47 C49:D52 C58:D58 C54:D54 C6:D8 C10:D11" xr:uid="{2B6705EF-FD7A-4D4D-90A9-506B9C1346E7}">
      <formula1>"Opcja,Nie ma,Jest"</formula1>
    </dataValidation>
    <dataValidation type="list" allowBlank="1" showInputMessage="1" showErrorMessage="1" errorTitle="Nieprawidłowa wartość" error="Dla warunku granicznego możesz jedynie podać wartość z listy wyboru: NIE albo TAK" sqref="C13:D17 C20:D20 C30:D30 C36:D36 C42:D43 C48:D48 C53:D53 C57:D57 C9:D9" xr:uid="{F63E3EB4-F876-4BE6-93AB-D8FE6B328406}">
      <formula1>"Warunek graniczny,TAK,NIE"</formula1>
    </dataValidation>
  </dataValidation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codeName="Arkusz6">
    <tabColor theme="3"/>
    <pageSetUpPr fitToPage="1"/>
  </sheetPr>
  <dimension ref="A1:F28"/>
  <sheetViews>
    <sheetView showGridLines="0" workbookViewId="0">
      <pane xSplit="5" ySplit="3" topLeftCell="F19" activePane="bottomRight" state="frozen"/>
      <selection pane="topRight" activeCell="F1" sqref="F1"/>
      <selection pane="bottomLeft" activeCell="A4" sqref="A4"/>
      <selection pane="bottomRight" activeCell="E12" sqref="E12"/>
    </sheetView>
  </sheetViews>
  <sheetFormatPr defaultColWidth="9.109375" defaultRowHeight="14.25" customHeight="1"/>
  <cols>
    <col min="1" max="1" width="10.44140625" style="145" customWidth="1"/>
    <col min="2" max="2" width="90.44140625" style="66" customWidth="1"/>
    <col min="3" max="4" width="14.5546875" style="66" customWidth="1"/>
    <col min="5" max="5" width="60.6640625" style="66" customWidth="1"/>
    <col min="6" max="6" width="59.44140625" style="66" customWidth="1"/>
    <col min="7" max="16384" width="9.109375" style="66"/>
  </cols>
  <sheetData>
    <row r="1" spans="1:6" s="1" customFormat="1" ht="12.75" customHeight="1">
      <c r="A1" s="264" t="s">
        <v>665</v>
      </c>
      <c r="B1" s="264"/>
      <c r="C1" s="215"/>
      <c r="D1" s="215"/>
      <c r="E1" s="216"/>
    </row>
    <row r="2" spans="1:6" s="27" customFormat="1" ht="68.400000000000006" customHeight="1">
      <c r="A2" s="123" t="s">
        <v>1</v>
      </c>
      <c r="B2" s="32" t="s">
        <v>2</v>
      </c>
      <c r="C2" s="31" t="s">
        <v>3</v>
      </c>
      <c r="D2" s="31" t="s">
        <v>4</v>
      </c>
      <c r="E2" s="31" t="s">
        <v>828</v>
      </c>
      <c r="F2" s="233" t="s">
        <v>5</v>
      </c>
    </row>
    <row r="3" spans="1:6" s="71" customFormat="1" ht="13.2">
      <c r="A3" s="124">
        <v>1</v>
      </c>
      <c r="B3" s="79">
        <v>2</v>
      </c>
      <c r="C3" s="79">
        <v>3</v>
      </c>
      <c r="D3" s="79" t="s">
        <v>6</v>
      </c>
      <c r="E3" s="79">
        <v>4</v>
      </c>
    </row>
    <row r="4" spans="1:6" s="68" customFormat="1" ht="15" customHeight="1">
      <c r="A4" s="237" t="s">
        <v>666</v>
      </c>
      <c r="B4" s="298" t="s">
        <v>667</v>
      </c>
      <c r="C4" s="298"/>
      <c r="D4" s="298"/>
      <c r="E4" s="298"/>
    </row>
    <row r="5" spans="1:6" s="70" customFormat="1" ht="14.25" customHeight="1">
      <c r="A5" s="237" t="s">
        <v>668</v>
      </c>
      <c r="B5" s="298" t="s">
        <v>669</v>
      </c>
      <c r="C5" s="298"/>
      <c r="D5" s="298"/>
      <c r="E5" s="298"/>
    </row>
    <row r="6" spans="1:6" s="99" customFormat="1" ht="45.75" customHeight="1">
      <c r="A6" s="208" t="s">
        <v>670</v>
      </c>
      <c r="B6" s="200" t="s">
        <v>671</v>
      </c>
      <c r="C6" s="252" t="s">
        <v>11</v>
      </c>
      <c r="D6" s="252" t="s">
        <v>11</v>
      </c>
      <c r="E6" s="22"/>
    </row>
    <row r="7" spans="1:6" s="99" customFormat="1" ht="39.6">
      <c r="A7" s="208" t="s">
        <v>672</v>
      </c>
      <c r="B7" s="200" t="s">
        <v>673</v>
      </c>
      <c r="C7" s="252" t="s">
        <v>11</v>
      </c>
      <c r="D7" s="252" t="s">
        <v>11</v>
      </c>
      <c r="E7" s="22"/>
    </row>
    <row r="8" spans="1:6" s="99" customFormat="1" ht="26.4">
      <c r="A8" s="208" t="s">
        <v>674</v>
      </c>
      <c r="B8" s="200" t="s">
        <v>675</v>
      </c>
      <c r="C8" s="252" t="s">
        <v>11</v>
      </c>
      <c r="D8" s="252" t="s">
        <v>11</v>
      </c>
      <c r="E8" s="22"/>
    </row>
    <row r="9" spans="1:6" s="99" customFormat="1" ht="26.4">
      <c r="A9" s="208" t="s">
        <v>676</v>
      </c>
      <c r="B9" s="200" t="s">
        <v>677</v>
      </c>
      <c r="C9" s="252" t="s">
        <v>11</v>
      </c>
      <c r="D9" s="252" t="s">
        <v>11</v>
      </c>
      <c r="E9" s="22"/>
    </row>
    <row r="10" spans="1:6" s="99" customFormat="1" ht="26.4">
      <c r="A10" s="208" t="s">
        <v>678</v>
      </c>
      <c r="B10" s="200" t="s">
        <v>679</v>
      </c>
      <c r="C10" s="252" t="s">
        <v>11</v>
      </c>
      <c r="D10" s="252" t="s">
        <v>11</v>
      </c>
      <c r="E10" s="22"/>
    </row>
    <row r="11" spans="1:6" s="99" customFormat="1" ht="26.4">
      <c r="A11" s="208" t="s">
        <v>680</v>
      </c>
      <c r="B11" s="200" t="s">
        <v>681</v>
      </c>
      <c r="C11" s="252" t="s">
        <v>11</v>
      </c>
      <c r="D11" s="252" t="s">
        <v>11</v>
      </c>
      <c r="E11" s="22"/>
    </row>
    <row r="12" spans="1:6" s="99" customFormat="1" ht="39.6">
      <c r="A12" s="208" t="s">
        <v>682</v>
      </c>
      <c r="B12" s="197" t="s">
        <v>683</v>
      </c>
      <c r="C12" s="252" t="s">
        <v>11</v>
      </c>
      <c r="D12" s="252" t="s">
        <v>11</v>
      </c>
      <c r="E12" s="201"/>
    </row>
    <row r="13" spans="1:6" s="99" customFormat="1" ht="26.4">
      <c r="A13" s="208" t="s">
        <v>684</v>
      </c>
      <c r="B13" s="197" t="s">
        <v>685</v>
      </c>
      <c r="C13" s="252" t="s">
        <v>14</v>
      </c>
      <c r="D13" s="252" t="s">
        <v>14</v>
      </c>
      <c r="E13" s="201"/>
    </row>
    <row r="14" spans="1:6" s="99" customFormat="1" ht="39.6">
      <c r="A14" s="208" t="s">
        <v>686</v>
      </c>
      <c r="B14" s="202" t="s">
        <v>687</v>
      </c>
      <c r="C14" s="252" t="s">
        <v>11</v>
      </c>
      <c r="D14" s="252" t="s">
        <v>11</v>
      </c>
      <c r="E14" s="203"/>
    </row>
    <row r="15" spans="1:6" s="99" customFormat="1" ht="26.4">
      <c r="A15" s="208" t="s">
        <v>688</v>
      </c>
      <c r="B15" s="198" t="s">
        <v>689</v>
      </c>
      <c r="C15" s="252" t="s">
        <v>14</v>
      </c>
      <c r="D15" s="252" t="s">
        <v>14</v>
      </c>
      <c r="E15" s="201"/>
    </row>
    <row r="16" spans="1:6" s="99" customFormat="1" ht="39.6">
      <c r="A16" s="208" t="s">
        <v>690</v>
      </c>
      <c r="B16" s="181" t="s">
        <v>691</v>
      </c>
      <c r="C16" s="252" t="s">
        <v>11</v>
      </c>
      <c r="D16" s="252" t="s">
        <v>11</v>
      </c>
      <c r="E16" s="201"/>
    </row>
    <row r="17" spans="1:5" s="99" customFormat="1" ht="26.4">
      <c r="A17" s="208" t="s">
        <v>692</v>
      </c>
      <c r="B17" s="198" t="s">
        <v>693</v>
      </c>
      <c r="C17" s="252" t="s">
        <v>11</v>
      </c>
      <c r="D17" s="252" t="s">
        <v>11</v>
      </c>
      <c r="E17" s="204"/>
    </row>
    <row r="18" spans="1:5" s="99" customFormat="1" ht="52.8">
      <c r="A18" s="208" t="s">
        <v>694</v>
      </c>
      <c r="B18" s="198" t="s">
        <v>695</v>
      </c>
      <c r="C18" s="252" t="s">
        <v>11</v>
      </c>
      <c r="D18" s="252" t="s">
        <v>11</v>
      </c>
      <c r="E18" s="204"/>
    </row>
    <row r="19" spans="1:5" s="99" customFormat="1" ht="75" customHeight="1">
      <c r="A19" s="208" t="s">
        <v>696</v>
      </c>
      <c r="B19" s="198" t="s">
        <v>697</v>
      </c>
      <c r="C19" s="252" t="s">
        <v>14</v>
      </c>
      <c r="D19" s="252" t="s">
        <v>14</v>
      </c>
      <c r="E19" s="204"/>
    </row>
    <row r="20" spans="1:5" s="70" customFormat="1" ht="15" customHeight="1">
      <c r="A20" s="164" t="s">
        <v>698</v>
      </c>
      <c r="B20" s="295" t="s">
        <v>699</v>
      </c>
      <c r="C20" s="296"/>
      <c r="D20" s="296"/>
      <c r="E20" s="297"/>
    </row>
    <row r="21" spans="1:5" s="68" customFormat="1" ht="39.6">
      <c r="A21" s="155" t="s">
        <v>700</v>
      </c>
      <c r="B21" s="63" t="s">
        <v>701</v>
      </c>
      <c r="C21" s="252" t="s">
        <v>11</v>
      </c>
      <c r="D21" s="252" t="s">
        <v>11</v>
      </c>
      <c r="E21" s="155"/>
    </row>
    <row r="23" spans="1:5" s="4" customFormat="1" ht="13.8" hidden="1">
      <c r="A23" s="144"/>
      <c r="B23" s="76" t="s">
        <v>132</v>
      </c>
      <c r="C23" s="38">
        <f>COUNTIF(C6:C21,"Warunek graniczny")</f>
        <v>12</v>
      </c>
      <c r="D23" s="38">
        <f>COUNTIF(D6:D21,"Warunek graniczny")</f>
        <v>12</v>
      </c>
      <c r="E23" s="5"/>
    </row>
    <row r="24" spans="1:5" s="4" customFormat="1" ht="13.8" hidden="1">
      <c r="A24" s="144"/>
      <c r="B24" s="78" t="s">
        <v>133</v>
      </c>
      <c r="C24" s="39">
        <f>COUNTIF(C6:C21,"NIE")</f>
        <v>0</v>
      </c>
      <c r="D24" s="39">
        <f>COUNTIF(D6:D21,"NIE")</f>
        <v>0</v>
      </c>
      <c r="E24" s="5"/>
    </row>
    <row r="25" spans="1:5" s="4" customFormat="1" ht="13.8" hidden="1">
      <c r="A25" s="144"/>
      <c r="B25" s="77" t="s">
        <v>134</v>
      </c>
      <c r="C25" s="30">
        <f>COUNTIF(C6:C21,"Opcja")+COUNTIF(C6:C21,"Jest")+COUNTIF(C6:C21,"Nie ma")</f>
        <v>3</v>
      </c>
      <c r="D25" s="30">
        <f>COUNTIF(D6:D21,"Opcja")+COUNTIF(D6:D21,"Jest")+COUNTIF(D6:D21,"Nie ma")</f>
        <v>3</v>
      </c>
      <c r="E25" s="5"/>
    </row>
    <row r="26" spans="1:5" s="4" customFormat="1" ht="13.8" hidden="1">
      <c r="A26" s="144"/>
      <c r="B26" s="76" t="s">
        <v>135</v>
      </c>
      <c r="C26" s="38">
        <f>COUNTIF(C6:C21,"Opcja")</f>
        <v>3</v>
      </c>
      <c r="D26" s="38">
        <f>COUNTIF(D6:D21,"Opcja")</f>
        <v>3</v>
      </c>
      <c r="E26" s="5"/>
    </row>
    <row r="27" spans="1:5" s="4" customFormat="1" ht="13.8" hidden="1">
      <c r="A27" s="144"/>
      <c r="B27" s="75" t="s">
        <v>136</v>
      </c>
      <c r="C27" s="37">
        <f>COUNTIF(C6:C21,"Jest")</f>
        <v>0</v>
      </c>
      <c r="D27" s="37">
        <f>COUNTIF(D6:D21,"Jest")</f>
        <v>0</v>
      </c>
      <c r="E27" s="5"/>
    </row>
    <row r="28" spans="1:5" s="4" customFormat="1" ht="13.8" hidden="1">
      <c r="A28" s="144"/>
      <c r="B28" s="74" t="s">
        <v>137</v>
      </c>
      <c r="C28" s="35">
        <f>COUNTIF(C6:C21,"Nie ma")</f>
        <v>0</v>
      </c>
      <c r="D28" s="35">
        <f>COUNTIF(D6:D21,"Nie ma")</f>
        <v>0</v>
      </c>
      <c r="E28" s="5"/>
    </row>
  </sheetData>
  <sheetProtection algorithmName="SHA-512" hashValue="bt88xw0HgwRTlEbaGbOa0+dOKZ1OOl2UMEYO/x1ot+vvpOB0QxycbsatNiYSUGyabV9KVOpykzHgBIfi+gJ+Gw==" saltValue="naBcsV0EXXZ5Bg7wC+hvjg==" spinCount="100000" sheet="1" objects="1" scenarios="1" formatCells="0" formatColumns="0"/>
  <protectedRanges>
    <protectedRange algorithmName="SHA-512" hashValue="HKo/1i56hTF8CxpOpXLBuVsdti/BTzGomq9TqJyLHEaO4+R5nQ0mNWxs787pL5B+LYLMXoT0ghzZw9okv7YoDQ==" saltValue="dQdwEpQH2qXTKOaOF9nGpw==" spinCount="100000" sqref="E1:E1048576" name="kol4"/>
    <protectedRange algorithmName="SHA-512" hashValue="2KVIlWluo/4TZaePF1uOPstWhXPrhdET2RDlcn4vuneUiWTLeR5niquT8b97Ot4xv8SJUnCqHku0AsV7VfzPig==" saltValue="MKgv/5mu5qbwVJIR0rw+wQ==" spinCount="100000" sqref="D1:D1048576" name="kol3a"/>
  </protectedRanges>
  <mergeCells count="4">
    <mergeCell ref="B20:E20"/>
    <mergeCell ref="B4:E4"/>
    <mergeCell ref="B5:E5"/>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sqref="C6:D12 C14:D14 C16:D18 C21:D21" xr:uid="{CF38E4EE-7771-420C-ADCE-73FE3EA5930E}">
      <formula1>"Warunek graniczny,TAK,NIE"</formula1>
    </dataValidation>
    <dataValidation type="list" allowBlank="1" showInputMessage="1" showErrorMessage="1" errorTitle="Błędna wartość" error="Możesz podać jedynie wartości z listy wyboru, tj. Nie ma, Będzie, Jest." sqref="C13:D13 C15:D15 C19:D19" xr:uid="{6BBF9513-2A41-41AA-940C-5B53173F77CF}">
      <formula1>"Opcja,Nie ma,Jest"</formula1>
    </dataValidation>
  </dataValidation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39F5-5996-43E4-B7C3-2F9C4503EDB2}">
  <sheetPr codeName="Arkusz7">
    <tabColor theme="3"/>
    <pageSetUpPr fitToPage="1"/>
  </sheetPr>
  <dimension ref="A1:J49"/>
  <sheetViews>
    <sheetView showGridLines="0" workbookViewId="0">
      <pane xSplit="5" ySplit="3" topLeftCell="F40" activePane="bottomRight" state="frozen"/>
      <selection pane="topRight" activeCell="F1" sqref="F1"/>
      <selection pane="bottomLeft" activeCell="A4" sqref="A4"/>
      <selection pane="bottomRight" activeCell="C23" sqref="C23"/>
    </sheetView>
  </sheetViews>
  <sheetFormatPr defaultColWidth="9.109375" defaultRowHeight="14.25" customHeight="1"/>
  <cols>
    <col min="1" max="1" width="10.44140625" style="145" customWidth="1"/>
    <col min="2" max="2" width="90.44140625" style="67" customWidth="1"/>
    <col min="3" max="4" width="14.5546875" style="66" customWidth="1"/>
    <col min="5" max="5" width="60.6640625" style="66" customWidth="1"/>
    <col min="6" max="6" width="59.44140625" style="66" customWidth="1"/>
    <col min="7" max="16384" width="9.109375" style="66"/>
  </cols>
  <sheetData>
    <row r="1" spans="1:10" s="1" customFormat="1" ht="12.75" customHeight="1">
      <c r="A1" s="264" t="s">
        <v>702</v>
      </c>
      <c r="B1" s="264"/>
      <c r="C1" s="215"/>
      <c r="D1" s="215"/>
      <c r="E1" s="216"/>
    </row>
    <row r="2" spans="1:10" s="27" customFormat="1" ht="68.400000000000006" customHeight="1">
      <c r="A2" s="123" t="s">
        <v>1</v>
      </c>
      <c r="B2" s="32" t="s">
        <v>2</v>
      </c>
      <c r="C2" s="31" t="s">
        <v>3</v>
      </c>
      <c r="D2" s="31" t="s">
        <v>4</v>
      </c>
      <c r="E2" s="31" t="s">
        <v>827</v>
      </c>
      <c r="F2" s="233" t="s">
        <v>5</v>
      </c>
    </row>
    <row r="3" spans="1:10" s="71" customFormat="1" ht="13.2">
      <c r="A3" s="124">
        <v>1</v>
      </c>
      <c r="B3" s="73">
        <v>2</v>
      </c>
      <c r="C3" s="72">
        <v>3</v>
      </c>
      <c r="D3" s="72" t="s">
        <v>6</v>
      </c>
      <c r="E3" s="72">
        <v>4</v>
      </c>
    </row>
    <row r="4" spans="1:10" s="68" customFormat="1" ht="15" customHeight="1">
      <c r="A4" s="143">
        <v>7</v>
      </c>
      <c r="B4" s="299" t="s">
        <v>703</v>
      </c>
      <c r="C4" s="300"/>
      <c r="D4" s="300"/>
      <c r="E4" s="301"/>
      <c r="F4" s="69"/>
      <c r="G4" s="69"/>
      <c r="H4" s="69"/>
      <c r="I4" s="69"/>
      <c r="J4" s="69"/>
    </row>
    <row r="5" spans="1:10" s="70" customFormat="1" ht="14.25" customHeight="1">
      <c r="A5" s="142" t="s">
        <v>704</v>
      </c>
      <c r="B5" s="299" t="s">
        <v>705</v>
      </c>
      <c r="C5" s="300"/>
      <c r="D5" s="300"/>
      <c r="E5" s="301"/>
      <c r="F5" s="71"/>
      <c r="G5" s="71"/>
      <c r="H5" s="71"/>
      <c r="I5" s="71"/>
      <c r="J5" s="71"/>
    </row>
    <row r="6" spans="1:10" s="68" customFormat="1" ht="39.6">
      <c r="A6" s="154" t="s">
        <v>706</v>
      </c>
      <c r="B6" s="197" t="s">
        <v>707</v>
      </c>
      <c r="C6" s="252" t="s">
        <v>11</v>
      </c>
      <c r="D6" s="252" t="s">
        <v>11</v>
      </c>
      <c r="E6" s="155"/>
      <c r="F6" s="234"/>
      <c r="G6" s="69"/>
      <c r="H6" s="69"/>
      <c r="I6" s="69"/>
      <c r="J6" s="69"/>
    </row>
    <row r="7" spans="1:10" s="68" customFormat="1" ht="28.5" customHeight="1">
      <c r="A7" s="154" t="s">
        <v>708</v>
      </c>
      <c r="B7" s="197" t="s">
        <v>817</v>
      </c>
      <c r="C7" s="252" t="s">
        <v>11</v>
      </c>
      <c r="D7" s="252" t="s">
        <v>11</v>
      </c>
      <c r="E7" s="325"/>
      <c r="F7" s="69"/>
      <c r="G7" s="69"/>
      <c r="H7" s="69"/>
      <c r="I7" s="69"/>
      <c r="J7" s="69"/>
    </row>
    <row r="8" spans="1:10" s="68" customFormat="1" ht="52.8">
      <c r="A8" s="154" t="s">
        <v>709</v>
      </c>
      <c r="B8" s="326" t="s">
        <v>818</v>
      </c>
      <c r="C8" s="252" t="s">
        <v>11</v>
      </c>
      <c r="D8" s="252" t="s">
        <v>11</v>
      </c>
      <c r="E8" s="325"/>
      <c r="F8" s="69"/>
      <c r="G8" s="69"/>
      <c r="H8" s="69"/>
      <c r="I8" s="69"/>
      <c r="J8" s="69"/>
    </row>
    <row r="9" spans="1:10" s="68" customFormat="1" ht="66">
      <c r="A9" s="154" t="s">
        <v>710</v>
      </c>
      <c r="B9" s="63" t="s">
        <v>711</v>
      </c>
      <c r="C9" s="252" t="s">
        <v>14</v>
      </c>
      <c r="D9" s="252" t="s">
        <v>14</v>
      </c>
      <c r="E9" s="155"/>
      <c r="F9" s="69"/>
      <c r="G9" s="69"/>
      <c r="H9" s="69"/>
      <c r="I9" s="69"/>
      <c r="J9" s="69"/>
    </row>
    <row r="10" spans="1:10" s="68" customFormat="1" ht="26.4">
      <c r="A10" s="154" t="s">
        <v>712</v>
      </c>
      <c r="B10" s="63" t="s">
        <v>819</v>
      </c>
      <c r="C10" s="252" t="s">
        <v>11</v>
      </c>
      <c r="D10" s="252" t="s">
        <v>11</v>
      </c>
      <c r="E10" s="195"/>
      <c r="F10" s="69"/>
      <c r="G10" s="69"/>
      <c r="H10" s="69"/>
      <c r="I10" s="69"/>
      <c r="J10" s="69"/>
    </row>
    <row r="11" spans="1:10" s="68" customFormat="1" ht="27" customHeight="1">
      <c r="A11" s="154" t="s">
        <v>713</v>
      </c>
      <c r="B11" s="63" t="s">
        <v>820</v>
      </c>
      <c r="C11" s="252" t="s">
        <v>11</v>
      </c>
      <c r="D11" s="252" t="s">
        <v>11</v>
      </c>
      <c r="E11" s="195"/>
      <c r="F11" s="69"/>
      <c r="G11" s="69"/>
      <c r="H11" s="69"/>
      <c r="I11" s="69"/>
      <c r="J11" s="69"/>
    </row>
    <row r="12" spans="1:10" s="69" customFormat="1" ht="38.25" customHeight="1">
      <c r="A12" s="154" t="s">
        <v>714</v>
      </c>
      <c r="B12" s="63" t="s">
        <v>715</v>
      </c>
      <c r="C12" s="252" t="s">
        <v>11</v>
      </c>
      <c r="D12" s="252" t="s">
        <v>11</v>
      </c>
      <c r="E12" s="195"/>
    </row>
    <row r="13" spans="1:10" s="69" customFormat="1" ht="26.4">
      <c r="A13" s="154" t="s">
        <v>716</v>
      </c>
      <c r="B13" s="327" t="s">
        <v>821</v>
      </c>
      <c r="C13" s="252" t="s">
        <v>11</v>
      </c>
      <c r="D13" s="252" t="s">
        <v>11</v>
      </c>
      <c r="E13" s="325"/>
    </row>
    <row r="14" spans="1:10" s="69" customFormat="1" ht="52.8">
      <c r="A14" s="154" t="s">
        <v>717</v>
      </c>
      <c r="B14" s="63" t="s">
        <v>718</v>
      </c>
      <c r="C14" s="252" t="s">
        <v>11</v>
      </c>
      <c r="D14" s="252" t="s">
        <v>11</v>
      </c>
      <c r="E14" s="155"/>
    </row>
    <row r="15" spans="1:10" s="69" customFormat="1" ht="46.5" customHeight="1">
      <c r="A15" s="154" t="s">
        <v>719</v>
      </c>
      <c r="B15" s="63" t="s">
        <v>720</v>
      </c>
      <c r="C15" s="252" t="s">
        <v>11</v>
      </c>
      <c r="D15" s="252" t="s">
        <v>11</v>
      </c>
      <c r="E15" s="155"/>
    </row>
    <row r="16" spans="1:10" s="69" customFormat="1" ht="52.8">
      <c r="A16" s="154" t="s">
        <v>721</v>
      </c>
      <c r="B16" s="63" t="s">
        <v>722</v>
      </c>
      <c r="C16" s="252" t="s">
        <v>11</v>
      </c>
      <c r="D16" s="252" t="s">
        <v>11</v>
      </c>
      <c r="E16" s="155"/>
    </row>
    <row r="17" spans="1:10" s="69" customFormat="1" ht="13.2">
      <c r="A17" s="154" t="s">
        <v>723</v>
      </c>
      <c r="B17" s="63" t="s">
        <v>724</v>
      </c>
      <c r="C17" s="252" t="s">
        <v>14</v>
      </c>
      <c r="D17" s="252" t="s">
        <v>14</v>
      </c>
      <c r="E17" s="155"/>
    </row>
    <row r="18" spans="1:10" s="69" customFormat="1" ht="39.6">
      <c r="A18" s="154" t="s">
        <v>725</v>
      </c>
      <c r="B18" s="63" t="s">
        <v>726</v>
      </c>
      <c r="C18" s="252" t="s">
        <v>11</v>
      </c>
      <c r="D18" s="252" t="s">
        <v>11</v>
      </c>
      <c r="E18" s="155"/>
    </row>
    <row r="19" spans="1:10" s="69" customFormat="1" ht="26.4">
      <c r="A19" s="154" t="s">
        <v>727</v>
      </c>
      <c r="B19" s="63" t="s">
        <v>728</v>
      </c>
      <c r="C19" s="252" t="s">
        <v>11</v>
      </c>
      <c r="D19" s="252" t="s">
        <v>11</v>
      </c>
      <c r="E19" s="155"/>
    </row>
    <row r="20" spans="1:10" s="70" customFormat="1" ht="15" customHeight="1">
      <c r="A20" s="142" t="s">
        <v>729</v>
      </c>
      <c r="B20" s="302" t="s">
        <v>730</v>
      </c>
      <c r="C20" s="300"/>
      <c r="D20" s="300"/>
      <c r="E20" s="301"/>
      <c r="F20" s="71"/>
      <c r="G20" s="71"/>
      <c r="H20" s="71"/>
      <c r="I20" s="71"/>
      <c r="J20" s="71"/>
    </row>
    <row r="21" spans="1:10" s="69" customFormat="1" ht="39.6">
      <c r="A21" s="154" t="s">
        <v>731</v>
      </c>
      <c r="B21" s="197" t="s">
        <v>732</v>
      </c>
      <c r="C21" s="20" t="s">
        <v>258</v>
      </c>
      <c r="D21" s="20" t="s">
        <v>258</v>
      </c>
      <c r="E21" s="155"/>
    </row>
    <row r="22" spans="1:10" s="70" customFormat="1" ht="52.8">
      <c r="A22" s="154" t="s">
        <v>733</v>
      </c>
      <c r="B22" s="222" t="s">
        <v>822</v>
      </c>
      <c r="C22" s="20" t="s">
        <v>258</v>
      </c>
      <c r="D22" s="20" t="s">
        <v>258</v>
      </c>
      <c r="E22" s="195"/>
      <c r="F22" s="71"/>
      <c r="G22" s="71"/>
      <c r="H22" s="71"/>
      <c r="I22" s="71"/>
      <c r="J22" s="71"/>
    </row>
    <row r="23" spans="1:10" s="68" customFormat="1" ht="62.25" customHeight="1">
      <c r="A23" s="154" t="s">
        <v>734</v>
      </c>
      <c r="B23" s="222" t="s">
        <v>829</v>
      </c>
      <c r="C23" s="20" t="s">
        <v>258</v>
      </c>
      <c r="D23" s="20" t="s">
        <v>258</v>
      </c>
      <c r="E23" s="219"/>
      <c r="F23" s="69"/>
      <c r="G23" s="69"/>
      <c r="H23" s="69"/>
      <c r="I23" s="69"/>
      <c r="J23" s="69"/>
    </row>
    <row r="24" spans="1:10" s="68" customFormat="1" ht="52.8">
      <c r="A24" s="154" t="s">
        <v>735</v>
      </c>
      <c r="B24" s="222" t="s">
        <v>830</v>
      </c>
      <c r="C24" s="20" t="s">
        <v>258</v>
      </c>
      <c r="D24" s="20" t="s">
        <v>258</v>
      </c>
      <c r="E24" s="219"/>
      <c r="F24" s="69"/>
      <c r="G24" s="69"/>
      <c r="H24" s="69"/>
      <c r="I24" s="69"/>
      <c r="J24" s="69"/>
    </row>
    <row r="25" spans="1:10" s="68" customFormat="1" ht="52.8">
      <c r="A25" s="154" t="s">
        <v>736</v>
      </c>
      <c r="B25" s="222" t="s">
        <v>831</v>
      </c>
      <c r="C25" s="20" t="s">
        <v>258</v>
      </c>
      <c r="D25" s="20" t="s">
        <v>258</v>
      </c>
      <c r="E25" s="195"/>
      <c r="F25" s="69"/>
      <c r="G25" s="69"/>
      <c r="H25" s="69"/>
      <c r="I25" s="69"/>
      <c r="J25" s="69"/>
    </row>
    <row r="26" spans="1:10" s="68" customFormat="1" ht="26.4">
      <c r="A26" s="154" t="s">
        <v>737</v>
      </c>
      <c r="B26" s="198" t="s">
        <v>738</v>
      </c>
      <c r="C26" s="20" t="s">
        <v>258</v>
      </c>
      <c r="D26" s="20" t="s">
        <v>258</v>
      </c>
      <c r="E26" s="155"/>
      <c r="F26" s="69"/>
      <c r="G26" s="69"/>
      <c r="H26" s="69"/>
      <c r="I26" s="69"/>
      <c r="J26" s="69"/>
    </row>
    <row r="27" spans="1:10" s="4" customFormat="1" ht="39.75" customHeight="1">
      <c r="A27" s="154" t="s">
        <v>739</v>
      </c>
      <c r="B27" s="63" t="s">
        <v>740</v>
      </c>
      <c r="C27" s="20" t="s">
        <v>258</v>
      </c>
      <c r="D27" s="20" t="s">
        <v>258</v>
      </c>
      <c r="E27" s="195"/>
    </row>
    <row r="28" spans="1:10" s="4" customFormat="1" ht="39.6">
      <c r="A28" s="154" t="s">
        <v>741</v>
      </c>
      <c r="B28" s="193" t="s">
        <v>742</v>
      </c>
      <c r="C28" s="20" t="s">
        <v>258</v>
      </c>
      <c r="D28" s="20" t="s">
        <v>258</v>
      </c>
      <c r="E28" s="194"/>
    </row>
    <row r="29" spans="1:10" s="4" customFormat="1" ht="50.25" customHeight="1">
      <c r="A29" s="154" t="s">
        <v>743</v>
      </c>
      <c r="B29" s="222" t="s">
        <v>744</v>
      </c>
      <c r="C29" s="20" t="s">
        <v>258</v>
      </c>
      <c r="D29" s="20" t="s">
        <v>258</v>
      </c>
      <c r="E29" s="217"/>
    </row>
    <row r="30" spans="1:10" s="4" customFormat="1" ht="26.4">
      <c r="A30" s="154" t="s">
        <v>745</v>
      </c>
      <c r="B30" s="222" t="s">
        <v>746</v>
      </c>
      <c r="C30" s="20" t="s">
        <v>258</v>
      </c>
      <c r="D30" s="20" t="s">
        <v>258</v>
      </c>
      <c r="E30" s="218"/>
    </row>
    <row r="31" spans="1:10" s="4" customFormat="1" ht="57" customHeight="1">
      <c r="A31" s="154" t="s">
        <v>747</v>
      </c>
      <c r="B31" s="222" t="s">
        <v>748</v>
      </c>
      <c r="C31" s="20" t="s">
        <v>258</v>
      </c>
      <c r="D31" s="20" t="s">
        <v>258</v>
      </c>
      <c r="E31" s="155"/>
    </row>
    <row r="32" spans="1:10" s="4" customFormat="1" ht="26.4">
      <c r="A32" s="154" t="s">
        <v>749</v>
      </c>
      <c r="B32" s="63" t="s">
        <v>750</v>
      </c>
      <c r="C32" s="20" t="s">
        <v>258</v>
      </c>
      <c r="D32" s="20" t="s">
        <v>258</v>
      </c>
      <c r="E32" s="155"/>
    </row>
    <row r="33" spans="1:5" s="4" customFormat="1" ht="39.6">
      <c r="A33" s="154" t="s">
        <v>751</v>
      </c>
      <c r="B33" s="181" t="s">
        <v>752</v>
      </c>
      <c r="C33" s="182" t="s">
        <v>258</v>
      </c>
      <c r="D33" s="182" t="s">
        <v>258</v>
      </c>
      <c r="E33" s="180"/>
    </row>
    <row r="34" spans="1:5" s="4" customFormat="1" ht="92.4">
      <c r="A34" s="154" t="s">
        <v>753</v>
      </c>
      <c r="B34" s="249" t="s">
        <v>754</v>
      </c>
      <c r="C34" s="186" t="s">
        <v>258</v>
      </c>
      <c r="D34" s="186" t="s">
        <v>258</v>
      </c>
      <c r="E34" s="187"/>
    </row>
    <row r="35" spans="1:5" s="4" customFormat="1" ht="39.6">
      <c r="A35" s="154" t="s">
        <v>755</v>
      </c>
      <c r="B35" s="231" t="s">
        <v>756</v>
      </c>
      <c r="C35" s="232" t="s">
        <v>258</v>
      </c>
      <c r="D35" s="232" t="s">
        <v>258</v>
      </c>
      <c r="E35" s="230" t="s">
        <v>757</v>
      </c>
    </row>
    <row r="36" spans="1:5" s="4" customFormat="1" ht="26.4">
      <c r="A36" s="154" t="s">
        <v>758</v>
      </c>
      <c r="B36" s="181" t="s">
        <v>759</v>
      </c>
      <c r="C36" s="186" t="s">
        <v>258</v>
      </c>
      <c r="D36" s="186" t="s">
        <v>258</v>
      </c>
      <c r="E36" s="220"/>
    </row>
    <row r="37" spans="1:5" s="4" customFormat="1" ht="26.4">
      <c r="A37" s="259" t="s">
        <v>760</v>
      </c>
      <c r="B37" s="260" t="s">
        <v>761</v>
      </c>
      <c r="C37" s="186" t="s">
        <v>258</v>
      </c>
      <c r="D37" s="186" t="s">
        <v>258</v>
      </c>
      <c r="E37" s="261"/>
    </row>
    <row r="38" spans="1:5" s="4" customFormat="1" ht="26.4">
      <c r="A38" s="259" t="s">
        <v>762</v>
      </c>
      <c r="B38" s="63" t="s">
        <v>832</v>
      </c>
      <c r="C38" s="186" t="s">
        <v>258</v>
      </c>
      <c r="D38" s="186" t="s">
        <v>258</v>
      </c>
      <c r="E38" s="262"/>
    </row>
    <row r="39" spans="1:5" s="4" customFormat="1" ht="39.6">
      <c r="A39" s="259" t="s">
        <v>763</v>
      </c>
      <c r="B39" s="63" t="s">
        <v>833</v>
      </c>
      <c r="C39" s="186" t="s">
        <v>258</v>
      </c>
      <c r="D39" s="186" t="s">
        <v>258</v>
      </c>
      <c r="E39" s="262"/>
    </row>
    <row r="40" spans="1:5" s="4" customFormat="1" ht="52.8">
      <c r="A40" s="259" t="s">
        <v>764</v>
      </c>
      <c r="B40" s="177" t="s">
        <v>834</v>
      </c>
      <c r="C40" s="186" t="s">
        <v>258</v>
      </c>
      <c r="D40" s="186" t="s">
        <v>258</v>
      </c>
      <c r="E40" s="263"/>
    </row>
    <row r="41" spans="1:5" s="4" customFormat="1" ht="52.8">
      <c r="A41" s="259" t="s">
        <v>765</v>
      </c>
      <c r="B41" s="63" t="s">
        <v>835</v>
      </c>
      <c r="C41" s="186" t="s">
        <v>258</v>
      </c>
      <c r="D41" s="186" t="s">
        <v>258</v>
      </c>
      <c r="E41" s="262"/>
    </row>
    <row r="42" spans="1:5" s="4" customFormat="1" ht="13.8">
      <c r="A42" s="155" t="s">
        <v>766</v>
      </c>
      <c r="B42" s="63" t="s">
        <v>836</v>
      </c>
      <c r="C42" s="20" t="s">
        <v>258</v>
      </c>
      <c r="D42" s="20" t="s">
        <v>258</v>
      </c>
      <c r="E42" s="262"/>
    </row>
    <row r="43" spans="1:5" s="4" customFormat="1" ht="13.8">
      <c r="A43" s="183"/>
      <c r="B43" s="184"/>
      <c r="C43" s="185"/>
      <c r="D43" s="185"/>
      <c r="E43" s="183"/>
    </row>
    <row r="44" spans="1:5" s="4" customFormat="1" ht="13.8" hidden="1">
      <c r="A44" s="146"/>
      <c r="B44" s="76" t="s">
        <v>132</v>
      </c>
      <c r="C44" s="38">
        <f>COUNTIF(C6:C19,"Warunek graniczny")</f>
        <v>12</v>
      </c>
      <c r="D44" s="38">
        <f>COUNTIF(D6:D19,"Warunek graniczny")</f>
        <v>12</v>
      </c>
      <c r="E44" s="5"/>
    </row>
    <row r="45" spans="1:5" s="4" customFormat="1" ht="13.8" hidden="1">
      <c r="A45" s="146"/>
      <c r="B45" s="78" t="s">
        <v>133</v>
      </c>
      <c r="C45" s="39">
        <f>COUNTIF(C6:C19,"NIE")</f>
        <v>0</v>
      </c>
      <c r="D45" s="39">
        <f>COUNTIF(D6:D19,"NIE")</f>
        <v>0</v>
      </c>
      <c r="E45" s="5"/>
    </row>
    <row r="46" spans="1:5" s="4" customFormat="1" ht="13.8" hidden="1">
      <c r="A46" s="144"/>
      <c r="B46" s="107" t="s">
        <v>134</v>
      </c>
      <c r="C46" s="111">
        <f>COUNTIF(C6:C19,"Opcja")+COUNTIF(C6:C19,"Jest")+COUNTIF(C6:C19,"Nie ma")</f>
        <v>2</v>
      </c>
      <c r="D46" s="111">
        <f>COUNTIF(D6:D19,"Opcja")+COUNTIF(D6:D19,"Jest")+COUNTIF(D6:D19,"Nie ma")</f>
        <v>2</v>
      </c>
      <c r="E46" s="5"/>
    </row>
    <row r="47" spans="1:5" s="4" customFormat="1" ht="13.8" hidden="1">
      <c r="A47" s="144"/>
      <c r="B47" s="106" t="s">
        <v>135</v>
      </c>
      <c r="C47" s="110">
        <f>COUNTIF(C6:C19,"Opcja")</f>
        <v>2</v>
      </c>
      <c r="D47" s="110">
        <f>COUNTIF(D6:D19,"Opcja")</f>
        <v>2</v>
      </c>
      <c r="E47" s="5"/>
    </row>
    <row r="48" spans="1:5" s="4" customFormat="1" ht="13.8" hidden="1">
      <c r="A48" s="144"/>
      <c r="B48" s="108" t="s">
        <v>136</v>
      </c>
      <c r="C48" s="112">
        <f>COUNTIF(C6:C19,"Jest")</f>
        <v>0</v>
      </c>
      <c r="D48" s="112">
        <f>COUNTIF(D6:D19,"Jest")</f>
        <v>0</v>
      </c>
      <c r="E48" s="5"/>
    </row>
    <row r="49" spans="1:5" s="4" customFormat="1" ht="13.8" hidden="1">
      <c r="A49" s="144"/>
      <c r="B49" s="109" t="s">
        <v>137</v>
      </c>
      <c r="C49" s="113">
        <f>COUNTIF(C6:C19,"Nie ma")</f>
        <v>0</v>
      </c>
      <c r="D49" s="113">
        <f>COUNTIF(D6:D19,"Nie ma")</f>
        <v>0</v>
      </c>
      <c r="E49" s="5"/>
    </row>
  </sheetData>
  <sheetProtection algorithmName="SHA-512" hashValue="+ZBB9pR2hpx9snSaAhOOg0g2tBUIurvhxepZc7qo3lhUnjc7fZnub3tm8nvzZj3RLVGaudYmFmY8OwHSrYkn6g==" saltValue="ellOAOQeOW35DwPV7PE7Ng==" spinCount="100000" sheet="1" objects="1" scenarios="1" formatCells="0" formatColumns="0"/>
  <protectedRanges>
    <protectedRange algorithmName="SHA-512" hashValue="/wpXbrHpc+zlhUlQQ/YufYztHJlbilLwgytmzcVPRDIdhXVmIPbVqqnry0i2a82Y8R9t9kHoiGOmgH0ZKCDiAA==" saltValue="8VXhqd9OALA7htBCTPH2NQ==" spinCount="100000" sqref="E1:E1048576" name="kol4"/>
    <protectedRange algorithmName="SHA-512" hashValue="wEkaWihosbhlJmz5NV5fpf0MV9yyvNP3EosHsS44fEG7k/pveQbDBmmGkSfcS9rgMryxbrcwPB9Ql8SI8ddeVA==" saltValue="S9nGARTlEU7F0jp+FgEoUQ==" spinCount="100000" sqref="D1:D1048576" name="kol3a"/>
  </protectedRanges>
  <mergeCells count="4">
    <mergeCell ref="B4:E4"/>
    <mergeCell ref="B5:E5"/>
    <mergeCell ref="B20:E20"/>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sqref="C6:D8 C10:D16 C18:D19" xr:uid="{4227C2E0-4C1D-4723-BA9C-8FC8279B3D36}">
      <formula1>"Warunek graniczny,TAK,NIE"</formula1>
    </dataValidation>
    <dataValidation type="list" allowBlank="1" showInputMessage="1" showErrorMessage="1" errorTitle="Błędna wartość" error="Możesz podać jedynie wartości z listy wyboru, tj. Nie ma, Będzie, Jest." sqref="C9:D9 C17:D17" xr:uid="{DBA506EA-C630-4A70-856F-1AF54CF21DAC}">
      <formula1>"Opcja,Nie ma,Jest"</formula1>
    </dataValidation>
  </dataValidation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codeName="Arkusz8">
    <tabColor rgb="FF00B050"/>
  </sheetPr>
  <dimension ref="A1:I59"/>
  <sheetViews>
    <sheetView showGridLines="0" tabSelected="1" zoomScaleNormal="100" workbookViewId="0">
      <pane xSplit="5" ySplit="1" topLeftCell="F2" activePane="bottomRight" state="frozen"/>
      <selection pane="topRight" activeCell="F1" sqref="F1"/>
      <selection pane="bottomLeft" activeCell="A2" sqref="A2"/>
      <selection pane="bottomRight" activeCell="A35" sqref="A35:XFD58"/>
    </sheetView>
  </sheetViews>
  <sheetFormatPr defaultColWidth="10" defaultRowHeight="13.2"/>
  <cols>
    <col min="1" max="1" width="11.88671875" style="1" customWidth="1"/>
    <col min="2" max="2" width="10.33203125" style="62" customWidth="1"/>
    <col min="3" max="3" width="12.5546875" style="62" customWidth="1"/>
    <col min="4" max="4" width="69.109375" style="1" customWidth="1"/>
    <col min="5" max="9" width="16.33203125" style="1" customWidth="1"/>
    <col min="10" max="16384" width="10" style="1"/>
  </cols>
  <sheetData>
    <row r="1" spans="1:7" ht="12.75" customHeight="1">
      <c r="A1" s="264" t="s">
        <v>767</v>
      </c>
      <c r="B1" s="264"/>
      <c r="C1" s="264"/>
      <c r="D1" s="264"/>
      <c r="E1" s="264"/>
    </row>
    <row r="2" spans="1:7" s="98" customFormat="1" ht="12.75" customHeight="1">
      <c r="A2" s="96"/>
      <c r="B2" s="96"/>
      <c r="C2" s="96"/>
      <c r="D2" s="96"/>
      <c r="E2" s="96"/>
    </row>
    <row r="3" spans="1:7" s="92" customFormat="1" ht="25.5" customHeight="1">
      <c r="A3" s="319" t="s">
        <v>768</v>
      </c>
      <c r="B3" s="319"/>
      <c r="C3" s="319"/>
      <c r="D3" s="319"/>
      <c r="E3" s="319"/>
    </row>
    <row r="4" spans="1:7" ht="9.75" customHeight="1"/>
    <row r="5" spans="1:7">
      <c r="A5" s="322" t="s">
        <v>769</v>
      </c>
      <c r="B5" s="322"/>
      <c r="C5" s="322"/>
      <c r="D5" s="322"/>
      <c r="E5" s="322"/>
      <c r="F5" s="92"/>
      <c r="G5" s="92"/>
    </row>
    <row r="6" spans="1:7" ht="3.75" customHeight="1">
      <c r="A6" s="95"/>
      <c r="B6" s="94"/>
      <c r="C6" s="93"/>
      <c r="D6" s="92"/>
      <c r="E6" s="92"/>
      <c r="F6" s="92"/>
      <c r="G6" s="92"/>
    </row>
    <row r="7" spans="1:7">
      <c r="A7" s="307" t="s">
        <v>770</v>
      </c>
      <c r="B7" s="307"/>
      <c r="C7" s="307"/>
      <c r="D7" s="307"/>
      <c r="E7" s="307"/>
      <c r="F7" s="92"/>
      <c r="G7" s="92"/>
    </row>
    <row r="8" spans="1:7" ht="16.5" customHeight="1">
      <c r="A8" s="308" t="s">
        <v>771</v>
      </c>
      <c r="B8" s="308"/>
      <c r="C8" s="308"/>
      <c r="D8" s="308"/>
      <c r="E8" s="308"/>
      <c r="F8" s="92"/>
      <c r="G8" s="92"/>
    </row>
    <row r="9" spans="1:7" ht="12.75" customHeight="1">
      <c r="A9" s="308" t="s">
        <v>797</v>
      </c>
      <c r="B9" s="308"/>
      <c r="C9" s="308"/>
      <c r="D9" s="308"/>
      <c r="E9" s="308"/>
      <c r="F9" s="92"/>
      <c r="G9" s="92"/>
    </row>
    <row r="10" spans="1:7">
      <c r="A10" s="308" t="s">
        <v>798</v>
      </c>
      <c r="B10" s="308"/>
      <c r="C10" s="308"/>
      <c r="D10" s="308"/>
      <c r="E10" s="308"/>
      <c r="F10" s="92"/>
      <c r="G10" s="92"/>
    </row>
    <row r="11" spans="1:7" ht="28.95" customHeight="1">
      <c r="A11" s="321" t="s">
        <v>772</v>
      </c>
      <c r="B11" s="321"/>
      <c r="C11" s="321"/>
      <c r="D11" s="321"/>
      <c r="E11" s="321"/>
      <c r="F11" s="92"/>
      <c r="G11" s="92"/>
    </row>
    <row r="12" spans="1:7" ht="28.95" customHeight="1">
      <c r="A12" s="309" t="s">
        <v>773</v>
      </c>
      <c r="B12" s="309"/>
      <c r="C12" s="309"/>
      <c r="D12" s="309"/>
      <c r="E12" s="309"/>
      <c r="F12" s="92"/>
      <c r="G12" s="92"/>
    </row>
    <row r="13" spans="1:7" ht="40.5" customHeight="1">
      <c r="A13" s="320" t="s">
        <v>799</v>
      </c>
      <c r="B13" s="320"/>
      <c r="C13" s="320"/>
      <c r="D13" s="320"/>
      <c r="E13" s="320"/>
      <c r="F13" s="92"/>
      <c r="G13" s="92"/>
    </row>
    <row r="14" spans="1:7" ht="7.5" customHeight="1">
      <c r="A14" s="236"/>
      <c r="B14" s="236"/>
      <c r="C14" s="236"/>
      <c r="D14" s="236"/>
      <c r="E14" s="236"/>
      <c r="F14" s="92"/>
      <c r="G14" s="92"/>
    </row>
    <row r="15" spans="1:7" ht="22.5" customHeight="1">
      <c r="A15" s="303" t="s">
        <v>800</v>
      </c>
      <c r="B15" s="309"/>
      <c r="C15" s="309"/>
      <c r="D15" s="309"/>
      <c r="E15" s="309"/>
      <c r="F15" s="92"/>
      <c r="G15" s="92"/>
    </row>
    <row r="16" spans="1:7" ht="28.2" customHeight="1">
      <c r="A16" s="303" t="s">
        <v>825</v>
      </c>
      <c r="B16" s="303"/>
      <c r="C16" s="303"/>
      <c r="D16" s="303"/>
      <c r="E16" s="303"/>
      <c r="F16" s="92"/>
      <c r="G16" s="92"/>
    </row>
    <row r="17" spans="1:7" ht="28.2" customHeight="1">
      <c r="A17" s="303" t="s">
        <v>823</v>
      </c>
      <c r="B17" s="303"/>
      <c r="C17" s="303"/>
      <c r="D17" s="303"/>
      <c r="E17" s="303"/>
      <c r="F17" s="92"/>
      <c r="G17" s="92"/>
    </row>
    <row r="18" spans="1:7" ht="22.5" customHeight="1">
      <c r="A18" s="303" t="s">
        <v>801</v>
      </c>
      <c r="B18" s="303"/>
      <c r="C18" s="303"/>
      <c r="D18" s="303"/>
      <c r="E18" s="303"/>
      <c r="F18" s="92"/>
      <c r="G18" s="92"/>
    </row>
    <row r="19" spans="1:7" ht="32.4" customHeight="1">
      <c r="A19" s="309" t="s">
        <v>774</v>
      </c>
      <c r="B19" s="309"/>
      <c r="C19" s="309"/>
      <c r="D19" s="309"/>
      <c r="E19" s="309"/>
      <c r="F19" s="92"/>
      <c r="G19" s="92"/>
    </row>
    <row r="20" spans="1:7" s="97" customFormat="1" ht="20.25" customHeight="1">
      <c r="A20" s="305" t="s">
        <v>775</v>
      </c>
      <c r="B20" s="305"/>
      <c r="C20" s="305"/>
      <c r="D20" s="305"/>
      <c r="E20" s="305"/>
    </row>
    <row r="21" spans="1:7" s="27" customFormat="1" ht="13.2" customHeight="1">
      <c r="A21" s="305" t="s">
        <v>802</v>
      </c>
      <c r="B21" s="305"/>
      <c r="C21" s="305"/>
      <c r="D21" s="305"/>
      <c r="E21" s="305"/>
    </row>
    <row r="22" spans="1:7" ht="4.5" customHeight="1">
      <c r="A22" s="245"/>
      <c r="B22" s="245"/>
      <c r="C22" s="245"/>
      <c r="D22" s="245"/>
      <c r="E22" s="245"/>
    </row>
    <row r="23" spans="1:7" s="244" customFormat="1">
      <c r="A23" s="254" t="s">
        <v>776</v>
      </c>
      <c r="B23" s="306" t="s">
        <v>777</v>
      </c>
      <c r="C23" s="306"/>
      <c r="D23" s="306"/>
      <c r="E23" s="306"/>
    </row>
    <row r="24" spans="1:7" ht="26.4" customHeight="1">
      <c r="A24" s="247" t="s">
        <v>11</v>
      </c>
      <c r="B24" s="304" t="s">
        <v>778</v>
      </c>
      <c r="C24" s="304"/>
      <c r="D24" s="304"/>
      <c r="E24" s="304"/>
    </row>
    <row r="25" spans="1:7" ht="25.5" customHeight="1">
      <c r="A25" s="247" t="s">
        <v>779</v>
      </c>
      <c r="B25" s="304" t="s">
        <v>780</v>
      </c>
      <c r="C25" s="304"/>
      <c r="D25" s="304"/>
      <c r="E25" s="304"/>
    </row>
    <row r="26" spans="1:7" ht="13.2" customHeight="1">
      <c r="A26" s="247" t="s">
        <v>781</v>
      </c>
      <c r="B26" s="304" t="s">
        <v>782</v>
      </c>
      <c r="C26" s="304"/>
      <c r="D26" s="304"/>
      <c r="E26" s="304"/>
    </row>
    <row r="27" spans="1:7">
      <c r="A27" s="245"/>
      <c r="B27" s="246"/>
      <c r="C27" s="246"/>
      <c r="D27" s="245"/>
      <c r="E27" s="245"/>
    </row>
    <row r="28" spans="1:7" ht="13.2" customHeight="1">
      <c r="A28" s="305" t="s">
        <v>803</v>
      </c>
      <c r="B28" s="305"/>
      <c r="C28" s="305"/>
      <c r="D28" s="305"/>
      <c r="E28" s="305"/>
    </row>
    <row r="29" spans="1:7" ht="5.25" customHeight="1">
      <c r="A29" s="245"/>
      <c r="B29" s="245"/>
      <c r="C29" s="246"/>
      <c r="D29" s="245"/>
      <c r="E29" s="245"/>
    </row>
    <row r="30" spans="1:7">
      <c r="A30" s="254" t="s">
        <v>776</v>
      </c>
      <c r="B30" s="306" t="s">
        <v>777</v>
      </c>
      <c r="C30" s="306"/>
      <c r="D30" s="306"/>
      <c r="E30" s="306"/>
    </row>
    <row r="31" spans="1:7" ht="13.2" customHeight="1">
      <c r="A31" s="247" t="s">
        <v>14</v>
      </c>
      <c r="B31" s="304" t="s">
        <v>778</v>
      </c>
      <c r="C31" s="304"/>
      <c r="D31" s="304"/>
      <c r="E31" s="304"/>
    </row>
    <row r="32" spans="1:7" s="92" customFormat="1" ht="24" customHeight="1">
      <c r="A32" s="247" t="s">
        <v>783</v>
      </c>
      <c r="B32" s="304" t="s">
        <v>784</v>
      </c>
      <c r="C32" s="304"/>
      <c r="D32" s="304"/>
      <c r="E32" s="304"/>
    </row>
    <row r="33" spans="1:9" s="92" customFormat="1" ht="13.2" customHeight="1">
      <c r="A33" s="247" t="s">
        <v>785</v>
      </c>
      <c r="B33" s="304" t="s">
        <v>786</v>
      </c>
      <c r="C33" s="304"/>
      <c r="D33" s="304"/>
      <c r="E33" s="304"/>
    </row>
    <row r="35" spans="1:9" ht="13.8" hidden="1">
      <c r="C35" s="36"/>
      <c r="D35" s="91"/>
    </row>
    <row r="36" spans="1:9" hidden="1">
      <c r="A36" s="316"/>
      <c r="B36" s="317"/>
      <c r="C36" s="318"/>
      <c r="D36" s="127" t="s">
        <v>787</v>
      </c>
      <c r="E36" s="128" t="s">
        <v>788</v>
      </c>
    </row>
    <row r="37" spans="1:9" hidden="1">
      <c r="A37" s="313" t="s">
        <v>789</v>
      </c>
      <c r="B37" s="314"/>
      <c r="C37" s="315"/>
      <c r="D37" s="104">
        <f>'1.1.Wymagania ogólne'!C70</f>
        <v>26</v>
      </c>
      <c r="E37" s="90">
        <f>10*'1.1.Wymagania ogólne'!C72</f>
        <v>0</v>
      </c>
    </row>
    <row r="38" spans="1:9" hidden="1">
      <c r="A38" s="313" t="s">
        <v>790</v>
      </c>
      <c r="B38" s="314"/>
      <c r="C38" s="315"/>
      <c r="D38" s="105">
        <f>'1.2.Wymagania szczegółowe'!C179</f>
        <v>77</v>
      </c>
      <c r="E38" s="105">
        <f>10*'1.2.Wymagania szczegółowe'!C181</f>
        <v>0</v>
      </c>
    </row>
    <row r="39" spans="1:9" hidden="1">
      <c r="A39" s="313" t="s">
        <v>791</v>
      </c>
      <c r="B39" s="314"/>
      <c r="C39" s="315"/>
      <c r="D39" s="165">
        <f>'1.3.Sprzęt'!C30</f>
        <v>0</v>
      </c>
      <c r="E39" s="105">
        <f>10*'1.3.Sprzęt'!C32</f>
        <v>0</v>
      </c>
    </row>
    <row r="40" spans="1:9" hidden="1">
      <c r="A40" s="313" t="s">
        <v>792</v>
      </c>
      <c r="B40" s="314"/>
      <c r="C40" s="315"/>
      <c r="D40" s="105">
        <f>'1.4.Integracja'!C31</f>
        <v>11</v>
      </c>
      <c r="E40" s="105">
        <f>10*'1.4.Integracja'!C33</f>
        <v>0</v>
      </c>
    </row>
    <row r="41" spans="1:9" hidden="1">
      <c r="A41" s="313" t="s">
        <v>793</v>
      </c>
      <c r="B41" s="314"/>
      <c r="C41" s="315"/>
      <c r="D41" s="105">
        <f>'1.5.Dostawca i implementacja'!C62</f>
        <v>23</v>
      </c>
      <c r="E41" s="105">
        <f>10*'1.5.Dostawca i implementacja'!C64</f>
        <v>0</v>
      </c>
    </row>
    <row r="42" spans="1:9" hidden="1">
      <c r="A42" s="313" t="s">
        <v>794</v>
      </c>
      <c r="B42" s="314"/>
      <c r="C42" s="315"/>
      <c r="D42" s="105">
        <f>'1.6.Prawo'!C25</f>
        <v>3</v>
      </c>
      <c r="E42" s="105">
        <f>10*'1.6.Prawo'!C27</f>
        <v>0</v>
      </c>
    </row>
    <row r="43" spans="1:9" hidden="1">
      <c r="A43" s="313" t="s">
        <v>795</v>
      </c>
      <c r="B43" s="314"/>
      <c r="C43" s="315"/>
      <c r="D43" s="105">
        <f>'1.7.Gwarancja jakości'!C46</f>
        <v>2</v>
      </c>
      <c r="E43" s="105">
        <f>10*'1.7.Gwarancja jakości'!C48</f>
        <v>0</v>
      </c>
    </row>
    <row r="44" spans="1:9" hidden="1">
      <c r="A44" s="310" t="s">
        <v>796</v>
      </c>
      <c r="B44" s="311"/>
      <c r="C44" s="312"/>
      <c r="D44" s="89">
        <f>SUM(D37:D43)</f>
        <v>142</v>
      </c>
      <c r="E44" s="89">
        <f>SUM(E37:E43)</f>
        <v>0</v>
      </c>
    </row>
    <row r="45" spans="1:9" hidden="1"/>
    <row r="46" spans="1:9" hidden="1"/>
    <row r="47" spans="1:9" ht="66" hidden="1">
      <c r="A47" s="330"/>
      <c r="B47" s="331"/>
      <c r="C47" s="332"/>
      <c r="D47" s="333" t="s">
        <v>837</v>
      </c>
      <c r="E47" s="333" t="s">
        <v>838</v>
      </c>
      <c r="F47" s="333" t="s">
        <v>839</v>
      </c>
      <c r="G47" s="333" t="s">
        <v>840</v>
      </c>
      <c r="H47" s="334" t="s">
        <v>132</v>
      </c>
      <c r="I47" s="334" t="s">
        <v>841</v>
      </c>
    </row>
    <row r="48" spans="1:9" hidden="1">
      <c r="A48" s="313" t="s">
        <v>789</v>
      </c>
      <c r="B48" s="314"/>
      <c r="C48" s="315"/>
      <c r="D48" s="104">
        <f>'1.1.Wymagania ogólne'!C70</f>
        <v>26</v>
      </c>
      <c r="E48" s="105">
        <f>'1.1.Wymagania ogólne'!D72</f>
        <v>0</v>
      </c>
      <c r="F48" s="105">
        <f>'1.1.Wymagania ogólne'!D73</f>
        <v>0</v>
      </c>
      <c r="G48" s="105">
        <f>'1.1.Wymagania ogólne'!D71</f>
        <v>26</v>
      </c>
      <c r="H48" s="105">
        <f>'1.1.Wymagania ogólne'!D68</f>
        <v>29</v>
      </c>
      <c r="I48" s="105">
        <f>'1.1.Wymagania ogólne'!D69</f>
        <v>0</v>
      </c>
    </row>
    <row r="49" spans="1:9" hidden="1">
      <c r="A49" s="313" t="s">
        <v>790</v>
      </c>
      <c r="B49" s="314"/>
      <c r="C49" s="315"/>
      <c r="D49" s="105">
        <f>'1.2.Wymagania szczegółowe'!D179</f>
        <v>77</v>
      </c>
      <c r="E49" s="105">
        <f>'1.2.Wymagania szczegółowe'!D181</f>
        <v>0</v>
      </c>
      <c r="F49" s="105">
        <f>'1.2.Wymagania szczegółowe'!D182</f>
        <v>0</v>
      </c>
      <c r="G49" s="105">
        <f>'1.2.Wymagania szczegółowe'!D180</f>
        <v>77</v>
      </c>
      <c r="H49" s="105">
        <f>'1.2.Wymagania szczegółowe'!D177</f>
        <v>81</v>
      </c>
      <c r="I49" s="105">
        <f>'1.2.Wymagania szczegółowe'!D178</f>
        <v>0</v>
      </c>
    </row>
    <row r="50" spans="1:9" hidden="1">
      <c r="A50" s="313" t="s">
        <v>791</v>
      </c>
      <c r="B50" s="314"/>
      <c r="C50" s="315"/>
      <c r="D50" s="165">
        <f>'1.3.Sprzęt'!D30</f>
        <v>0</v>
      </c>
      <c r="E50" s="165">
        <f>'1.3.Sprzęt'!D32</f>
        <v>0</v>
      </c>
      <c r="F50" s="165">
        <f>'1.3.Sprzęt'!D33</f>
        <v>0</v>
      </c>
      <c r="G50" s="165">
        <f>'1.3.Sprzęt'!D31</f>
        <v>0</v>
      </c>
      <c r="H50" s="165">
        <f>'1.3.Sprzęt'!D28</f>
        <v>18</v>
      </c>
      <c r="I50" s="165">
        <f>'1.3.Sprzęt'!D29</f>
        <v>0</v>
      </c>
    </row>
    <row r="51" spans="1:9" hidden="1">
      <c r="A51" s="313" t="s">
        <v>792</v>
      </c>
      <c r="B51" s="314"/>
      <c r="C51" s="315"/>
      <c r="D51" s="105">
        <f>'1.4.Integracja'!D31</f>
        <v>11</v>
      </c>
      <c r="E51" s="105">
        <f>'1.4.Integracja'!D33</f>
        <v>0</v>
      </c>
      <c r="F51" s="105">
        <f>'1.4.Integracja'!D34</f>
        <v>0</v>
      </c>
      <c r="G51" s="105">
        <f>'1.4.Integracja'!D32</f>
        <v>11</v>
      </c>
      <c r="H51" s="105">
        <f>'1.4.Integracja'!D29</f>
        <v>10</v>
      </c>
      <c r="I51" s="105">
        <f>'1.4.Integracja'!D30</f>
        <v>0</v>
      </c>
    </row>
    <row r="52" spans="1:9" hidden="1">
      <c r="A52" s="313" t="s">
        <v>793</v>
      </c>
      <c r="B52" s="314"/>
      <c r="C52" s="315"/>
      <c r="D52" s="105">
        <f>'1.5.Dostawca i implementacja'!D62</f>
        <v>23</v>
      </c>
      <c r="E52" s="105">
        <f>'1.5.Dostawca i implementacja'!D64</f>
        <v>0</v>
      </c>
      <c r="F52" s="105">
        <f>'1.5.Dostawca i implementacja'!D65</f>
        <v>0</v>
      </c>
      <c r="G52" s="105">
        <f>'1.5.Dostawca i implementacja'!D63</f>
        <v>23</v>
      </c>
      <c r="H52" s="105">
        <f>'1.5.Dostawca i implementacja'!D60</f>
        <v>14</v>
      </c>
      <c r="I52" s="105">
        <f>'1.5.Dostawca i implementacja'!D61</f>
        <v>0</v>
      </c>
    </row>
    <row r="53" spans="1:9" hidden="1">
      <c r="A53" s="313" t="s">
        <v>794</v>
      </c>
      <c r="B53" s="314"/>
      <c r="C53" s="315"/>
      <c r="D53" s="105">
        <f>'1.6.Prawo'!D25</f>
        <v>3</v>
      </c>
      <c r="E53" s="336">
        <f>'1.6.Prawo'!D27</f>
        <v>0</v>
      </c>
      <c r="F53" s="105">
        <f>'1.6.Prawo'!D28</f>
        <v>0</v>
      </c>
      <c r="G53" s="105">
        <f>'1.6.Prawo'!D26</f>
        <v>3</v>
      </c>
      <c r="H53" s="105">
        <f>'1.6.Prawo'!D23</f>
        <v>12</v>
      </c>
      <c r="I53" s="105">
        <f>'1.6.Prawo'!D24</f>
        <v>0</v>
      </c>
    </row>
    <row r="54" spans="1:9" hidden="1">
      <c r="A54" s="313" t="s">
        <v>795</v>
      </c>
      <c r="B54" s="314"/>
      <c r="C54" s="315"/>
      <c r="D54" s="105">
        <f>'1.7.Gwarancja jakości'!D46</f>
        <v>2</v>
      </c>
      <c r="E54" s="105">
        <f>'1.7.Gwarancja jakości'!D48</f>
        <v>0</v>
      </c>
      <c r="F54" s="105">
        <f>'1.7.Gwarancja jakości'!D49</f>
        <v>0</v>
      </c>
      <c r="G54" s="105">
        <f>'1.7.Gwarancja jakości'!D47</f>
        <v>2</v>
      </c>
      <c r="H54" s="105">
        <f>'1.7.Gwarancja jakości'!D44</f>
        <v>12</v>
      </c>
      <c r="I54" s="105">
        <f>'1.7.Gwarancja jakości'!D45</f>
        <v>0</v>
      </c>
    </row>
    <row r="55" spans="1:9" hidden="1">
      <c r="A55" s="310" t="s">
        <v>796</v>
      </c>
      <c r="B55" s="311"/>
      <c r="C55" s="312"/>
      <c r="D55" s="89">
        <f>SUM(D48:D54)</f>
        <v>142</v>
      </c>
      <c r="E55" s="89">
        <f t="shared" ref="E55:I55" si="0">SUM(E48:E54)</f>
        <v>0</v>
      </c>
      <c r="F55" s="89">
        <f>SUM(F48:F54)</f>
        <v>0</v>
      </c>
      <c r="G55" s="335">
        <f t="shared" si="0"/>
        <v>142</v>
      </c>
      <c r="H55" s="89">
        <f t="shared" si="0"/>
        <v>176</v>
      </c>
      <c r="I55" s="89">
        <f t="shared" si="0"/>
        <v>0</v>
      </c>
    </row>
    <row r="56" spans="1:9" s="62" customFormat="1" hidden="1">
      <c r="A56" s="1"/>
    </row>
    <row r="57" spans="1:9" s="62" customFormat="1" hidden="1">
      <c r="A57" s="1"/>
    </row>
    <row r="58" spans="1:9" s="62" customFormat="1" hidden="1">
      <c r="A58" s="1"/>
    </row>
    <row r="59" spans="1:9" s="62" customFormat="1">
      <c r="A59" s="1"/>
    </row>
  </sheetData>
  <sheetProtection algorithmName="SHA-512" hashValue="Vy4pDMTbJTtTMNvGbFysm4qf1JQ8XnlS7nH0kvh0ZNJA3SRvohkgPgKf4VIobMS4yT0kLJrt4f1PPvn+goe16w==" saltValue="MYCzvZ49qohc4lG4uPmUbQ==" spinCount="100000" sheet="1" formatCells="0" formatColumns="0"/>
  <mergeCells count="44">
    <mergeCell ref="A52:C52"/>
    <mergeCell ref="A53:C53"/>
    <mergeCell ref="A54:C54"/>
    <mergeCell ref="A55:C55"/>
    <mergeCell ref="A47:C47"/>
    <mergeCell ref="A48:C48"/>
    <mergeCell ref="A49:C49"/>
    <mergeCell ref="A50:C50"/>
    <mergeCell ref="A51:C51"/>
    <mergeCell ref="A1:E1"/>
    <mergeCell ref="A44:C44"/>
    <mergeCell ref="A41:C41"/>
    <mergeCell ref="A42:C42"/>
    <mergeCell ref="A43:C43"/>
    <mergeCell ref="A36:C36"/>
    <mergeCell ref="A37:C37"/>
    <mergeCell ref="A38:C38"/>
    <mergeCell ref="A39:C39"/>
    <mergeCell ref="A40:C40"/>
    <mergeCell ref="A3:E3"/>
    <mergeCell ref="A19:E19"/>
    <mergeCell ref="A13:E13"/>
    <mergeCell ref="A11:E11"/>
    <mergeCell ref="A15:E15"/>
    <mergeCell ref="A5:E5"/>
    <mergeCell ref="A7:E7"/>
    <mergeCell ref="A8:E8"/>
    <mergeCell ref="A9:E9"/>
    <mergeCell ref="A10:E10"/>
    <mergeCell ref="A12:E12"/>
    <mergeCell ref="A16:E16"/>
    <mergeCell ref="A18:E18"/>
    <mergeCell ref="B31:E31"/>
    <mergeCell ref="B32:E32"/>
    <mergeCell ref="B33:E33"/>
    <mergeCell ref="A28:E28"/>
    <mergeCell ref="A20:E20"/>
    <mergeCell ref="A21:E21"/>
    <mergeCell ref="B23:E23"/>
    <mergeCell ref="B24:E24"/>
    <mergeCell ref="B25:E25"/>
    <mergeCell ref="B26:E26"/>
    <mergeCell ref="B30:E30"/>
    <mergeCell ref="A17:E17"/>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7" ma:contentTypeDescription="Utwórz nowy dokument." ma:contentTypeScope="" ma:versionID="c041da0416bae62ca02af60a94d5894b">
  <xsd:schema xmlns:xsd="http://www.w3.org/2001/XMLSchema" xmlns:xs="http://www.w3.org/2001/XMLSchema" xmlns:p="http://schemas.microsoft.com/office/2006/metadata/properties" xmlns:ns1="http://schemas.microsoft.com/sharepoint/v3" xmlns:ns2="55a51da8-de30-4bca-95a0-2fde8eb56288" xmlns:ns3="ebe3389c-0c40-4f7c-a693-6ea323669126" targetNamespace="http://schemas.microsoft.com/office/2006/metadata/properties" ma:root="true" ma:fieldsID="4df6711c3aa847e7b739189364008c9f" ns1:_="" ns2:_="" ns3:_="">
    <xsd:import namespace="http://schemas.microsoft.com/sharepoint/v3"/>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Właściwości ujednoliconych zasad zgodności" ma:hidden="true" ma:internalName="_ip_UnifiedCompliancePolicyProperties">
      <xsd:simpleType>
        <xsd:restriction base="dms:Note"/>
      </xsd:simpleType>
    </xsd:element>
    <xsd:element name="_ip_UnifiedCompliancePolicyUIAction" ma:index="2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be3389c-0c40-4f7c-a693-6ea323669126">
      <UserInfo>
        <DisplayName>Chwesiuk-Gadomska Katarzyna</DisplayName>
        <AccountId>15</AccountId>
        <AccountType/>
      </UserInfo>
      <UserInfo>
        <DisplayName>Pepłowska Beata</DisplayName>
        <AccountId>16</AccountId>
        <AccountType/>
      </UserInfo>
      <UserInfo>
        <DisplayName>Szczepaniak Joanna</DisplayName>
        <AccountId>17</AccountId>
        <AccountType/>
      </UserInfo>
    </SharedWithUsers>
    <TaxCatchAll xmlns="ebe3389c-0c40-4f7c-a693-6ea323669126" xsi:nil="true"/>
    <lcf76f155ced4ddcb4097134ff3c332f xmlns="55a51da8-de30-4bca-95a0-2fde8eb56288">
      <Terms xmlns="http://schemas.microsoft.com/office/infopath/2007/PartnerControls"/>
    </lcf76f155ced4ddcb4097134ff3c332f>
    <Link xmlns="55a51da8-de30-4bca-95a0-2fde8eb56288">
      <Url xsi:nil="true"/>
      <Description xsi:nil="true"/>
    </Link>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6A21C2A-B188-4CDA-AC9F-D14FE5599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59230-C9C3-4267-9A60-9343E8C3A6E5}">
  <ds:schemaRefs>
    <ds:schemaRef ds:uri="http://schemas.microsoft.com/sharepoint/v3/contenttype/forms"/>
  </ds:schemaRefs>
</ds:datastoreItem>
</file>

<file path=customXml/itemProps3.xml><?xml version="1.0" encoding="utf-8"?>
<ds:datastoreItem xmlns:ds="http://schemas.openxmlformats.org/officeDocument/2006/customXml" ds:itemID="{2123AD3C-325A-4913-967E-A2728515076F}">
  <ds:schemaRefs>
    <ds:schemaRef ds:uri="http://schemas.microsoft.com/office/2006/documentManagement/types"/>
    <ds:schemaRef ds:uri="http://purl.org/dc/elements/1.1/"/>
    <ds:schemaRef ds:uri="55a51da8-de30-4bca-95a0-2fde8eb56288"/>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ebe3389c-0c40-4f7c-a693-6ea323669126"/>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6</vt:i4>
      </vt:variant>
    </vt:vector>
  </HeadingPairs>
  <TitlesOfParts>
    <vt:vector size="14"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'1.2.Wymagania szczegółowe'!_Toc67575666</vt:lpstr>
      <vt:lpstr>'1.1.Wymagania ogólne'!Obszar_wydruku</vt:lpstr>
      <vt:lpstr>'1.2.Wymagania szczegółowe'!Obszar_wydruku</vt:lpstr>
      <vt:lpstr>'1.4.Integracja'!Obszar_wydruku</vt:lpstr>
      <vt:lpstr>'1.6.Prawo'!Obszar_wydruku</vt:lpstr>
      <vt:lpstr>'1.7.Gwarancja jakości'!Obszar_wydruku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2024-07-19T13:26:36Z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