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16A15CE7-445E-4F78-9D9A-55A02948A264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7" i="1"/>
  <c r="F76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<sst xmlns="http://schemas.openxmlformats.org/spreadsheetml/2006/main" count="199" uniqueCount="113">
  <si>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</si>
  <si>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</si>
  <si>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</si>
  <si>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</si>
  <si>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</si>
  <si>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</si>
  <si>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</si>
  <si>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</si>
  <si>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</si>
  <si>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</si>
  <si>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</si>
  <si>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</si>
  <si>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</si>
  <si>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</si>
  <si>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</si>
  <si>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</si>
  <si>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</si>
  <si>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</si>
  <si>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</si>
  <si>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</si>
  <si>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</si>
  <si>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</si>
  <si>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</si>
  <si>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</si>
  <si>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</si>
  <si>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</si>
  <si>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</si>
  <si>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</si>
  <si>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</si>
  <si>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</si>
  <si>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</si>
  <si>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</si>
  <si>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</si>
  <si>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</si>
  <si>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</si>
  <si>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</si>
  <si>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</si>
  <si>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</si>
  <si>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</si>
  <si>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</si>
  <si>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</si>
  <si>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</si>
  <si>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</si>
  <si>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</si>
  <si>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</si>
  <si>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</si>
  <si>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</si>
  <si>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144</t>
  </si>
  <si>
    <t>SZUK-OWA2</t>
  </si>
  <si>
    <t>Próbne poszukiwania owadów w ściole metodą dwóch drzew próbnych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</si>
  <si>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</si>
  <si>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</si>
  <si>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</si>
  <si>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</si>
  <si>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</si>
  <si>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</si>
  <si>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</si>
  <si>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</si>
  <si>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</si>
  <si>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</si>
  <si>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</si>
  <si>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</si>
  <si>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</si>
  <si>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</si>
  <si>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</si>
  <si>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</si>
  <si>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</si>
  <si>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</si>
  <si>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</si>
  <si>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</si>
  <si>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</si>
  <si>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</si>
  <si>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</si>
  <si>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</si>
  <si>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</si>
  <si>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</si>
  <si>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</si>
  <si>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</si>
  <si>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</si>
  <si>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</si>
  <si>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</si>
  <si>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</si>
  <si>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</si>
  <si>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</si>
  <si>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</si>
  <si>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</si>
  <si>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</si>
  <si>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</si>
  <si>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</si>
  <si>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</si>
  <si>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</si>
  <si>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</si>
  <si>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</si>
  <si>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</si>
  <si>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3/2024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</si>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</sst>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6"/>
  <sheetViews>
    <sheetView tabSelected="1" topLeftCell="A85" workbookViewId="0">
      <selection activeCell="B115" sqref="B115:J11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86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8"/>
      <c r="C3" s="38"/>
      <c r="D3" s="38"/>
      <c r="E3" s="38"/>
    </row>
    <row r="4" spans="2:15" s="1" customFormat="1" ht="2.65" customHeight="1" x14ac:dyDescent="0.2">
      <c r="B4" s="15"/>
      <c r="C4" s="15"/>
      <c r="D4" s="15"/>
    </row>
    <row r="5" spans="2:15" s="1" customFormat="1" ht="28.9" customHeight="1" x14ac:dyDescent="0.2">
      <c r="B5" s="38"/>
      <c r="C5" s="38"/>
      <c r="D5" s="38"/>
      <c r="E5" s="38"/>
    </row>
    <row r="6" spans="2:15" s="1" customFormat="1" ht="2.65" customHeight="1" x14ac:dyDescent="0.2">
      <c r="B6" s="15"/>
      <c r="C6" s="15"/>
      <c r="D6" s="15"/>
    </row>
    <row r="7" spans="2:15" s="1" customFormat="1" ht="28.9" customHeight="1" x14ac:dyDescent="0.2">
      <c r="B7" s="38"/>
      <c r="C7" s="38"/>
      <c r="D7" s="38"/>
      <c r="E7" s="38"/>
    </row>
    <row r="8" spans="2:15" s="1" customFormat="1" ht="5.25" customHeight="1" x14ac:dyDescent="0.2">
      <c r="B8" s="15"/>
      <c r="C8" s="15"/>
      <c r="D8" s="15"/>
    </row>
    <row r="9" spans="2:15" s="1" customFormat="1" ht="4.1500000000000004" customHeight="1" x14ac:dyDescent="0.2"/>
    <row r="10" spans="2:15" s="1" customFormat="1" ht="6.95" customHeight="1" x14ac:dyDescent="0.2">
      <c r="B10" s="9" t="s">
        <v>87</v>
      </c>
      <c r="C10" s="9"/>
      <c r="D10" s="9"/>
    </row>
    <row r="11" spans="2:15" s="1" customFormat="1" ht="12.4" customHeight="1" x14ac:dyDescent="0.2">
      <c r="B11" s="9"/>
      <c r="C11" s="9"/>
      <c r="D11" s="9"/>
      <c r="G11" s="39" t="s">
        <v>88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7" t="s">
        <v>89</v>
      </c>
      <c r="F14" s="17"/>
      <c r="G14" s="17"/>
    </row>
    <row r="15" spans="2:15" s="1" customFormat="1" ht="43.15" customHeight="1" x14ac:dyDescent="0.2"/>
    <row r="16" spans="2:15" s="1" customFormat="1" ht="20.65" customHeight="1" x14ac:dyDescent="0.2">
      <c r="B16" s="13" t="s">
        <v>90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91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92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65" customHeight="1" x14ac:dyDescent="0.2">
      <c r="B22" s="13" t="s">
        <v>93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1" t="s">
        <v>94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5.9" customHeight="1" x14ac:dyDescent="0.2">
      <c r="B26" s="30" t="str">
        <f xml:space="preserve"> "1.  Za wykonanie przedmiotu zamówienia w tym Pakiecie oferujemy następujące wynagrodzenie brutto: " &amp; TEXT(F77,"#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95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1104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6"/>
    </row>
    <row r="33" spans="2:13" s="1" customFormat="1" ht="3.2" customHeight="1" x14ac:dyDescent="0.2"/>
    <row r="34" spans="2:13" s="1" customFormat="1" ht="18.2" customHeight="1" x14ac:dyDescent="0.2">
      <c r="B34" s="13" t="s">
        <v>96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374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6"/>
    </row>
    <row r="38" spans="2:13" s="1" customFormat="1" ht="3.2" customHeight="1" x14ac:dyDescent="0.2"/>
    <row r="39" spans="2:13" s="1" customFormat="1" ht="18.2" customHeight="1" x14ac:dyDescent="0.2">
      <c r="B39" s="13" t="s">
        <v>97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4559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6"/>
    </row>
    <row r="43" spans="2:13" s="1" customFormat="1" ht="3.2" customHeight="1" x14ac:dyDescent="0.2"/>
    <row r="44" spans="2:13" s="1" customFormat="1" ht="18.2" customHeight="1" x14ac:dyDescent="0.2">
      <c r="B44" s="13" t="s">
        <v>98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1974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6"/>
    </row>
    <row r="48" spans="2:13" s="1" customFormat="1" ht="3.2" customHeight="1" x14ac:dyDescent="0.2"/>
    <row r="49" spans="2:13" s="1" customFormat="1" ht="18.2" customHeight="1" x14ac:dyDescent="0.2">
      <c r="B49" s="13" t="s">
        <v>99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0" t="s">
        <v>10</v>
      </c>
      <c r="M51" s="20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348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6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0" t="s">
        <v>10</v>
      </c>
      <c r="M54" s="20"/>
    </row>
    <row r="55" spans="2:13" s="1" customFormat="1" ht="38.85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11.72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6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0.1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6"/>
    </row>
    <row r="57" spans="2:13" s="1" customFormat="1" ht="19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5.63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6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23.94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6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22</v>
      </c>
      <c r="G59" s="8">
        <v>29.57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6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3.18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6"/>
    </row>
    <row r="61" spans="2:13" s="1" customFormat="1" ht="28.9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1.3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6"/>
    </row>
    <row r="62" spans="2:13" s="1" customFormat="1" ht="28.9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6.5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6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0.3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6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18</v>
      </c>
      <c r="G64" s="8">
        <v>2.38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6"/>
    </row>
    <row r="65" spans="2:14" s="1" customFormat="1" ht="28.9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8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6"/>
    </row>
    <row r="66" spans="2:14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3.05</v>
      </c>
      <c r="H66" s="23">
        <v>0</v>
      </c>
      <c r="I66" s="21">
        <f>ROUND(G66* H66,2)</f>
        <v>0</v>
      </c>
      <c r="J66" s="5">
        <v>23</v>
      </c>
      <c r="K66" s="21">
        <f>ROUND(I66* J66/100,2)</f>
        <v>0</v>
      </c>
      <c r="L66" s="22">
        <f>ROUND(I66+ K66,2)</f>
        <v>0</v>
      </c>
      <c r="M66" s="16"/>
    </row>
    <row r="67" spans="2:14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50</v>
      </c>
      <c r="G67" s="8">
        <v>160</v>
      </c>
      <c r="H67" s="23">
        <v>0</v>
      </c>
      <c r="I67" s="21">
        <f>ROUND(G67* H67,2)</f>
        <v>0</v>
      </c>
      <c r="J67" s="5">
        <v>23</v>
      </c>
      <c r="K67" s="21">
        <f>ROUND(I67* J67/100,2)</f>
        <v>0</v>
      </c>
      <c r="L67" s="22">
        <f>ROUND(I67+ K67,2)</f>
        <v>0</v>
      </c>
      <c r="M67" s="16"/>
    </row>
    <row r="68" spans="2:14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61</v>
      </c>
      <c r="G68" s="8">
        <v>35</v>
      </c>
      <c r="H68" s="23">
        <v>0</v>
      </c>
      <c r="I68" s="21">
        <f>ROUND(G68* H68,2)</f>
        <v>0</v>
      </c>
      <c r="J68" s="5">
        <v>23</v>
      </c>
      <c r="K68" s="21">
        <f>ROUND(I68* J68/100,2)</f>
        <v>0</v>
      </c>
      <c r="L68" s="22">
        <f>ROUND(I68+ K68,2)</f>
        <v>0</v>
      </c>
      <c r="M68" s="16"/>
    </row>
    <row r="69" spans="2:14" s="1" customFormat="1" ht="19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18</v>
      </c>
      <c r="G69" s="8">
        <v>8.3699999999999992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16"/>
    </row>
    <row r="70" spans="2:14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61</v>
      </c>
      <c r="G70" s="8">
        <v>50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6"/>
    </row>
    <row r="71" spans="2:14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61</v>
      </c>
      <c r="G71" s="8">
        <v>180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6"/>
    </row>
    <row r="72" spans="2:14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61</v>
      </c>
      <c r="G72" s="8">
        <v>3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6"/>
    </row>
    <row r="73" spans="2:14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61</v>
      </c>
      <c r="G73" s="8">
        <v>5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16"/>
    </row>
    <row r="74" spans="2:14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61</v>
      </c>
      <c r="G74" s="8">
        <v>32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16"/>
    </row>
    <row r="75" spans="2:14" s="1" customFormat="1" ht="55.9" customHeight="1" x14ac:dyDescent="0.2"/>
    <row r="76" spans="2:14" s="1" customFormat="1" ht="21.4" customHeight="1" x14ac:dyDescent="0.2">
      <c r="B76" s="14" t="s">
        <v>80</v>
      </c>
      <c r="C76" s="14"/>
      <c r="D76" s="14"/>
      <c r="E76" s="14"/>
      <c r="F76" s="24">
        <f>ROUND(I32+I37+I42+I47+I52+I55+I56+I57+I58+I59+I60+I61+I62+I63+I64+I65+I66+I67+I68+I69+I70+I71+I72+I73+I74,2)</f>
        <v>0</v>
      </c>
      <c r="G76" s="25"/>
      <c r="H76" s="25"/>
      <c r="I76" s="25"/>
      <c r="J76" s="25"/>
      <c r="K76" s="25"/>
      <c r="L76" s="25"/>
      <c r="M76" s="26"/>
    </row>
    <row r="77" spans="2:14" s="1" customFormat="1" ht="21.4" customHeight="1" x14ac:dyDescent="0.2">
      <c r="B77" s="14" t="s">
        <v>81</v>
      </c>
      <c r="C77" s="14"/>
      <c r="D77" s="14"/>
      <c r="E77" s="14"/>
      <c r="F77" s="27">
        <f>ROUND(L32+L37+L42+L47+L52+L55+L56+L57+L58+L59+L60+L61+L62+L63+L64+L65+L66+L67+L68+L69+L70+L71+L72+L73+L74,2)</f>
        <v>0</v>
      </c>
      <c r="G77" s="28"/>
      <c r="H77" s="28"/>
      <c r="I77" s="28"/>
      <c r="J77" s="28"/>
      <c r="K77" s="28"/>
      <c r="L77" s="28"/>
      <c r="M77" s="29"/>
    </row>
    <row r="78" spans="2:14" s="1" customFormat="1" ht="11.1" customHeight="1" x14ac:dyDescent="0.2"/>
    <row r="79" spans="2:14" s="1" customFormat="1" ht="80.099999999999994" customHeight="1" x14ac:dyDescent="0.2">
      <c r="B79" s="31" t="s">
        <v>100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2.65" customHeight="1" x14ac:dyDescent="0.2"/>
    <row r="81" spans="2:14" s="1" customFormat="1" ht="110.1" customHeight="1" x14ac:dyDescent="0.2">
      <c r="B81" s="31" t="s">
        <v>101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s="1" customFormat="1" ht="5.25" customHeight="1" x14ac:dyDescent="0.2"/>
    <row r="83" spans="2:14" s="1" customFormat="1" ht="110.1" customHeight="1" x14ac:dyDescent="0.2">
      <c r="B83" s="10" t="s">
        <v>102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s="1" customFormat="1" ht="5.25" customHeight="1" x14ac:dyDescent="0.2"/>
    <row r="85" spans="2:14" s="1" customFormat="1" ht="37.9" customHeight="1" x14ac:dyDescent="0.2">
      <c r="B85" s="32" t="s">
        <v>82</v>
      </c>
      <c r="C85" s="32"/>
      <c r="D85" s="32"/>
      <c r="E85" s="32"/>
      <c r="F85" s="34" t="s">
        <v>83</v>
      </c>
      <c r="G85" s="34"/>
      <c r="H85" s="34"/>
      <c r="I85" s="34"/>
      <c r="J85" s="34"/>
      <c r="K85" s="34"/>
      <c r="L85" s="34"/>
    </row>
    <row r="86" spans="2:14" s="1" customFormat="1" ht="28.9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4" s="1" customFormat="1" ht="28.9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4" s="1" customFormat="1" ht="28.9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9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.65" customHeight="1" x14ac:dyDescent="0.2"/>
    <row r="91" spans="2:14" s="1" customFormat="1" ht="203.1" customHeight="1" x14ac:dyDescent="0.2">
      <c r="B91" s="31" t="s">
        <v>103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2.65" customHeight="1" x14ac:dyDescent="0.2"/>
    <row r="93" spans="2:14" s="1" customFormat="1" ht="36.950000000000003" customHeight="1" x14ac:dyDescent="0.2">
      <c r="B93" s="35" t="s">
        <v>104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s="1" customFormat="1" ht="2.65" customHeight="1" x14ac:dyDescent="0.2"/>
    <row r="95" spans="2:14" s="1" customFormat="1" ht="37.9" customHeight="1" x14ac:dyDescent="0.2">
      <c r="B95" s="32" t="s">
        <v>84</v>
      </c>
      <c r="C95" s="32"/>
      <c r="D95" s="32"/>
      <c r="E95" s="32"/>
      <c r="F95" s="36" t="s">
        <v>85</v>
      </c>
      <c r="G95" s="36"/>
      <c r="H95" s="36"/>
      <c r="I95" s="36"/>
      <c r="J95" s="36"/>
      <c r="K95" s="36"/>
      <c r="L95" s="36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8.9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4" s="1" customFormat="1" ht="2.65" customHeight="1" x14ac:dyDescent="0.2"/>
    <row r="101" spans="2:14" s="1" customFormat="1" ht="159.94999999999999" customHeight="1" x14ac:dyDescent="0.2">
      <c r="B101" s="31" t="s">
        <v>105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54.95" customHeight="1" x14ac:dyDescent="0.2">
      <c r="B103" s="37" t="s">
        <v>112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60" customHeight="1" x14ac:dyDescent="0.2">
      <c r="B105" s="10" t="s">
        <v>106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2:14" s="1" customFormat="1" ht="2.65" customHeight="1" x14ac:dyDescent="0.2"/>
    <row r="107" spans="2:14" s="1" customFormat="1" ht="48" customHeight="1" x14ac:dyDescent="0.2">
      <c r="B107" s="10" t="s">
        <v>107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2:14" s="1" customFormat="1" ht="2.65" customHeight="1" x14ac:dyDescent="0.2"/>
    <row r="109" spans="2:14" s="1" customFormat="1" ht="125.1" customHeight="1" x14ac:dyDescent="0.2">
      <c r="B109" s="31" t="s">
        <v>108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84.95" customHeight="1" x14ac:dyDescent="0.2">
      <c r="B111" s="31" t="s">
        <v>109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86.85" customHeight="1" x14ac:dyDescent="0.2"/>
    <row r="113" spans="2:10" s="1" customFormat="1" ht="17.649999999999999" customHeight="1" x14ac:dyDescent="0.2">
      <c r="I113" s="18" t="s">
        <v>110</v>
      </c>
      <c r="J113" s="18"/>
    </row>
    <row r="114" spans="2:10" s="1" customFormat="1" ht="145.15" customHeight="1" x14ac:dyDescent="0.2"/>
    <row r="115" spans="2:10" s="1" customFormat="1" ht="99.75" customHeight="1" x14ac:dyDescent="0.2">
      <c r="B115" s="12" t="s">
        <v>111</v>
      </c>
      <c r="C115" s="12"/>
      <c r="D115" s="12"/>
      <c r="E115" s="12"/>
      <c r="F115" s="12"/>
      <c r="G115" s="12"/>
      <c r="H115" s="12"/>
      <c r="I115" s="12"/>
      <c r="J115" s="12"/>
    </row>
    <row r="116" spans="2:10" s="1" customFormat="1" ht="28.9" customHeight="1" x14ac:dyDescent="0.2"/>
  </sheetData>
  <mergeCells count="89">
    <mergeCell ref="B18:I18"/>
    <mergeCell ref="B20:I20"/>
    <mergeCell ref="B22:I22"/>
    <mergeCell ref="B3:E3"/>
    <mergeCell ref="B5:E5"/>
    <mergeCell ref="B7:E7"/>
    <mergeCell ref="I113:J11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B16:I16"/>
    <mergeCell ref="L57:M57"/>
    <mergeCell ref="F95:L95"/>
    <mergeCell ref="F96:L96"/>
    <mergeCell ref="F97:L97"/>
    <mergeCell ref="F98:L98"/>
    <mergeCell ref="L72:M72"/>
    <mergeCell ref="L73:M73"/>
    <mergeCell ref="F99:L99"/>
    <mergeCell ref="E14:G14"/>
    <mergeCell ref="F76:M76"/>
    <mergeCell ref="F77:M77"/>
    <mergeCell ref="F85:L85"/>
    <mergeCell ref="F86:L86"/>
    <mergeCell ref="L58:M58"/>
    <mergeCell ref="L59:M59"/>
    <mergeCell ref="L74:M74"/>
    <mergeCell ref="L69:M69"/>
    <mergeCell ref="L70:M70"/>
    <mergeCell ref="L71:M71"/>
    <mergeCell ref="B4:D4"/>
    <mergeCell ref="B44:K44"/>
    <mergeCell ref="B49:K49"/>
    <mergeCell ref="B6:D6"/>
    <mergeCell ref="B76:E76"/>
    <mergeCell ref="B8:D8"/>
    <mergeCell ref="G11:N12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B109:N109"/>
    <mergeCell ref="B111:N111"/>
    <mergeCell ref="B115:J115"/>
    <mergeCell ref="B24:L24"/>
    <mergeCell ref="B26:L26"/>
    <mergeCell ref="B29:K29"/>
    <mergeCell ref="B34:K34"/>
    <mergeCell ref="B39:K39"/>
    <mergeCell ref="B77:E77"/>
    <mergeCell ref="B79:N79"/>
    <mergeCell ref="B81:N81"/>
    <mergeCell ref="B83:N83"/>
    <mergeCell ref="B99:E99"/>
    <mergeCell ref="F87:L87"/>
    <mergeCell ref="F88:L88"/>
    <mergeCell ref="F89:L89"/>
    <mergeCell ref="B10:D11"/>
    <mergeCell ref="B101:N101"/>
    <mergeCell ref="B103:N103"/>
    <mergeCell ref="B105:N105"/>
    <mergeCell ref="B107:N107"/>
    <mergeCell ref="B85:E85"/>
    <mergeCell ref="B86:E86"/>
    <mergeCell ref="B87:E87"/>
    <mergeCell ref="B88:E88"/>
    <mergeCell ref="B89:E89"/>
    <mergeCell ref="B91:N91"/>
    <mergeCell ref="B93:N93"/>
    <mergeCell ref="B95:E95"/>
    <mergeCell ref="B96:E96"/>
    <mergeCell ref="B97:E97"/>
    <mergeCell ref="B98:E98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2023-10-19T10:22:43Z</cp:lastPrinted>
  <dcterms:created xsi:type="dcterms:W3CDTF">2023-10-17T10:35:00Z</dcterms:created>
  <dcterms:modified xsi:type="dcterms:W3CDTF">2023-10-30T06:45:55Z</dcterms:modified>
</cp:coreProperties>
</file>