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zyna\Documents\Grażyna\Do_przetargu\Okna 2024\"/>
    </mc:Choice>
  </mc:AlternateContent>
  <bookViews>
    <workbookView xWindow="-120" yWindow="-120" windowWidth="19440" windowHeight="1500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K52" i="1" s="1"/>
  <c r="G23" i="1"/>
  <c r="G22" i="1"/>
  <c r="K22" i="1" l="1"/>
  <c r="G19" i="1" l="1"/>
  <c r="G20" i="1"/>
  <c r="G21" i="1"/>
  <c r="G18" i="1"/>
  <c r="G14" i="1"/>
  <c r="G15" i="1"/>
  <c r="G16" i="1"/>
  <c r="G17" i="1"/>
  <c r="G13" i="1"/>
  <c r="K81" i="1"/>
  <c r="G80" i="1"/>
  <c r="K80" i="1" s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K74" i="1" s="1"/>
  <c r="G76" i="1"/>
  <c r="G77" i="1"/>
  <c r="G78" i="1"/>
  <c r="K78" i="1" s="1"/>
  <c r="G57" i="1"/>
  <c r="G51" i="1"/>
  <c r="G50" i="1"/>
  <c r="G48" i="1"/>
  <c r="K48" i="1" s="1"/>
  <c r="G46" i="1"/>
  <c r="K46" i="1" s="1"/>
  <c r="G43" i="1"/>
  <c r="G44" i="1"/>
  <c r="G45" i="1"/>
  <c r="K76" i="1" l="1"/>
  <c r="K71" i="1"/>
  <c r="K67" i="1"/>
  <c r="K57" i="1"/>
  <c r="K62" i="1"/>
  <c r="K43" i="1"/>
  <c r="K50" i="1"/>
  <c r="K14" i="1"/>
  <c r="K18" i="1"/>
  <c r="G39" i="1"/>
  <c r="G40" i="1"/>
  <c r="G41" i="1"/>
  <c r="G42" i="1"/>
  <c r="G38" i="1"/>
  <c r="G36" i="1"/>
  <c r="G37" i="1"/>
  <c r="G31" i="1"/>
  <c r="G32" i="1"/>
  <c r="G33" i="1"/>
  <c r="G34" i="1"/>
  <c r="G35" i="1"/>
  <c r="G28" i="1"/>
  <c r="G29" i="1"/>
  <c r="G30" i="1"/>
  <c r="K82" i="1" l="1"/>
  <c r="K31" i="1"/>
  <c r="K36" i="1"/>
  <c r="G6" i="1"/>
  <c r="G7" i="1"/>
  <c r="G8" i="1"/>
  <c r="G9" i="1"/>
  <c r="G10" i="1"/>
  <c r="G11" i="1"/>
  <c r="G12" i="1"/>
  <c r="G5" i="1"/>
  <c r="K5" i="1" s="1"/>
  <c r="K9" i="1" l="1"/>
  <c r="K7" i="1"/>
  <c r="K11" i="1"/>
  <c r="K39" i="1"/>
  <c r="K28" i="1"/>
  <c r="K53" i="1" l="1"/>
  <c r="K24" i="1"/>
</calcChain>
</file>

<file path=xl/sharedStrings.xml><?xml version="1.0" encoding="utf-8"?>
<sst xmlns="http://schemas.openxmlformats.org/spreadsheetml/2006/main" count="197" uniqueCount="90">
  <si>
    <t>LP</t>
  </si>
  <si>
    <t>ADRES</t>
  </si>
  <si>
    <t>WYMIARY</t>
  </si>
  <si>
    <t>WYS.</t>
  </si>
  <si>
    <t>LOKALIZACJA OKIEN</t>
  </si>
  <si>
    <t>POW. CAŁK [M2]</t>
  </si>
  <si>
    <t>TYP</t>
  </si>
  <si>
    <t>CENZA JEDN. [ZL/M2]</t>
  </si>
  <si>
    <t>WARTOŚĆ [ZŁ]</t>
  </si>
  <si>
    <t>KUCHNIA</t>
  </si>
  <si>
    <t xml:space="preserve">POKÓJ </t>
  </si>
  <si>
    <t>ŁAZIENKA</t>
  </si>
  <si>
    <t>ROM 4</t>
  </si>
  <si>
    <t>SZER.</t>
  </si>
  <si>
    <t>SUMA DLA ADRESU</t>
  </si>
  <si>
    <t>STOLARKA OKENNA DO WYMIANY LOKALE GMINE</t>
  </si>
  <si>
    <t>ILOŚĆ [szt]</t>
  </si>
  <si>
    <t>BI</t>
  </si>
  <si>
    <t>AI</t>
  </si>
  <si>
    <t>ROM - 6</t>
  </si>
  <si>
    <t>Lp.</t>
  </si>
  <si>
    <t>Opis robót</t>
  </si>
  <si>
    <t>Ilość</t>
  </si>
  <si>
    <t>Wymiary</t>
  </si>
  <si>
    <t>Pow. całk.</t>
  </si>
  <si>
    <t>Typ</t>
  </si>
  <si>
    <t>Cena jedn</t>
  </si>
  <si>
    <t>Wartość</t>
  </si>
  <si>
    <t>Nazwisko i Imię</t>
  </si>
  <si>
    <t>[szt]</t>
  </si>
  <si>
    <t>szer</t>
  </si>
  <si>
    <t>wys</t>
  </si>
  <si>
    <t>[m2]</t>
  </si>
  <si>
    <t>[zł/m2]</t>
  </si>
  <si>
    <t>[zł]</t>
  </si>
  <si>
    <t>łazienka</t>
  </si>
  <si>
    <t>kuchnia</t>
  </si>
  <si>
    <t>CI</t>
  </si>
  <si>
    <t>pokój</t>
  </si>
  <si>
    <t>BII</t>
  </si>
  <si>
    <t>BIV</t>
  </si>
  <si>
    <t xml:space="preserve">pokój </t>
  </si>
  <si>
    <t>AII</t>
  </si>
  <si>
    <t>B1</t>
  </si>
  <si>
    <t>D</t>
  </si>
  <si>
    <t>pokój + nawiewnik</t>
  </si>
  <si>
    <t>B I</t>
  </si>
  <si>
    <t>A I</t>
  </si>
  <si>
    <t xml:space="preserve">kuchnia </t>
  </si>
  <si>
    <t>B III</t>
  </si>
  <si>
    <t xml:space="preserve">pokój - balkonowy </t>
  </si>
  <si>
    <t>D I</t>
  </si>
  <si>
    <t>pokój - balkonowy</t>
  </si>
  <si>
    <t>pokój I</t>
  </si>
  <si>
    <t>C I</t>
  </si>
  <si>
    <t>komórka</t>
  </si>
  <si>
    <t>pokoje, kuchnia</t>
  </si>
  <si>
    <t>POKÓJ DUŻY</t>
  </si>
  <si>
    <t>POKÓJ MAŁY</t>
  </si>
  <si>
    <t>ŁAZIEKA</t>
  </si>
  <si>
    <t>ROM - 10</t>
  </si>
  <si>
    <t>tylko ontaż nawiewników wraz z nawierceniem otworów</t>
  </si>
  <si>
    <t>wym, wkładu szybow.</t>
  </si>
  <si>
    <t>Bi</t>
  </si>
  <si>
    <t xml:space="preserve">Mastalerza 53/6           </t>
  </si>
  <si>
    <t xml:space="preserve">Warszawska 24/5                  </t>
  </si>
  <si>
    <t xml:space="preserve">Świętojańska 2/2 </t>
  </si>
  <si>
    <t xml:space="preserve">Kolberga 1/2                  </t>
  </si>
  <si>
    <t xml:space="preserve">Mastalerza 19/9               </t>
  </si>
  <si>
    <t xml:space="preserve">Cechowa 12/2                      </t>
  </si>
  <si>
    <t xml:space="preserve">Gierymskiego 48/8  </t>
  </si>
  <si>
    <t xml:space="preserve"> Witkiewicza 81/14</t>
  </si>
  <si>
    <t xml:space="preserve">    ul. Jesionowa 5/3</t>
  </si>
  <si>
    <t>Witkiewicza 27/5</t>
  </si>
  <si>
    <t>Chorzowska 71/6</t>
  </si>
  <si>
    <t xml:space="preserve"> Chorzowska 42/2A</t>
  </si>
  <si>
    <t xml:space="preserve"> Okrzei 12a/5</t>
  </si>
  <si>
    <t>Tarnogórska 240/4</t>
  </si>
  <si>
    <t xml:space="preserve"> Brzozowa 45/11</t>
  </si>
  <si>
    <t>ul.  Kopernika 67/3</t>
  </si>
  <si>
    <t xml:space="preserve">  ul. Gałczyńskiego 20/4</t>
  </si>
  <si>
    <t>ul. Lipcowa 7/31</t>
  </si>
  <si>
    <t>ul. Lipcowa 18/15</t>
  </si>
  <si>
    <t>ul. Strzelców Bytomskich 13B/2</t>
  </si>
  <si>
    <t>ul. Nałkowskiej 1/8</t>
  </si>
  <si>
    <t>ul. Strzelców Bytomskich 23/5</t>
  </si>
  <si>
    <t>ul. Anny Jagiellonki 5/7</t>
  </si>
  <si>
    <t>ul. Anny Jagiellonki 5/3</t>
  </si>
  <si>
    <t>Chodkiewicza 20/4</t>
  </si>
  <si>
    <t>połaciowe dach kryty dachówką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</si>
</sst>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1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2" borderId="3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2" fontId="0" fillId="0" borderId="1" xfId="0" applyNumberFormat="1" applyBorder="1"/>
    <xf numFmtId="4" fontId="0" fillId="2" borderId="2" xfId="0" applyNumberFormat="1" applyFill="1" applyBorder="1" applyAlignment="1"/>
    <xf numFmtId="4" fontId="0" fillId="2" borderId="4" xfId="0" applyNumberFormat="1" applyFill="1" applyBorder="1" applyAlignment="1"/>
    <xf numFmtId="4" fontId="0" fillId="2" borderId="3" xfId="0" applyNumberFormat="1" applyFill="1" applyBorder="1" applyAlignment="1"/>
    <xf numFmtId="4" fontId="0" fillId="2" borderId="1" xfId="0" applyNumberFormat="1" applyFill="1" applyBorder="1" applyAlignment="1"/>
    <xf numFmtId="4" fontId="0" fillId="2" borderId="1" xfId="0" applyNumberFormat="1" applyFill="1" applyBorder="1" applyAlignment="1">
      <alignment vertical="center"/>
    </xf>
    <xf numFmtId="4" fontId="0" fillId="0" borderId="4" xfId="0" applyNumberFormat="1" applyBorder="1" applyAlignment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0" fillId="0" borderId="0" xfId="0" applyNumberFormat="1" applyBorder="1"/>
    <xf numFmtId="4" fontId="0" fillId="2" borderId="1" xfId="0" applyNumberFormat="1" applyFill="1" applyBorder="1" applyAlignment="1">
      <alignment horizontal="right"/>
    </xf>
    <xf numFmtId="4" fontId="0" fillId="0" borderId="1" xfId="0" applyNumberFormat="1" applyBorder="1" applyAlignment="1"/>
    <xf numFmtId="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4" fontId="0" fillId="0" borderId="5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/>
    <xf numFmtId="0" fontId="6" fillId="0" borderId="0" xfId="0" applyFont="1"/>
    <xf numFmtId="0" fontId="5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0" fillId="2" borderId="1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topLeftCell="A64" workbookViewId="0">
      <selection activeCell="G89" sqref="G89"/>
    </sheetView>
  </sheetViews>
  <sheetFormatPr defaultRowHeight="15" x14ac:dyDescent="0.25"/>
  <cols>
    <col min="1" max="1" width="3.5703125" customWidth="1"/>
    <col min="2" max="2" width="22.7109375" customWidth="1"/>
    <col min="3" max="3" width="20.85546875" customWidth="1"/>
    <col min="4" max="4" width="7.140625" style="7" customWidth="1"/>
    <col min="5" max="5" width="8" style="4" customWidth="1"/>
    <col min="6" max="6" width="7.5703125" style="4" customWidth="1"/>
    <col min="7" max="7" width="13.85546875" customWidth="1"/>
    <col min="8" max="8" width="8" customWidth="1"/>
    <col min="9" max="9" width="12.28515625" customWidth="1"/>
    <col min="10" max="10" width="15.140625" customWidth="1"/>
    <col min="11" max="11" width="24.7109375" style="6" customWidth="1"/>
  </cols>
  <sheetData>
    <row r="1" spans="1:14" x14ac:dyDescent="0.25">
      <c r="A1" t="s">
        <v>15</v>
      </c>
    </row>
    <row r="2" spans="1:14" ht="18.75" x14ac:dyDescent="0.3">
      <c r="A2" s="73" t="s">
        <v>12</v>
      </c>
    </row>
    <row r="3" spans="1:14" ht="15" customHeight="1" x14ac:dyDescent="0.25">
      <c r="A3" s="83" t="s">
        <v>0</v>
      </c>
      <c r="B3" s="83" t="s">
        <v>1</v>
      </c>
      <c r="C3" s="83" t="s">
        <v>4</v>
      </c>
      <c r="D3" s="83" t="s">
        <v>16</v>
      </c>
      <c r="E3" s="89" t="s">
        <v>2</v>
      </c>
      <c r="F3" s="89"/>
      <c r="G3" s="83" t="s">
        <v>5</v>
      </c>
      <c r="H3" s="83" t="s">
        <v>6</v>
      </c>
      <c r="I3" s="83" t="s">
        <v>7</v>
      </c>
      <c r="J3" s="83" t="s">
        <v>8</v>
      </c>
      <c r="K3" s="83" t="s">
        <v>14</v>
      </c>
      <c r="L3" s="70"/>
      <c r="M3" s="70"/>
      <c r="N3" s="70"/>
    </row>
    <row r="4" spans="1:14" x14ac:dyDescent="0.25">
      <c r="A4" s="83"/>
      <c r="B4" s="83"/>
      <c r="C4" s="83"/>
      <c r="D4" s="83"/>
      <c r="E4" s="33" t="s">
        <v>13</v>
      </c>
      <c r="F4" s="33" t="s">
        <v>3</v>
      </c>
      <c r="G4" s="83"/>
      <c r="H4" s="83"/>
      <c r="I4" s="83"/>
      <c r="J4" s="83"/>
      <c r="K4" s="83"/>
      <c r="L4" s="70"/>
      <c r="M4" s="70"/>
      <c r="N4" s="70"/>
    </row>
    <row r="5" spans="1:14" x14ac:dyDescent="0.25">
      <c r="A5" s="80">
        <v>1</v>
      </c>
      <c r="B5" s="82" t="s">
        <v>64</v>
      </c>
      <c r="C5" s="1" t="s">
        <v>10</v>
      </c>
      <c r="D5" s="2">
        <v>1</v>
      </c>
      <c r="E5" s="5">
        <v>1.2</v>
      </c>
      <c r="F5" s="5">
        <v>1.3</v>
      </c>
      <c r="G5" s="3">
        <f>D5*E5+F5</f>
        <v>2.5</v>
      </c>
      <c r="H5" s="60" t="s">
        <v>17</v>
      </c>
      <c r="I5" s="46"/>
      <c r="J5" s="46"/>
      <c r="K5" s="81">
        <f>J5+J6</f>
        <v>0</v>
      </c>
    </row>
    <row r="6" spans="1:14" x14ac:dyDescent="0.25">
      <c r="A6" s="80"/>
      <c r="B6" s="82"/>
      <c r="C6" s="1" t="s">
        <v>11</v>
      </c>
      <c r="D6" s="2">
        <v>1</v>
      </c>
      <c r="E6" s="5">
        <v>0.6</v>
      </c>
      <c r="F6" s="5">
        <v>1.3</v>
      </c>
      <c r="G6" s="3">
        <f t="shared" ref="G6:G12" si="0">D6*E6+F6</f>
        <v>1.9</v>
      </c>
      <c r="H6" s="60" t="s">
        <v>18</v>
      </c>
      <c r="I6" s="46"/>
      <c r="J6" s="46"/>
      <c r="K6" s="81"/>
    </row>
    <row r="7" spans="1:14" x14ac:dyDescent="0.25">
      <c r="A7" s="80">
        <v>2</v>
      </c>
      <c r="B7" s="82" t="s">
        <v>65</v>
      </c>
      <c r="C7" s="1" t="s">
        <v>9</v>
      </c>
      <c r="D7" s="2">
        <v>1</v>
      </c>
      <c r="E7" s="5">
        <v>1.35</v>
      </c>
      <c r="F7" s="5">
        <v>1.5</v>
      </c>
      <c r="G7" s="3">
        <f t="shared" si="0"/>
        <v>2.85</v>
      </c>
      <c r="H7" s="60" t="s">
        <v>17</v>
      </c>
      <c r="I7" s="46"/>
      <c r="J7" s="46"/>
      <c r="K7" s="81">
        <f>J7+J8</f>
        <v>0</v>
      </c>
    </row>
    <row r="8" spans="1:14" x14ac:dyDescent="0.25">
      <c r="A8" s="80"/>
      <c r="B8" s="82"/>
      <c r="C8" s="1" t="s">
        <v>10</v>
      </c>
      <c r="D8" s="2">
        <v>1</v>
      </c>
      <c r="E8" s="5">
        <v>1.35</v>
      </c>
      <c r="F8" s="5">
        <v>1.5</v>
      </c>
      <c r="G8" s="3">
        <f t="shared" si="0"/>
        <v>2.85</v>
      </c>
      <c r="H8" s="60" t="s">
        <v>17</v>
      </c>
      <c r="I8" s="46"/>
      <c r="J8" s="46"/>
      <c r="K8" s="81"/>
    </row>
    <row r="9" spans="1:14" x14ac:dyDescent="0.25">
      <c r="A9" s="80">
        <v>3</v>
      </c>
      <c r="B9" s="82" t="s">
        <v>66</v>
      </c>
      <c r="C9" s="1" t="s">
        <v>9</v>
      </c>
      <c r="D9" s="2">
        <v>1</v>
      </c>
      <c r="E9" s="5">
        <v>1.4</v>
      </c>
      <c r="F9" s="5">
        <v>1.4</v>
      </c>
      <c r="G9" s="3">
        <f t="shared" si="0"/>
        <v>2.8</v>
      </c>
      <c r="H9" s="60" t="s">
        <v>17</v>
      </c>
      <c r="I9" s="46"/>
      <c r="J9" s="46"/>
      <c r="K9" s="81">
        <f>J9+J10</f>
        <v>0</v>
      </c>
    </row>
    <row r="10" spans="1:14" x14ac:dyDescent="0.25">
      <c r="A10" s="80"/>
      <c r="B10" s="82"/>
      <c r="C10" s="1" t="s">
        <v>10</v>
      </c>
      <c r="D10" s="2">
        <v>3</v>
      </c>
      <c r="E10" s="5">
        <v>1.4</v>
      </c>
      <c r="F10" s="5">
        <v>1.4</v>
      </c>
      <c r="G10" s="3">
        <f t="shared" si="0"/>
        <v>5.6</v>
      </c>
      <c r="H10" s="60" t="s">
        <v>17</v>
      </c>
      <c r="I10" s="46"/>
      <c r="J10" s="46"/>
      <c r="K10" s="81"/>
    </row>
    <row r="11" spans="1:14" x14ac:dyDescent="0.25">
      <c r="A11" s="80">
        <v>4</v>
      </c>
      <c r="B11" s="82" t="s">
        <v>67</v>
      </c>
      <c r="C11" s="1" t="s">
        <v>9</v>
      </c>
      <c r="D11" s="2">
        <v>1</v>
      </c>
      <c r="E11" s="5">
        <v>1.2</v>
      </c>
      <c r="F11" s="5">
        <v>1.2</v>
      </c>
      <c r="G11" s="3">
        <f t="shared" si="0"/>
        <v>2.4</v>
      </c>
      <c r="H11" s="59" t="s">
        <v>17</v>
      </c>
      <c r="I11" s="46"/>
      <c r="J11" s="46"/>
      <c r="K11" s="81">
        <f>J11+J12+J13</f>
        <v>0</v>
      </c>
    </row>
    <row r="12" spans="1:14" x14ac:dyDescent="0.25">
      <c r="A12" s="80"/>
      <c r="B12" s="82"/>
      <c r="C12" s="1" t="s">
        <v>10</v>
      </c>
      <c r="D12" s="2">
        <v>1</v>
      </c>
      <c r="E12" s="5">
        <v>1.2</v>
      </c>
      <c r="F12" s="5">
        <v>1.2</v>
      </c>
      <c r="G12" s="3">
        <f t="shared" si="0"/>
        <v>2.4</v>
      </c>
      <c r="H12" s="59" t="s">
        <v>17</v>
      </c>
      <c r="I12" s="46"/>
      <c r="J12" s="46"/>
      <c r="K12" s="81"/>
    </row>
    <row r="13" spans="1:14" x14ac:dyDescent="0.25">
      <c r="A13" s="80"/>
      <c r="B13" s="82"/>
      <c r="C13" s="1" t="s">
        <v>11</v>
      </c>
      <c r="D13" s="2">
        <v>1</v>
      </c>
      <c r="E13" s="5">
        <v>1.2</v>
      </c>
      <c r="F13" s="5">
        <v>0.8</v>
      </c>
      <c r="G13" s="3">
        <f>D13*E13+F13</f>
        <v>2</v>
      </c>
      <c r="H13" s="59" t="s">
        <v>18</v>
      </c>
      <c r="I13" s="46"/>
      <c r="J13" s="46"/>
      <c r="K13" s="81"/>
    </row>
    <row r="14" spans="1:14" s="8" customFormat="1" x14ac:dyDescent="0.25">
      <c r="A14" s="80">
        <v>5</v>
      </c>
      <c r="B14" s="82" t="s">
        <v>68</v>
      </c>
      <c r="C14" s="1" t="s">
        <v>9</v>
      </c>
      <c r="D14" s="27">
        <v>1</v>
      </c>
      <c r="E14" s="5">
        <v>1.44</v>
      </c>
      <c r="F14" s="5">
        <v>1.44</v>
      </c>
      <c r="G14" s="3">
        <f t="shared" ref="G14:G17" si="1">D14*E14+F14</f>
        <v>2.88</v>
      </c>
      <c r="H14" s="59" t="s">
        <v>17</v>
      </c>
      <c r="I14" s="46"/>
      <c r="J14" s="46"/>
      <c r="K14" s="84">
        <f>J14+J15+J16+J17</f>
        <v>0</v>
      </c>
    </row>
    <row r="15" spans="1:14" s="8" customFormat="1" x14ac:dyDescent="0.25">
      <c r="A15" s="80"/>
      <c r="B15" s="82"/>
      <c r="C15" s="1" t="s">
        <v>57</v>
      </c>
      <c r="D15" s="27">
        <v>1</v>
      </c>
      <c r="E15" s="5">
        <v>1.44</v>
      </c>
      <c r="F15" s="5">
        <v>1.44</v>
      </c>
      <c r="G15" s="3">
        <f t="shared" si="1"/>
        <v>2.88</v>
      </c>
      <c r="H15" s="59" t="s">
        <v>17</v>
      </c>
      <c r="I15" s="46"/>
      <c r="J15" s="46"/>
      <c r="K15" s="122"/>
    </row>
    <row r="16" spans="1:14" s="8" customFormat="1" x14ac:dyDescent="0.25">
      <c r="A16" s="80"/>
      <c r="B16" s="82"/>
      <c r="C16" s="61" t="s">
        <v>58</v>
      </c>
      <c r="D16" s="27">
        <v>1</v>
      </c>
      <c r="E16" s="5">
        <v>1.44</v>
      </c>
      <c r="F16" s="5">
        <v>1.44</v>
      </c>
      <c r="G16" s="3">
        <f t="shared" si="1"/>
        <v>2.88</v>
      </c>
      <c r="H16" s="59" t="s">
        <v>17</v>
      </c>
      <c r="I16" s="46"/>
      <c r="J16" s="46"/>
      <c r="K16" s="122"/>
    </row>
    <row r="17" spans="1:11" s="8" customFormat="1" x14ac:dyDescent="0.25">
      <c r="A17" s="80"/>
      <c r="B17" s="82"/>
      <c r="C17" s="61" t="s">
        <v>59</v>
      </c>
      <c r="D17" s="27">
        <v>1</v>
      </c>
      <c r="E17" s="5">
        <v>0.62</v>
      </c>
      <c r="F17" s="5">
        <v>0.8</v>
      </c>
      <c r="G17" s="3">
        <f t="shared" si="1"/>
        <v>1.42</v>
      </c>
      <c r="H17" s="59" t="s">
        <v>18</v>
      </c>
      <c r="I17" s="46"/>
      <c r="J17" s="46"/>
      <c r="K17" s="85"/>
    </row>
    <row r="18" spans="1:11" s="8" customFormat="1" x14ac:dyDescent="0.25">
      <c r="A18" s="80">
        <v>6</v>
      </c>
      <c r="B18" s="82" t="s">
        <v>69</v>
      </c>
      <c r="C18" s="1" t="s">
        <v>9</v>
      </c>
      <c r="D18" s="27">
        <v>2</v>
      </c>
      <c r="E18" s="5">
        <v>1.5</v>
      </c>
      <c r="F18" s="5">
        <v>1.5</v>
      </c>
      <c r="G18" s="3">
        <f>D18*E18*F18</f>
        <v>4.5</v>
      </c>
      <c r="H18" s="59" t="s">
        <v>42</v>
      </c>
      <c r="I18" s="46"/>
      <c r="J18" s="46"/>
      <c r="K18" s="84">
        <f>J18+J19+J20+J21</f>
        <v>0</v>
      </c>
    </row>
    <row r="19" spans="1:11" s="8" customFormat="1" x14ac:dyDescent="0.25">
      <c r="A19" s="80"/>
      <c r="B19" s="82"/>
      <c r="C19" s="1" t="s">
        <v>57</v>
      </c>
      <c r="D19" s="27">
        <v>1</v>
      </c>
      <c r="E19" s="5">
        <v>1.5</v>
      </c>
      <c r="F19" s="5">
        <v>1.5</v>
      </c>
      <c r="G19" s="3">
        <f t="shared" ref="G19:G23" si="2">D19*E19*F19</f>
        <v>2.25</v>
      </c>
      <c r="H19" s="59" t="s">
        <v>42</v>
      </c>
      <c r="I19" s="46"/>
      <c r="J19" s="46"/>
      <c r="K19" s="122"/>
    </row>
    <row r="20" spans="1:11" s="8" customFormat="1" x14ac:dyDescent="0.25">
      <c r="A20" s="80"/>
      <c r="B20" s="82"/>
      <c r="C20" s="61" t="s">
        <v>58</v>
      </c>
      <c r="D20" s="27">
        <v>1</v>
      </c>
      <c r="E20" s="5">
        <v>1.5</v>
      </c>
      <c r="F20" s="5">
        <v>1.5</v>
      </c>
      <c r="G20" s="3">
        <f t="shared" si="2"/>
        <v>2.25</v>
      </c>
      <c r="H20" s="59" t="s">
        <v>42</v>
      </c>
      <c r="I20" s="46"/>
      <c r="J20" s="46"/>
      <c r="K20" s="122"/>
    </row>
    <row r="21" spans="1:11" s="8" customFormat="1" x14ac:dyDescent="0.25">
      <c r="A21" s="80"/>
      <c r="B21" s="82"/>
      <c r="C21" s="61" t="s">
        <v>59</v>
      </c>
      <c r="D21" s="27">
        <v>1</v>
      </c>
      <c r="E21" s="5">
        <v>1.5</v>
      </c>
      <c r="F21" s="5">
        <v>1.5</v>
      </c>
      <c r="G21" s="3">
        <f t="shared" si="2"/>
        <v>2.25</v>
      </c>
      <c r="H21" s="59" t="s">
        <v>42</v>
      </c>
      <c r="I21" s="46"/>
      <c r="J21" s="46"/>
      <c r="K21" s="85"/>
    </row>
    <row r="22" spans="1:11" s="8" customFormat="1" ht="15" customHeight="1" x14ac:dyDescent="0.25">
      <c r="A22" s="80">
        <v>7</v>
      </c>
      <c r="B22" s="82" t="s">
        <v>70</v>
      </c>
      <c r="C22" s="1" t="s">
        <v>9</v>
      </c>
      <c r="D22" s="76">
        <v>1</v>
      </c>
      <c r="E22" s="5">
        <v>1.35</v>
      </c>
      <c r="F22" s="5">
        <v>1.45</v>
      </c>
      <c r="G22" s="3">
        <f t="shared" si="2"/>
        <v>1.9575</v>
      </c>
      <c r="H22" s="59" t="s">
        <v>63</v>
      </c>
      <c r="I22" s="46"/>
      <c r="J22" s="46"/>
      <c r="K22" s="84">
        <f>J22*J23</f>
        <v>0</v>
      </c>
    </row>
    <row r="23" spans="1:11" s="8" customFormat="1" x14ac:dyDescent="0.25">
      <c r="A23" s="80"/>
      <c r="B23" s="82"/>
      <c r="C23" s="1" t="s">
        <v>10</v>
      </c>
      <c r="D23" s="76">
        <v>1</v>
      </c>
      <c r="E23" s="5">
        <v>1.35</v>
      </c>
      <c r="F23" s="5">
        <v>1.45</v>
      </c>
      <c r="G23" s="3">
        <f t="shared" si="2"/>
        <v>1.9575</v>
      </c>
      <c r="H23" s="59" t="s">
        <v>63</v>
      </c>
      <c r="I23" s="46"/>
      <c r="J23" s="46"/>
      <c r="K23" s="85"/>
    </row>
    <row r="24" spans="1:11" x14ac:dyDescent="0.25">
      <c r="G24" s="9"/>
      <c r="K24" s="28">
        <f>SUM(K5:K13)</f>
        <v>0</v>
      </c>
    </row>
    <row r="25" spans="1:11" ht="18" x14ac:dyDescent="0.25">
      <c r="A25" s="72" t="s">
        <v>19</v>
      </c>
      <c r="B25" s="10"/>
      <c r="C25" s="11"/>
      <c r="D25" s="11"/>
      <c r="E25" s="11"/>
      <c r="F25" s="11"/>
      <c r="G25" s="12"/>
      <c r="H25" s="12"/>
      <c r="I25" s="13"/>
      <c r="J25" s="13"/>
    </row>
    <row r="26" spans="1:11" ht="15.75" customHeight="1" x14ac:dyDescent="0.25">
      <c r="A26" s="14" t="s">
        <v>20</v>
      </c>
      <c r="B26" s="15" t="s">
        <v>1</v>
      </c>
      <c r="C26" s="16" t="s">
        <v>21</v>
      </c>
      <c r="D26" s="17" t="s">
        <v>22</v>
      </c>
      <c r="E26" s="88" t="s">
        <v>23</v>
      </c>
      <c r="F26" s="88"/>
      <c r="G26" s="17" t="s">
        <v>24</v>
      </c>
      <c r="H26" s="17" t="s">
        <v>25</v>
      </c>
      <c r="I26" s="18" t="s">
        <v>26</v>
      </c>
      <c r="J26" s="18" t="s">
        <v>27</v>
      </c>
      <c r="K26" s="83" t="s">
        <v>14</v>
      </c>
    </row>
    <row r="27" spans="1:11" x14ac:dyDescent="0.25">
      <c r="A27" s="19"/>
      <c r="B27" s="20" t="s">
        <v>28</v>
      </c>
      <c r="C27" s="21"/>
      <c r="D27" s="22" t="s">
        <v>29</v>
      </c>
      <c r="E27" s="17" t="s">
        <v>30</v>
      </c>
      <c r="F27" s="22" t="s">
        <v>31</v>
      </c>
      <c r="G27" s="22" t="s">
        <v>32</v>
      </c>
      <c r="H27" s="22"/>
      <c r="I27" s="23" t="s">
        <v>33</v>
      </c>
      <c r="J27" s="23" t="s">
        <v>34</v>
      </c>
      <c r="K27" s="83"/>
    </row>
    <row r="28" spans="1:11" ht="15" customHeight="1" x14ac:dyDescent="0.25">
      <c r="A28" s="106">
        <v>1</v>
      </c>
      <c r="B28" s="108" t="s">
        <v>71</v>
      </c>
      <c r="C28" s="77" t="s">
        <v>38</v>
      </c>
      <c r="D28" s="31">
        <v>1</v>
      </c>
      <c r="E28" s="24">
        <v>0.76</v>
      </c>
      <c r="F28" s="24">
        <v>1.01</v>
      </c>
      <c r="G28" s="32">
        <f t="shared" ref="G28:G45" si="3">D28*E28*F28</f>
        <v>0.76760000000000006</v>
      </c>
      <c r="H28" s="25" t="s">
        <v>18</v>
      </c>
      <c r="I28" s="50"/>
      <c r="J28" s="50"/>
      <c r="K28" s="84">
        <f>J28+J29+J30</f>
        <v>0</v>
      </c>
    </row>
    <row r="29" spans="1:11" x14ac:dyDescent="0.25">
      <c r="A29" s="119"/>
      <c r="B29" s="118"/>
      <c r="C29" s="77"/>
      <c r="D29" s="31">
        <v>1</v>
      </c>
      <c r="E29" s="24">
        <v>0.76</v>
      </c>
      <c r="F29" s="24">
        <v>1.01</v>
      </c>
      <c r="G29" s="32">
        <f t="shared" si="3"/>
        <v>0.76760000000000006</v>
      </c>
      <c r="H29" s="25" t="s">
        <v>18</v>
      </c>
      <c r="I29" s="50"/>
      <c r="J29" s="50"/>
      <c r="K29" s="95"/>
    </row>
    <row r="30" spans="1:11" x14ac:dyDescent="0.25">
      <c r="A30" s="107"/>
      <c r="B30" s="109"/>
      <c r="C30" s="77" t="s">
        <v>36</v>
      </c>
      <c r="D30" s="31">
        <v>1</v>
      </c>
      <c r="E30" s="24">
        <v>0.76</v>
      </c>
      <c r="F30" s="24">
        <v>1.01</v>
      </c>
      <c r="G30" s="32">
        <f t="shared" si="3"/>
        <v>0.76760000000000006</v>
      </c>
      <c r="H30" s="25" t="s">
        <v>18</v>
      </c>
      <c r="I30" s="50"/>
      <c r="J30" s="50"/>
      <c r="K30" s="96"/>
    </row>
    <row r="31" spans="1:11" ht="15" customHeight="1" x14ac:dyDescent="0.25">
      <c r="A31" s="106">
        <v>2</v>
      </c>
      <c r="B31" s="108" t="s">
        <v>72</v>
      </c>
      <c r="C31" s="77" t="s">
        <v>36</v>
      </c>
      <c r="D31" s="31">
        <v>1</v>
      </c>
      <c r="E31" s="29">
        <v>1.08</v>
      </c>
      <c r="F31" s="29">
        <v>1.61</v>
      </c>
      <c r="G31" s="32">
        <f t="shared" si="3"/>
        <v>1.7388000000000001</v>
      </c>
      <c r="H31" s="25" t="s">
        <v>40</v>
      </c>
      <c r="I31" s="47"/>
      <c r="J31" s="50"/>
      <c r="K31" s="84">
        <f>J31+J32+J33+J34+J35</f>
        <v>0</v>
      </c>
    </row>
    <row r="32" spans="1:11" x14ac:dyDescent="0.25">
      <c r="A32" s="119"/>
      <c r="B32" s="118"/>
      <c r="C32" s="77" t="s">
        <v>41</v>
      </c>
      <c r="D32" s="31">
        <v>1</v>
      </c>
      <c r="E32" s="29">
        <v>1.44</v>
      </c>
      <c r="F32" s="29">
        <v>1.17</v>
      </c>
      <c r="G32" s="32">
        <f t="shared" si="3"/>
        <v>1.6847999999999999</v>
      </c>
      <c r="H32" s="25" t="s">
        <v>40</v>
      </c>
      <c r="I32" s="47"/>
      <c r="J32" s="50"/>
      <c r="K32" s="95"/>
    </row>
    <row r="33" spans="1:11" x14ac:dyDescent="0.25">
      <c r="A33" s="119"/>
      <c r="B33" s="118"/>
      <c r="C33" s="77"/>
      <c r="D33" s="31">
        <v>1</v>
      </c>
      <c r="E33" s="29">
        <v>1.44</v>
      </c>
      <c r="F33" s="29">
        <v>1.17</v>
      </c>
      <c r="G33" s="32">
        <f t="shared" si="3"/>
        <v>1.6847999999999999</v>
      </c>
      <c r="H33" s="25" t="s">
        <v>40</v>
      </c>
      <c r="I33" s="47"/>
      <c r="J33" s="50"/>
      <c r="K33" s="95"/>
    </row>
    <row r="34" spans="1:11" x14ac:dyDescent="0.25">
      <c r="A34" s="119"/>
      <c r="B34" s="118"/>
      <c r="C34" s="77"/>
      <c r="D34" s="31">
        <v>1</v>
      </c>
      <c r="E34" s="29">
        <v>1.44</v>
      </c>
      <c r="F34" s="29">
        <v>1.17</v>
      </c>
      <c r="G34" s="32">
        <f t="shared" si="3"/>
        <v>1.6847999999999999</v>
      </c>
      <c r="H34" s="25" t="s">
        <v>40</v>
      </c>
      <c r="I34" s="47"/>
      <c r="J34" s="50"/>
      <c r="K34" s="95"/>
    </row>
    <row r="35" spans="1:11" x14ac:dyDescent="0.25">
      <c r="A35" s="107"/>
      <c r="B35" s="109"/>
      <c r="C35" s="77"/>
      <c r="D35" s="31">
        <v>1</v>
      </c>
      <c r="E35" s="29">
        <v>1.44</v>
      </c>
      <c r="F35" s="29">
        <v>1.17</v>
      </c>
      <c r="G35" s="32">
        <f t="shared" si="3"/>
        <v>1.6847999999999999</v>
      </c>
      <c r="H35" s="25" t="s">
        <v>40</v>
      </c>
      <c r="I35" s="50"/>
      <c r="J35" s="50"/>
      <c r="K35" s="96"/>
    </row>
    <row r="36" spans="1:11" ht="15" customHeight="1" x14ac:dyDescent="0.25">
      <c r="A36" s="110">
        <v>3</v>
      </c>
      <c r="B36" s="120" t="s">
        <v>73</v>
      </c>
      <c r="C36" s="77" t="s">
        <v>38</v>
      </c>
      <c r="D36" s="29">
        <v>1</v>
      </c>
      <c r="E36" s="24">
        <v>1.23</v>
      </c>
      <c r="F36" s="24">
        <v>1.07</v>
      </c>
      <c r="G36" s="32">
        <f t="shared" si="3"/>
        <v>1.3161</v>
      </c>
      <c r="H36" s="25" t="s">
        <v>17</v>
      </c>
      <c r="I36" s="47"/>
      <c r="J36" s="47"/>
      <c r="K36" s="81">
        <f>J36+J37+J38</f>
        <v>0</v>
      </c>
    </row>
    <row r="37" spans="1:11" x14ac:dyDescent="0.25">
      <c r="A37" s="115"/>
      <c r="B37" s="95"/>
      <c r="C37" s="77" t="s">
        <v>38</v>
      </c>
      <c r="D37" s="29">
        <v>1</v>
      </c>
      <c r="E37" s="24">
        <v>1.23</v>
      </c>
      <c r="F37" s="24">
        <v>1.07</v>
      </c>
      <c r="G37" s="32">
        <f t="shared" si="3"/>
        <v>1.3161</v>
      </c>
      <c r="H37" s="25" t="s">
        <v>17</v>
      </c>
      <c r="I37" s="57"/>
      <c r="J37" s="47"/>
      <c r="K37" s="82"/>
    </row>
    <row r="38" spans="1:11" x14ac:dyDescent="0.25">
      <c r="A38" s="111"/>
      <c r="B38" s="96"/>
      <c r="C38" s="77" t="s">
        <v>36</v>
      </c>
      <c r="D38" s="29">
        <v>1</v>
      </c>
      <c r="E38" s="24">
        <v>1.82</v>
      </c>
      <c r="F38" s="24">
        <v>1.27</v>
      </c>
      <c r="G38" s="32">
        <f t="shared" si="3"/>
        <v>2.3113999999999999</v>
      </c>
      <c r="H38" s="25" t="s">
        <v>37</v>
      </c>
      <c r="I38" s="52"/>
      <c r="J38" s="47"/>
      <c r="K38" s="82"/>
    </row>
    <row r="39" spans="1:11" ht="15" customHeight="1" x14ac:dyDescent="0.25">
      <c r="A39" s="106">
        <v>4</v>
      </c>
      <c r="B39" s="108" t="s">
        <v>74</v>
      </c>
      <c r="C39" s="77" t="s">
        <v>36</v>
      </c>
      <c r="D39" s="29">
        <v>1</v>
      </c>
      <c r="E39" s="24">
        <v>1.1100000000000001</v>
      </c>
      <c r="F39" s="24">
        <v>1.37</v>
      </c>
      <c r="G39" s="32">
        <f t="shared" si="3"/>
        <v>1.5207000000000002</v>
      </c>
      <c r="H39" s="25" t="s">
        <v>18</v>
      </c>
      <c r="I39" s="56"/>
      <c r="J39" s="50"/>
      <c r="K39" s="81">
        <f>J39+J40+J41+J42</f>
        <v>0</v>
      </c>
    </row>
    <row r="40" spans="1:11" x14ac:dyDescent="0.25">
      <c r="A40" s="119"/>
      <c r="B40" s="118"/>
      <c r="C40" s="77" t="s">
        <v>41</v>
      </c>
      <c r="D40" s="29">
        <v>1</v>
      </c>
      <c r="E40" s="24">
        <v>1.1100000000000001</v>
      </c>
      <c r="F40" s="24">
        <v>1.37</v>
      </c>
      <c r="G40" s="32">
        <f t="shared" si="3"/>
        <v>1.5207000000000002</v>
      </c>
      <c r="H40" s="25" t="s">
        <v>18</v>
      </c>
      <c r="I40" s="56"/>
      <c r="J40" s="50"/>
      <c r="K40" s="82"/>
    </row>
    <row r="41" spans="1:11" x14ac:dyDescent="0.25">
      <c r="A41" s="119"/>
      <c r="B41" s="118"/>
      <c r="C41" s="77"/>
      <c r="D41" s="29">
        <v>1</v>
      </c>
      <c r="E41" s="24">
        <v>1.1100000000000001</v>
      </c>
      <c r="F41" s="24">
        <v>1.37</v>
      </c>
      <c r="G41" s="32">
        <f t="shared" si="3"/>
        <v>1.5207000000000002</v>
      </c>
      <c r="H41" s="25" t="s">
        <v>18</v>
      </c>
      <c r="I41" s="56"/>
      <c r="J41" s="50"/>
      <c r="K41" s="82"/>
    </row>
    <row r="42" spans="1:11" x14ac:dyDescent="0.25">
      <c r="A42" s="107"/>
      <c r="B42" s="109"/>
      <c r="C42" s="77"/>
      <c r="D42" s="29">
        <v>1</v>
      </c>
      <c r="E42" s="24">
        <v>1.1100000000000001</v>
      </c>
      <c r="F42" s="24">
        <v>1.37</v>
      </c>
      <c r="G42" s="32">
        <f t="shared" si="3"/>
        <v>1.5207000000000002</v>
      </c>
      <c r="H42" s="25" t="s">
        <v>18</v>
      </c>
      <c r="I42" s="56"/>
      <c r="J42" s="50"/>
      <c r="K42" s="82"/>
    </row>
    <row r="43" spans="1:11" ht="15" customHeight="1" x14ac:dyDescent="0.25">
      <c r="A43" s="106">
        <v>5</v>
      </c>
      <c r="B43" s="108" t="s">
        <v>75</v>
      </c>
      <c r="C43" s="77" t="s">
        <v>38</v>
      </c>
      <c r="D43" s="31">
        <v>1</v>
      </c>
      <c r="E43" s="24">
        <v>1.2</v>
      </c>
      <c r="F43" s="24">
        <v>2.0299999999999998</v>
      </c>
      <c r="G43" s="32">
        <f>D43*E43*F43</f>
        <v>2.4359999999999995</v>
      </c>
      <c r="H43" s="25" t="s">
        <v>43</v>
      </c>
      <c r="I43" s="47"/>
      <c r="J43" s="50"/>
      <c r="K43" s="81">
        <f>J43+J44+J45</f>
        <v>0</v>
      </c>
    </row>
    <row r="44" spans="1:11" x14ac:dyDescent="0.25">
      <c r="A44" s="119"/>
      <c r="B44" s="118"/>
      <c r="C44" s="77"/>
      <c r="D44" s="31">
        <v>1</v>
      </c>
      <c r="E44" s="24">
        <v>1.2</v>
      </c>
      <c r="F44" s="24">
        <v>2.0299999999999998</v>
      </c>
      <c r="G44" s="32">
        <f t="shared" si="3"/>
        <v>2.4359999999999995</v>
      </c>
      <c r="H44" s="25" t="s">
        <v>43</v>
      </c>
      <c r="I44" s="50"/>
      <c r="J44" s="50"/>
      <c r="K44" s="82"/>
    </row>
    <row r="45" spans="1:11" x14ac:dyDescent="0.25">
      <c r="A45" s="107"/>
      <c r="B45" s="109"/>
      <c r="C45" s="77" t="s">
        <v>35</v>
      </c>
      <c r="D45" s="31">
        <v>1</v>
      </c>
      <c r="E45" s="24">
        <v>1.2</v>
      </c>
      <c r="F45" s="24">
        <v>2.0299999999999998</v>
      </c>
      <c r="G45" s="32">
        <f t="shared" si="3"/>
        <v>2.4359999999999995</v>
      </c>
      <c r="H45" s="25" t="s">
        <v>43</v>
      </c>
      <c r="I45" s="48"/>
      <c r="J45" s="50"/>
      <c r="K45" s="82"/>
    </row>
    <row r="46" spans="1:11" ht="15" customHeight="1" x14ac:dyDescent="0.25">
      <c r="A46" s="106">
        <v>6</v>
      </c>
      <c r="B46" s="108" t="s">
        <v>76</v>
      </c>
      <c r="C46" s="93" t="s">
        <v>36</v>
      </c>
      <c r="D46" s="106">
        <v>1</v>
      </c>
      <c r="E46" s="106">
        <v>0.7</v>
      </c>
      <c r="F46" s="106">
        <v>1.6</v>
      </c>
      <c r="G46" s="86">
        <f>D46*E46*F46</f>
        <v>1.1199999999999999</v>
      </c>
      <c r="H46" s="93" t="s">
        <v>44</v>
      </c>
      <c r="I46" s="91"/>
      <c r="J46" s="90"/>
      <c r="K46" s="81">
        <f>J46</f>
        <v>0</v>
      </c>
    </row>
    <row r="47" spans="1:11" x14ac:dyDescent="0.25">
      <c r="A47" s="107"/>
      <c r="B47" s="109"/>
      <c r="C47" s="94"/>
      <c r="D47" s="107"/>
      <c r="E47" s="107"/>
      <c r="F47" s="107"/>
      <c r="G47" s="87"/>
      <c r="H47" s="94"/>
      <c r="I47" s="92"/>
      <c r="J47" s="90"/>
      <c r="K47" s="82"/>
    </row>
    <row r="48" spans="1:11" ht="15" customHeight="1" x14ac:dyDescent="0.25">
      <c r="A48" s="106">
        <v>7</v>
      </c>
      <c r="B48" s="108" t="s">
        <v>77</v>
      </c>
      <c r="C48" s="93" t="s">
        <v>38</v>
      </c>
      <c r="D48" s="106">
        <v>1</v>
      </c>
      <c r="E48" s="106">
        <v>1.08</v>
      </c>
      <c r="F48" s="106">
        <v>1.8</v>
      </c>
      <c r="G48" s="86">
        <f>D48*E48*F48</f>
        <v>1.9440000000000002</v>
      </c>
      <c r="H48" s="93" t="s">
        <v>39</v>
      </c>
      <c r="I48" s="91"/>
      <c r="J48" s="90"/>
      <c r="K48" s="81">
        <f>J48</f>
        <v>0</v>
      </c>
    </row>
    <row r="49" spans="1:11" x14ac:dyDescent="0.25">
      <c r="A49" s="107"/>
      <c r="B49" s="109"/>
      <c r="C49" s="94"/>
      <c r="D49" s="107"/>
      <c r="E49" s="107"/>
      <c r="F49" s="107"/>
      <c r="G49" s="87"/>
      <c r="H49" s="94"/>
      <c r="I49" s="92"/>
      <c r="J49" s="90"/>
      <c r="K49" s="82"/>
    </row>
    <row r="50" spans="1:11" ht="15" customHeight="1" x14ac:dyDescent="0.25">
      <c r="A50" s="106">
        <v>8</v>
      </c>
      <c r="B50" s="108" t="s">
        <v>78</v>
      </c>
      <c r="C50" s="77" t="s">
        <v>36</v>
      </c>
      <c r="D50" s="31">
        <v>1</v>
      </c>
      <c r="E50" s="29">
        <v>1.25</v>
      </c>
      <c r="F50" s="29">
        <v>1.25</v>
      </c>
      <c r="G50" s="26">
        <f>D50*E50*F50</f>
        <v>1.5625</v>
      </c>
      <c r="H50" s="25" t="s">
        <v>17</v>
      </c>
      <c r="I50" s="58"/>
      <c r="J50" s="50"/>
      <c r="K50" s="81">
        <f>J50+J51</f>
        <v>0</v>
      </c>
    </row>
    <row r="51" spans="1:11" x14ac:dyDescent="0.25">
      <c r="A51" s="107"/>
      <c r="B51" s="109"/>
      <c r="C51" s="77" t="s">
        <v>45</v>
      </c>
      <c r="D51" s="31">
        <v>1</v>
      </c>
      <c r="E51" s="29">
        <v>1.25</v>
      </c>
      <c r="F51" s="29">
        <v>1.25</v>
      </c>
      <c r="G51" s="26">
        <f>D51*E51*F51</f>
        <v>1.5625</v>
      </c>
      <c r="H51" s="25" t="s">
        <v>17</v>
      </c>
      <c r="I51" s="49"/>
      <c r="J51" s="50"/>
      <c r="K51" s="82"/>
    </row>
    <row r="52" spans="1:11" s="8" customFormat="1" x14ac:dyDescent="0.25">
      <c r="A52" s="31">
        <v>9</v>
      </c>
      <c r="B52" s="79" t="s">
        <v>88</v>
      </c>
      <c r="C52" s="78" t="s">
        <v>35</v>
      </c>
      <c r="D52" s="31">
        <v>1</v>
      </c>
      <c r="E52" s="31">
        <v>0.6</v>
      </c>
      <c r="F52" s="31">
        <v>1.34</v>
      </c>
      <c r="G52" s="32">
        <f>D52*E52*F52</f>
        <v>0.80400000000000005</v>
      </c>
      <c r="H52" s="32" t="s">
        <v>18</v>
      </c>
      <c r="I52" s="51"/>
      <c r="J52" s="51"/>
      <c r="K52" s="75">
        <f>J52</f>
        <v>0</v>
      </c>
    </row>
    <row r="53" spans="1:11" s="8" customFormat="1" x14ac:dyDescent="0.25">
      <c r="A53" s="34"/>
      <c r="B53" s="35"/>
      <c r="C53" s="36"/>
      <c r="D53" s="36"/>
      <c r="E53" s="36"/>
      <c r="F53" s="36"/>
      <c r="G53" s="36"/>
      <c r="H53" s="37"/>
      <c r="I53" s="38"/>
      <c r="J53" s="38"/>
      <c r="K53" s="28">
        <f>SUM(K28:K51)</f>
        <v>0</v>
      </c>
    </row>
    <row r="54" spans="1:11" s="8" customFormat="1" ht="18.75" x14ac:dyDescent="0.25">
      <c r="A54" s="71" t="s">
        <v>60</v>
      </c>
      <c r="B54" s="35"/>
      <c r="C54" s="36"/>
      <c r="D54" s="36"/>
      <c r="E54" s="36"/>
      <c r="F54" s="36"/>
      <c r="G54" s="36"/>
      <c r="H54" s="37"/>
      <c r="I54" s="38"/>
      <c r="J54" s="38"/>
      <c r="K54" s="6"/>
    </row>
    <row r="55" spans="1:11" s="8" customFormat="1" ht="12" customHeight="1" x14ac:dyDescent="0.25">
      <c r="A55" s="14" t="s">
        <v>20</v>
      </c>
      <c r="B55" s="15" t="s">
        <v>1</v>
      </c>
      <c r="C55" s="16" t="s">
        <v>21</v>
      </c>
      <c r="D55" s="17" t="s">
        <v>22</v>
      </c>
      <c r="E55" s="88" t="s">
        <v>23</v>
      </c>
      <c r="F55" s="88"/>
      <c r="G55" s="17" t="s">
        <v>24</v>
      </c>
      <c r="H55" s="17" t="s">
        <v>25</v>
      </c>
      <c r="I55" s="18" t="s">
        <v>26</v>
      </c>
      <c r="J55" s="18" t="s">
        <v>27</v>
      </c>
      <c r="K55" s="83" t="s">
        <v>14</v>
      </c>
    </row>
    <row r="56" spans="1:11" ht="15" customHeight="1" x14ac:dyDescent="0.25">
      <c r="A56" s="40"/>
      <c r="B56" s="41" t="s">
        <v>28</v>
      </c>
      <c r="C56" s="42"/>
      <c r="D56" s="43" t="s">
        <v>29</v>
      </c>
      <c r="E56" s="30" t="s">
        <v>30</v>
      </c>
      <c r="F56" s="43" t="s">
        <v>31</v>
      </c>
      <c r="G56" s="43" t="s">
        <v>32</v>
      </c>
      <c r="H56" s="43"/>
      <c r="I56" s="44"/>
      <c r="J56" s="44" t="s">
        <v>34</v>
      </c>
      <c r="K56" s="83"/>
    </row>
    <row r="57" spans="1:11" s="8" customFormat="1" ht="15" customHeight="1" x14ac:dyDescent="0.25">
      <c r="A57" s="110">
        <v>1</v>
      </c>
      <c r="B57" s="112" t="s">
        <v>80</v>
      </c>
      <c r="C57" s="1" t="s">
        <v>38</v>
      </c>
      <c r="D57" s="1">
        <v>1</v>
      </c>
      <c r="E57" s="1">
        <v>1.2</v>
      </c>
      <c r="F57" s="1">
        <v>1.48</v>
      </c>
      <c r="G57" s="1">
        <f>D57*E57*F57</f>
        <v>1.776</v>
      </c>
      <c r="H57" s="59" t="s">
        <v>46</v>
      </c>
      <c r="I57" s="3"/>
      <c r="J57" s="3"/>
      <c r="K57" s="81">
        <f>J57+J58+J59+J60+J61</f>
        <v>0</v>
      </c>
    </row>
    <row r="58" spans="1:11" s="8" customFormat="1" ht="15" customHeight="1" x14ac:dyDescent="0.25">
      <c r="A58" s="115"/>
      <c r="B58" s="114"/>
      <c r="C58" s="1" t="s">
        <v>41</v>
      </c>
      <c r="D58" s="1">
        <v>2</v>
      </c>
      <c r="E58" s="1">
        <v>1.2</v>
      </c>
      <c r="F58" s="1">
        <v>1.48</v>
      </c>
      <c r="G58" s="1">
        <f t="shared" ref="G58:G80" si="4">D58*E58*F58</f>
        <v>3.552</v>
      </c>
      <c r="H58" s="59" t="s">
        <v>46</v>
      </c>
      <c r="I58" s="3"/>
      <c r="J58" s="3"/>
      <c r="K58" s="81"/>
    </row>
    <row r="59" spans="1:11" s="8" customFormat="1" ht="15" customHeight="1" x14ac:dyDescent="0.25">
      <c r="A59" s="115"/>
      <c r="B59" s="114"/>
      <c r="C59" s="1" t="s">
        <v>38</v>
      </c>
      <c r="D59" s="1">
        <v>1</v>
      </c>
      <c r="E59" s="1">
        <v>1.2</v>
      </c>
      <c r="F59" s="1">
        <v>1.48</v>
      </c>
      <c r="G59" s="1">
        <f t="shared" si="4"/>
        <v>1.776</v>
      </c>
      <c r="H59" s="59" t="s">
        <v>46</v>
      </c>
      <c r="I59" s="3"/>
      <c r="J59" s="3"/>
      <c r="K59" s="81"/>
    </row>
    <row r="60" spans="1:11" s="8" customFormat="1" ht="15" customHeight="1" x14ac:dyDescent="0.25">
      <c r="A60" s="115"/>
      <c r="B60" s="114"/>
      <c r="C60" s="1" t="s">
        <v>35</v>
      </c>
      <c r="D60" s="1">
        <v>1</v>
      </c>
      <c r="E60" s="1">
        <v>0.6</v>
      </c>
      <c r="F60" s="1">
        <v>0.8</v>
      </c>
      <c r="G60" s="1">
        <f t="shared" si="4"/>
        <v>0.48</v>
      </c>
      <c r="H60" s="59" t="s">
        <v>47</v>
      </c>
      <c r="I60" s="3"/>
      <c r="J60" s="3"/>
      <c r="K60" s="81"/>
    </row>
    <row r="61" spans="1:11" s="8" customFormat="1" ht="15" customHeight="1" x14ac:dyDescent="0.25">
      <c r="A61" s="111"/>
      <c r="B61" s="113"/>
      <c r="C61" s="1" t="s">
        <v>36</v>
      </c>
      <c r="D61" s="1">
        <v>1</v>
      </c>
      <c r="E61" s="1">
        <v>1.2</v>
      </c>
      <c r="F61" s="1">
        <v>1.48</v>
      </c>
      <c r="G61" s="1">
        <f t="shared" si="4"/>
        <v>1.776</v>
      </c>
      <c r="H61" s="59" t="s">
        <v>46</v>
      </c>
      <c r="I61" s="3"/>
      <c r="J61" s="3"/>
      <c r="K61" s="81"/>
    </row>
    <row r="62" spans="1:11" s="8" customFormat="1" ht="15" customHeight="1" x14ac:dyDescent="0.25">
      <c r="A62" s="110">
        <v>2</v>
      </c>
      <c r="B62" s="112" t="s">
        <v>79</v>
      </c>
      <c r="C62" s="61" t="s">
        <v>48</v>
      </c>
      <c r="D62" s="1">
        <v>1</v>
      </c>
      <c r="E62" s="1">
        <v>1.5</v>
      </c>
      <c r="F62" s="1">
        <v>1.45</v>
      </c>
      <c r="G62" s="1">
        <f t="shared" si="4"/>
        <v>2.1749999999999998</v>
      </c>
      <c r="H62" s="59" t="s">
        <v>49</v>
      </c>
      <c r="I62" s="3"/>
      <c r="J62" s="3"/>
      <c r="K62" s="81">
        <f>J62+J63+J64+J65+J66</f>
        <v>0</v>
      </c>
    </row>
    <row r="63" spans="1:11" s="8" customFormat="1" ht="15" customHeight="1" x14ac:dyDescent="0.25">
      <c r="A63" s="115"/>
      <c r="B63" s="114"/>
      <c r="C63" s="61" t="s">
        <v>38</v>
      </c>
      <c r="D63" s="1">
        <v>1</v>
      </c>
      <c r="E63" s="1">
        <v>1.45</v>
      </c>
      <c r="F63" s="1">
        <v>1.4</v>
      </c>
      <c r="G63" s="1">
        <f t="shared" si="4"/>
        <v>2.0299999999999998</v>
      </c>
      <c r="H63" s="59" t="s">
        <v>49</v>
      </c>
      <c r="I63" s="3"/>
      <c r="J63" s="3"/>
      <c r="K63" s="81"/>
    </row>
    <row r="64" spans="1:11" s="8" customFormat="1" ht="15" customHeight="1" x14ac:dyDescent="0.25">
      <c r="A64" s="115"/>
      <c r="B64" s="114"/>
      <c r="C64" s="61" t="s">
        <v>50</v>
      </c>
      <c r="D64" s="1">
        <v>1</v>
      </c>
      <c r="E64" s="1">
        <v>0.9</v>
      </c>
      <c r="F64" s="1">
        <v>2.2000000000000002</v>
      </c>
      <c r="G64" s="1">
        <f t="shared" si="4"/>
        <v>1.9800000000000002</v>
      </c>
      <c r="H64" s="59" t="s">
        <v>51</v>
      </c>
      <c r="I64" s="3"/>
      <c r="J64" s="3"/>
      <c r="K64" s="81"/>
    </row>
    <row r="65" spans="1:11" s="8" customFormat="1" ht="15" customHeight="1" x14ac:dyDescent="0.25">
      <c r="A65" s="115"/>
      <c r="B65" s="114"/>
      <c r="C65" s="61" t="s">
        <v>52</v>
      </c>
      <c r="D65" s="1">
        <v>2</v>
      </c>
      <c r="E65" s="1">
        <v>1.2</v>
      </c>
      <c r="F65" s="1">
        <v>1.47</v>
      </c>
      <c r="G65" s="1">
        <f t="shared" si="4"/>
        <v>3.528</v>
      </c>
      <c r="H65" s="59" t="s">
        <v>47</v>
      </c>
      <c r="I65" s="3"/>
      <c r="J65" s="3"/>
      <c r="K65" s="81"/>
    </row>
    <row r="66" spans="1:11" s="8" customFormat="1" ht="15" customHeight="1" x14ac:dyDescent="0.25">
      <c r="A66" s="111"/>
      <c r="B66" s="113"/>
      <c r="C66" s="1" t="s">
        <v>41</v>
      </c>
      <c r="D66" s="1">
        <v>1</v>
      </c>
      <c r="E66" s="1">
        <v>1.5</v>
      </c>
      <c r="F66" s="1">
        <v>1.45</v>
      </c>
      <c r="G66" s="1">
        <f t="shared" si="4"/>
        <v>2.1749999999999998</v>
      </c>
      <c r="H66" s="59" t="s">
        <v>49</v>
      </c>
      <c r="I66" s="3"/>
      <c r="J66" s="3"/>
      <c r="K66" s="81"/>
    </row>
    <row r="67" spans="1:11" s="8" customFormat="1" ht="15" customHeight="1" x14ac:dyDescent="0.25">
      <c r="A67" s="110">
        <v>3</v>
      </c>
      <c r="B67" s="112" t="s">
        <v>81</v>
      </c>
      <c r="C67" s="1" t="s">
        <v>36</v>
      </c>
      <c r="D67" s="1">
        <v>1</v>
      </c>
      <c r="E67" s="1">
        <v>1.5</v>
      </c>
      <c r="F67" s="1">
        <v>1.1399999999999999</v>
      </c>
      <c r="G67" s="1">
        <f t="shared" si="4"/>
        <v>1.71</v>
      </c>
      <c r="H67" s="59" t="s">
        <v>49</v>
      </c>
      <c r="I67" s="3"/>
      <c r="J67" s="3"/>
      <c r="K67" s="81">
        <f>J67+J68+J69+J70</f>
        <v>0</v>
      </c>
    </row>
    <row r="68" spans="1:11" s="8" customFormat="1" ht="15" customHeight="1" x14ac:dyDescent="0.25">
      <c r="A68" s="115"/>
      <c r="B68" s="114"/>
      <c r="C68" s="1" t="s">
        <v>53</v>
      </c>
      <c r="D68" s="1">
        <v>1</v>
      </c>
      <c r="E68" s="1">
        <v>0.9</v>
      </c>
      <c r="F68" s="1">
        <v>1.43</v>
      </c>
      <c r="G68" s="1">
        <f t="shared" si="4"/>
        <v>1.2869999999999999</v>
      </c>
      <c r="H68" s="59" t="s">
        <v>47</v>
      </c>
      <c r="I68" s="3"/>
      <c r="J68" s="3"/>
      <c r="K68" s="81"/>
    </row>
    <row r="69" spans="1:11" s="8" customFormat="1" ht="15" customHeight="1" x14ac:dyDescent="0.25">
      <c r="A69" s="115"/>
      <c r="B69" s="114"/>
      <c r="C69" s="1" t="s">
        <v>53</v>
      </c>
      <c r="D69" s="1">
        <v>1</v>
      </c>
      <c r="E69" s="1">
        <v>0.8</v>
      </c>
      <c r="F69" s="1">
        <v>2.33</v>
      </c>
      <c r="G69" s="1">
        <f t="shared" si="4"/>
        <v>1.8640000000000001</v>
      </c>
      <c r="H69" s="59" t="s">
        <v>51</v>
      </c>
      <c r="I69" s="3"/>
      <c r="J69" s="3"/>
      <c r="K69" s="81"/>
    </row>
    <row r="70" spans="1:11" s="8" customFormat="1" ht="15" customHeight="1" x14ac:dyDescent="0.25">
      <c r="A70" s="111"/>
      <c r="B70" s="113"/>
      <c r="C70" s="1" t="s">
        <v>41</v>
      </c>
      <c r="D70" s="1">
        <v>1</v>
      </c>
      <c r="E70" s="1">
        <v>1.67</v>
      </c>
      <c r="F70" s="1">
        <v>1.44</v>
      </c>
      <c r="G70" s="1">
        <f t="shared" si="4"/>
        <v>2.4047999999999998</v>
      </c>
      <c r="H70" s="59" t="s">
        <v>49</v>
      </c>
      <c r="I70" s="3"/>
      <c r="J70" s="3"/>
      <c r="K70" s="81"/>
    </row>
    <row r="71" spans="1:11" s="8" customFormat="1" ht="15" customHeight="1" x14ac:dyDescent="0.25">
      <c r="A71" s="110">
        <v>4</v>
      </c>
      <c r="B71" s="112" t="s">
        <v>82</v>
      </c>
      <c r="C71" s="1" t="s">
        <v>41</v>
      </c>
      <c r="D71" s="1">
        <v>1</v>
      </c>
      <c r="E71" s="1">
        <v>2.36</v>
      </c>
      <c r="F71" s="1">
        <v>1.44</v>
      </c>
      <c r="G71" s="1">
        <f t="shared" si="4"/>
        <v>3.3983999999999996</v>
      </c>
      <c r="H71" s="59" t="s">
        <v>54</v>
      </c>
      <c r="I71" s="3"/>
      <c r="J71" s="3"/>
      <c r="K71" s="81">
        <f>J71+J72+J73</f>
        <v>0</v>
      </c>
    </row>
    <row r="72" spans="1:11" s="8" customFormat="1" ht="15" customHeight="1" x14ac:dyDescent="0.25">
      <c r="A72" s="115"/>
      <c r="B72" s="114"/>
      <c r="C72" s="1" t="s">
        <v>36</v>
      </c>
      <c r="D72" s="1">
        <v>1</v>
      </c>
      <c r="E72" s="1">
        <v>2.29</v>
      </c>
      <c r="F72" s="1">
        <v>0.83</v>
      </c>
      <c r="G72" s="1">
        <f t="shared" si="4"/>
        <v>1.9006999999999998</v>
      </c>
      <c r="H72" s="59" t="s">
        <v>54</v>
      </c>
      <c r="I72" s="3"/>
      <c r="J72" s="3"/>
      <c r="K72" s="81"/>
    </row>
    <row r="73" spans="1:11" s="8" customFormat="1" ht="15" customHeight="1" x14ac:dyDescent="0.25">
      <c r="A73" s="111"/>
      <c r="B73" s="113"/>
      <c r="C73" s="1" t="s">
        <v>41</v>
      </c>
      <c r="D73" s="1">
        <v>1</v>
      </c>
      <c r="E73" s="1">
        <v>1.47</v>
      </c>
      <c r="F73" s="1">
        <v>1.1399999999999999</v>
      </c>
      <c r="G73" s="1">
        <f t="shared" si="4"/>
        <v>1.6757999999999997</v>
      </c>
      <c r="H73" s="59" t="s">
        <v>46</v>
      </c>
      <c r="I73" s="3"/>
      <c r="J73" s="3"/>
      <c r="K73" s="81"/>
    </row>
    <row r="74" spans="1:11" s="8" customFormat="1" ht="15" customHeight="1" x14ac:dyDescent="0.25">
      <c r="A74" s="110">
        <v>5</v>
      </c>
      <c r="B74" s="112" t="s">
        <v>83</v>
      </c>
      <c r="C74" s="102" t="s">
        <v>38</v>
      </c>
      <c r="D74" s="104">
        <v>1</v>
      </c>
      <c r="E74" s="104">
        <v>1.45</v>
      </c>
      <c r="F74" s="104">
        <v>1.45</v>
      </c>
      <c r="G74" s="104">
        <f t="shared" si="4"/>
        <v>2.1025</v>
      </c>
      <c r="H74" s="102" t="s">
        <v>46</v>
      </c>
      <c r="I74" s="97"/>
      <c r="J74" s="97"/>
      <c r="K74" s="81">
        <f>J74</f>
        <v>0</v>
      </c>
    </row>
    <row r="75" spans="1:11" s="8" customFormat="1" ht="15" customHeight="1" x14ac:dyDescent="0.25">
      <c r="A75" s="115"/>
      <c r="B75" s="114"/>
      <c r="C75" s="116"/>
      <c r="D75" s="117"/>
      <c r="E75" s="117"/>
      <c r="F75" s="117"/>
      <c r="G75" s="117"/>
      <c r="H75" s="116"/>
      <c r="I75" s="121"/>
      <c r="J75" s="121"/>
      <c r="K75" s="81"/>
    </row>
    <row r="76" spans="1:11" s="8" customFormat="1" ht="15" customHeight="1" x14ac:dyDescent="0.25">
      <c r="A76" s="110">
        <v>6</v>
      </c>
      <c r="B76" s="112" t="s">
        <v>84</v>
      </c>
      <c r="C76" s="1" t="s">
        <v>41</v>
      </c>
      <c r="D76" s="1">
        <v>1</v>
      </c>
      <c r="E76" s="1">
        <v>1.2</v>
      </c>
      <c r="F76" s="1">
        <v>1.1499999999999999</v>
      </c>
      <c r="G76" s="1">
        <f t="shared" si="4"/>
        <v>1.38</v>
      </c>
      <c r="H76" s="59" t="s">
        <v>47</v>
      </c>
      <c r="I76" s="3"/>
      <c r="J76" s="3"/>
      <c r="K76" s="81">
        <f>J76+J77</f>
        <v>0</v>
      </c>
    </row>
    <row r="77" spans="1:11" s="8" customFormat="1" ht="34.5" customHeight="1" x14ac:dyDescent="0.25">
      <c r="A77" s="111"/>
      <c r="B77" s="113"/>
      <c r="C77" s="1" t="s">
        <v>35</v>
      </c>
      <c r="D77" s="1">
        <v>1</v>
      </c>
      <c r="E77" s="1">
        <v>0.55000000000000004</v>
      </c>
      <c r="F77" s="1">
        <v>0.75</v>
      </c>
      <c r="G77" s="1">
        <f t="shared" si="4"/>
        <v>0.41250000000000003</v>
      </c>
      <c r="H77" s="74" t="s">
        <v>89</v>
      </c>
      <c r="I77" s="3"/>
      <c r="J77" s="3"/>
      <c r="K77" s="81"/>
    </row>
    <row r="78" spans="1:11" s="8" customFormat="1" ht="15" customHeight="1" x14ac:dyDescent="0.25">
      <c r="A78" s="110">
        <v>7</v>
      </c>
      <c r="B78" s="112" t="s">
        <v>85</v>
      </c>
      <c r="C78" s="102" t="s">
        <v>55</v>
      </c>
      <c r="D78" s="104">
        <v>1</v>
      </c>
      <c r="E78" s="104">
        <v>0.4</v>
      </c>
      <c r="F78" s="104">
        <v>0.55000000000000004</v>
      </c>
      <c r="G78" s="104">
        <f t="shared" si="4"/>
        <v>0.22000000000000003</v>
      </c>
      <c r="H78" s="123" t="s">
        <v>89</v>
      </c>
      <c r="I78" s="97"/>
      <c r="J78" s="97"/>
      <c r="K78" s="81">
        <f>J78</f>
        <v>0</v>
      </c>
    </row>
    <row r="79" spans="1:11" s="8" customFormat="1" ht="16.5" customHeight="1" x14ac:dyDescent="0.25">
      <c r="A79" s="115"/>
      <c r="B79" s="114"/>
      <c r="C79" s="103"/>
      <c r="D79" s="105"/>
      <c r="E79" s="105"/>
      <c r="F79" s="105"/>
      <c r="G79" s="105"/>
      <c r="H79" s="124"/>
      <c r="I79" s="98"/>
      <c r="J79" s="98"/>
      <c r="K79" s="84"/>
    </row>
    <row r="80" spans="1:11" s="8" customFormat="1" ht="37.5" customHeight="1" x14ac:dyDescent="0.25">
      <c r="A80" s="27">
        <v>8</v>
      </c>
      <c r="B80" s="66" t="s">
        <v>86</v>
      </c>
      <c r="C80" s="59" t="s">
        <v>36</v>
      </c>
      <c r="D80" s="67">
        <v>1</v>
      </c>
      <c r="E80" s="67">
        <v>0.6</v>
      </c>
      <c r="F80" s="67">
        <v>1.3</v>
      </c>
      <c r="G80" s="67">
        <f t="shared" si="4"/>
        <v>0.78</v>
      </c>
      <c r="H80" s="74" t="s">
        <v>62</v>
      </c>
      <c r="I80" s="68"/>
      <c r="J80" s="68"/>
      <c r="K80" s="28">
        <f>J80</f>
        <v>0</v>
      </c>
    </row>
    <row r="81" spans="1:11" s="8" customFormat="1" ht="30.75" customHeight="1" x14ac:dyDescent="0.25">
      <c r="A81" s="53">
        <v>9</v>
      </c>
      <c r="B81" s="66" t="s">
        <v>87</v>
      </c>
      <c r="C81" s="69" t="s">
        <v>56</v>
      </c>
      <c r="D81" s="67">
        <v>3</v>
      </c>
      <c r="E81" s="99" t="s">
        <v>61</v>
      </c>
      <c r="F81" s="100"/>
      <c r="G81" s="100"/>
      <c r="H81" s="101"/>
      <c r="I81" s="68"/>
      <c r="J81" s="68"/>
      <c r="K81" s="28">
        <f>J81</f>
        <v>0</v>
      </c>
    </row>
    <row r="82" spans="1:11" s="8" customFormat="1" ht="15" customHeight="1" x14ac:dyDescent="0.25">
      <c r="A82" s="62"/>
      <c r="B82" s="62"/>
      <c r="C82" s="63"/>
      <c r="D82" s="63"/>
      <c r="E82" s="63"/>
      <c r="F82" s="63"/>
      <c r="G82" s="63"/>
      <c r="H82" s="64"/>
      <c r="I82" s="63"/>
      <c r="J82" s="65"/>
      <c r="K82" s="28">
        <f>SUM(K57:K79)</f>
        <v>0</v>
      </c>
    </row>
    <row r="83" spans="1:11" s="8" customFormat="1" ht="15" customHeight="1" x14ac:dyDescent="0.25">
      <c r="A83" s="45"/>
      <c r="B83" s="45"/>
      <c r="C83" s="9"/>
      <c r="D83" s="9"/>
      <c r="E83" s="9"/>
      <c r="F83" s="9"/>
      <c r="G83" s="9"/>
      <c r="H83" s="53"/>
      <c r="I83" s="9"/>
      <c r="J83" s="55"/>
      <c r="K83" s="39"/>
    </row>
    <row r="84" spans="1:11" s="8" customFormat="1" ht="15" customHeight="1" x14ac:dyDescent="0.25">
      <c r="A84" s="45"/>
      <c r="B84" s="45"/>
      <c r="C84" s="9"/>
      <c r="D84" s="9"/>
      <c r="E84" s="9"/>
      <c r="F84" s="9"/>
      <c r="G84" s="9"/>
      <c r="H84" s="53"/>
      <c r="I84" s="9"/>
      <c r="J84" s="55"/>
      <c r="K84" s="39"/>
    </row>
    <row r="85" spans="1:11" s="8" customFormat="1" ht="15" customHeight="1" x14ac:dyDescent="0.25">
      <c r="A85" s="45"/>
      <c r="B85" s="45"/>
      <c r="C85" s="9"/>
      <c r="D85" s="9"/>
      <c r="E85" s="9"/>
      <c r="F85" s="9"/>
      <c r="G85" s="9"/>
      <c r="H85" s="53"/>
      <c r="I85" s="9"/>
      <c r="J85" s="55"/>
      <c r="K85" s="39"/>
    </row>
    <row r="86" spans="1:11" s="8" customFormat="1" ht="15" customHeight="1" x14ac:dyDescent="0.25">
      <c r="A86" s="45"/>
      <c r="B86" s="45"/>
      <c r="C86" s="9"/>
      <c r="D86" s="9"/>
      <c r="E86" s="9"/>
      <c r="F86" s="9"/>
      <c r="G86" s="9"/>
      <c r="H86" s="53"/>
      <c r="I86" s="9"/>
      <c r="J86" s="55"/>
      <c r="K86" s="39"/>
    </row>
    <row r="87" spans="1:11" s="8" customFormat="1" ht="15" customHeight="1" x14ac:dyDescent="0.25">
      <c r="A87" s="45"/>
      <c r="B87" s="45"/>
      <c r="C87" s="9"/>
      <c r="D87" s="9"/>
      <c r="E87" s="9"/>
      <c r="F87" s="9"/>
      <c r="G87" s="9"/>
      <c r="H87" s="53"/>
      <c r="I87" s="9"/>
      <c r="J87" s="55"/>
      <c r="K87" s="39"/>
    </row>
    <row r="88" spans="1:11" s="8" customFormat="1" ht="15" customHeight="1" x14ac:dyDescent="0.25">
      <c r="A88" s="45"/>
      <c r="B88" s="45"/>
      <c r="C88" s="9"/>
      <c r="D88" s="9"/>
      <c r="E88" s="9"/>
      <c r="F88" s="9"/>
      <c r="G88" s="9"/>
      <c r="H88" s="53"/>
      <c r="I88" s="9"/>
      <c r="J88" s="55"/>
      <c r="K88" s="39"/>
    </row>
    <row r="89" spans="1:11" s="8" customFormat="1" ht="15" customHeight="1" x14ac:dyDescent="0.25">
      <c r="A89" s="45"/>
      <c r="B89" s="45"/>
      <c r="C89" s="9"/>
      <c r="D89" s="9"/>
      <c r="E89" s="9"/>
      <c r="F89" s="9"/>
      <c r="G89" s="9"/>
      <c r="H89" s="53"/>
      <c r="I89" s="9"/>
      <c r="J89" s="55"/>
      <c r="K89" s="39"/>
    </row>
    <row r="90" spans="1:11" x14ac:dyDescent="0.25">
      <c r="A90" s="9"/>
      <c r="B90" s="9"/>
      <c r="C90" s="9"/>
      <c r="D90" s="53"/>
      <c r="E90" s="54"/>
      <c r="F90" s="54"/>
      <c r="G90" s="9"/>
      <c r="H90" s="9"/>
      <c r="I90" s="9"/>
      <c r="J90" s="9"/>
      <c r="K90" s="39"/>
    </row>
  </sheetData>
  <mergeCells count="113">
    <mergeCell ref="K67:K70"/>
    <mergeCell ref="K71:K73"/>
    <mergeCell ref="K74:K75"/>
    <mergeCell ref="K55:K56"/>
    <mergeCell ref="K14:K17"/>
    <mergeCell ref="B14:B17"/>
    <mergeCell ref="A14:A17"/>
    <mergeCell ref="A18:A21"/>
    <mergeCell ref="B18:B21"/>
    <mergeCell ref="K18:K21"/>
    <mergeCell ref="K39:K42"/>
    <mergeCell ref="K43:K45"/>
    <mergeCell ref="C46:C47"/>
    <mergeCell ref="E46:E47"/>
    <mergeCell ref="F46:F47"/>
    <mergeCell ref="G46:G47"/>
    <mergeCell ref="H46:H47"/>
    <mergeCell ref="A28:A30"/>
    <mergeCell ref="B74:B75"/>
    <mergeCell ref="A48:A49"/>
    <mergeCell ref="B48:B49"/>
    <mergeCell ref="C48:C49"/>
    <mergeCell ref="D48:D49"/>
    <mergeCell ref="E48:E49"/>
    <mergeCell ref="F48:F49"/>
    <mergeCell ref="B28:B30"/>
    <mergeCell ref="K31:K35"/>
    <mergeCell ref="K36:K38"/>
    <mergeCell ref="A39:A42"/>
    <mergeCell ref="B39:B42"/>
    <mergeCell ref="A43:A45"/>
    <mergeCell ref="B43:B45"/>
    <mergeCell ref="A46:A47"/>
    <mergeCell ref="B46:B47"/>
    <mergeCell ref="D46:D47"/>
    <mergeCell ref="F74:F75"/>
    <mergeCell ref="G74:G75"/>
    <mergeCell ref="H74:H75"/>
    <mergeCell ref="I74:I75"/>
    <mergeCell ref="J74:J75"/>
    <mergeCell ref="K57:K61"/>
    <mergeCell ref="K62:K66"/>
    <mergeCell ref="B31:B35"/>
    <mergeCell ref="A31:A35"/>
    <mergeCell ref="A57:A61"/>
    <mergeCell ref="B57:B61"/>
    <mergeCell ref="A62:A66"/>
    <mergeCell ref="B62:B66"/>
    <mergeCell ref="A67:A70"/>
    <mergeCell ref="B67:B70"/>
    <mergeCell ref="A36:A38"/>
    <mergeCell ref="B36:B38"/>
    <mergeCell ref="J78:J79"/>
    <mergeCell ref="K76:K77"/>
    <mergeCell ref="K78:K79"/>
    <mergeCell ref="E81:H81"/>
    <mergeCell ref="C78:C79"/>
    <mergeCell ref="D78:D79"/>
    <mergeCell ref="E78:E79"/>
    <mergeCell ref="A50:A51"/>
    <mergeCell ref="B50:B51"/>
    <mergeCell ref="A76:A77"/>
    <mergeCell ref="B76:B77"/>
    <mergeCell ref="B78:B79"/>
    <mergeCell ref="A78:A79"/>
    <mergeCell ref="C74:C75"/>
    <mergeCell ref="F78:F79"/>
    <mergeCell ref="G78:G79"/>
    <mergeCell ref="H78:H79"/>
    <mergeCell ref="I78:I79"/>
    <mergeCell ref="D74:D75"/>
    <mergeCell ref="E74:E75"/>
    <mergeCell ref="E55:F55"/>
    <mergeCell ref="A71:A73"/>
    <mergeCell ref="B71:B73"/>
    <mergeCell ref="A74:A75"/>
    <mergeCell ref="G48:G49"/>
    <mergeCell ref="K48:K49"/>
    <mergeCell ref="K50:K51"/>
    <mergeCell ref="K26:K27"/>
    <mergeCell ref="E26:F26"/>
    <mergeCell ref="C3:C4"/>
    <mergeCell ref="D3:D4"/>
    <mergeCell ref="E3:F3"/>
    <mergeCell ref="G3:G4"/>
    <mergeCell ref="H3:H4"/>
    <mergeCell ref="K9:K10"/>
    <mergeCell ref="J48:J49"/>
    <mergeCell ref="I48:I49"/>
    <mergeCell ref="H48:H49"/>
    <mergeCell ref="K46:K47"/>
    <mergeCell ref="I46:I47"/>
    <mergeCell ref="J46:J47"/>
    <mergeCell ref="K28:K30"/>
    <mergeCell ref="K3:K4"/>
    <mergeCell ref="K5:K6"/>
    <mergeCell ref="K7:K8"/>
    <mergeCell ref="A11:A13"/>
    <mergeCell ref="K11:K13"/>
    <mergeCell ref="B7:B8"/>
    <mergeCell ref="B11:B13"/>
    <mergeCell ref="A9:A10"/>
    <mergeCell ref="I3:I4"/>
    <mergeCell ref="J3:J4"/>
    <mergeCell ref="A22:A23"/>
    <mergeCell ref="B22:B23"/>
    <mergeCell ref="K22:K23"/>
    <mergeCell ref="B9:B10"/>
    <mergeCell ref="A3:A4"/>
    <mergeCell ref="B3:B4"/>
    <mergeCell ref="B5:B6"/>
    <mergeCell ref="A5:A6"/>
    <mergeCell ref="A7:A8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</dc:creator>
  <cp:lastModifiedBy>Grazyna</cp:lastModifiedBy>
  <cp:lastPrinted>2024-05-28T11:50:15Z</cp:lastPrinted>
  <dcterms:created xsi:type="dcterms:W3CDTF">2022-04-25T14:48:35Z</dcterms:created>
  <dcterms:modified xsi:type="dcterms:W3CDTF">2024-05-29T09:36:30Z</dcterms:modified>
</cp:coreProperties>
</file>