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LIENCI\KLIENCI\PGK Goleniów\Mienie\2023\Projekt dokumentacji do przetargu\"/>
    </mc:Choice>
  </mc:AlternateContent>
  <xr:revisionPtr revIDLastSave="0" documentId="13_ncr:1_{EE3A42FF-4DBF-4B0E-B8D0-210A531262A6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Masz, urządz., wypos." sheetId="1" r:id="rId1"/>
    <sheet name="Łącznie" sheetId="9" r:id="rId2"/>
    <sheet name="EEI" sheetId="4" r:id="rId3"/>
    <sheet name="Oprogramowanie" sheetId="2" r:id="rId4"/>
    <sheet name="Grunty" sheetId="3" r:id="rId5"/>
    <sheet name="Budynki i budowle" sheetId="5" r:id="rId6"/>
    <sheet name="pojazdy" sheetId="8" r:id="rId7"/>
  </sheets>
  <definedNames>
    <definedName name="_xlnm._FilterDatabase" localSheetId="5" hidden="1">'Budynki i budowle'!$A$1:$G$32</definedName>
    <definedName name="_xlnm._FilterDatabase" localSheetId="2" hidden="1">EEI!$A$1:$H$100</definedName>
    <definedName name="_xlnm._FilterDatabase" localSheetId="0" hidden="1">'Masz, urządz., wypos.'!$A$1:$H$300</definedName>
  </definedNames>
  <calcPr calcId="181029"/>
</workbook>
</file>

<file path=xl/calcChain.xml><?xml version="1.0" encoding="utf-8"?>
<calcChain xmlns="http://schemas.openxmlformats.org/spreadsheetml/2006/main">
  <c r="C105" i="4" l="1"/>
  <c r="C106" i="4"/>
  <c r="C104" i="4"/>
  <c r="C103" i="4"/>
  <c r="F37" i="5"/>
  <c r="F100" i="4" l="1"/>
  <c r="F68" i="2"/>
  <c r="F300" i="1"/>
  <c r="F35" i="8"/>
  <c r="H33" i="8"/>
  <c r="H30" i="4"/>
  <c r="H33" i="4"/>
  <c r="H247" i="1"/>
  <c r="H96" i="1"/>
  <c r="H13" i="8"/>
  <c r="H29" i="4"/>
  <c r="H234" i="1"/>
  <c r="H32" i="4"/>
  <c r="H31" i="4"/>
  <c r="H32" i="8"/>
  <c r="H37" i="4"/>
  <c r="H231" i="1"/>
  <c r="H230" i="1"/>
  <c r="H228" i="1"/>
  <c r="H52" i="1"/>
  <c r="H54" i="1"/>
  <c r="H246" i="1"/>
  <c r="H194" i="1" l="1"/>
  <c r="H195" i="1"/>
  <c r="H193" i="1"/>
  <c r="H223" i="1" l="1"/>
  <c r="H224" i="1"/>
  <c r="H225" i="1"/>
  <c r="H226" i="1"/>
  <c r="H227" i="1"/>
  <c r="H222" i="1"/>
  <c r="H221" i="1"/>
  <c r="H220" i="1"/>
  <c r="H219" i="1"/>
  <c r="H218" i="1"/>
  <c r="H217" i="1"/>
  <c r="H210" i="1"/>
  <c r="H31" i="8" l="1"/>
  <c r="H30" i="8"/>
  <c r="H26" i="8"/>
  <c r="H25" i="8"/>
  <c r="H18" i="8"/>
  <c r="H15" i="8"/>
  <c r="F6" i="3" l="1"/>
  <c r="F31" i="5" l="1"/>
  <c r="F19" i="5"/>
  <c r="F32" i="5" l="1"/>
  <c r="H24" i="8"/>
  <c r="H6" i="8"/>
  <c r="H27" i="4"/>
  <c r="H38" i="4"/>
  <c r="H39" i="4"/>
  <c r="H40" i="4"/>
  <c r="H41" i="4"/>
  <c r="H42" i="4"/>
  <c r="H43" i="4"/>
  <c r="H26" i="4"/>
  <c r="H88" i="1"/>
  <c r="H58" i="2" l="1"/>
  <c r="H92" i="4" l="1"/>
  <c r="H95" i="4"/>
  <c r="H88" i="4"/>
  <c r="H89" i="4"/>
  <c r="H90" i="4"/>
  <c r="H91" i="4"/>
  <c r="H19" i="8"/>
  <c r="H23" i="8"/>
  <c r="H28" i="8"/>
  <c r="H27" i="8"/>
  <c r="H53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1" i="1"/>
  <c r="H212" i="1"/>
  <c r="H213" i="1"/>
  <c r="H214" i="1"/>
  <c r="H215" i="1"/>
  <c r="H216" i="1"/>
  <c r="H229" i="1"/>
  <c r="H232" i="1"/>
  <c r="H233" i="1"/>
  <c r="H235" i="1"/>
  <c r="H236" i="1"/>
  <c r="H237" i="1"/>
  <c r="H238" i="1"/>
  <c r="H239" i="1"/>
  <c r="H240" i="1"/>
  <c r="H241" i="1"/>
  <c r="H242" i="1"/>
  <c r="H243" i="1"/>
  <c r="H244" i="1"/>
  <c r="H249" i="1"/>
  <c r="H250" i="1"/>
  <c r="H251" i="1"/>
  <c r="F308" i="1" l="1"/>
  <c r="F310" i="1" s="1"/>
  <c r="B8" i="9" l="1"/>
</calcChain>
</file>

<file path=xl/sharedStrings.xml><?xml version="1.0" encoding="utf-8"?>
<sst xmlns="http://schemas.openxmlformats.org/spreadsheetml/2006/main" count="718" uniqueCount="509">
  <si>
    <t>Lp.</t>
  </si>
  <si>
    <t>Numer inwentarzowy</t>
  </si>
  <si>
    <t>Nazwa</t>
  </si>
  <si>
    <t>Klasyfikacja</t>
  </si>
  <si>
    <t>Stawka %</t>
  </si>
  <si>
    <t>Wartosc poczatkowa</t>
  </si>
  <si>
    <t>Umorzenie narastajace</t>
  </si>
  <si>
    <t>Wartosc netto</t>
  </si>
  <si>
    <t>Dmuchawa spalinowa 356 XBT</t>
  </si>
  <si>
    <t>Wiertarka stołowa E-1516B/400</t>
  </si>
  <si>
    <t>Szlifierka kątowa GWS 11-125 CIE</t>
  </si>
  <si>
    <t>Szlifierka kątowa GWS 26-230 JBV</t>
  </si>
  <si>
    <t>Wiertarka udarowa GSB 18-2 RE</t>
  </si>
  <si>
    <t>Szlifierka prosta GP2L2</t>
  </si>
  <si>
    <t>Niszczarka WALLNER PPS 250S</t>
  </si>
  <si>
    <t>Zasilacz APC SMART UPS</t>
  </si>
  <si>
    <t>Zakretak udarowy 1/2</t>
  </si>
  <si>
    <t>Szlifierka kątowa GWS 14-125 CI</t>
  </si>
  <si>
    <t>Wanna ociekowa typu TE na 2 beczki</t>
  </si>
  <si>
    <t>Dmuchawa do liści BV 325</t>
  </si>
  <si>
    <t>Krzesło Iso chrome szt 6 pokój nr 2</t>
  </si>
  <si>
    <t>Szafa kartotekowa A2 Europlus</t>
  </si>
  <si>
    <t>MS WinSBS PREM CAL STE2008 Polish 1PL OEM 5Cit CAL 2 szt</t>
  </si>
  <si>
    <t>Microsoft Windows 7 szt 15</t>
  </si>
  <si>
    <t>Microsoft Windows 7 szt 4</t>
  </si>
  <si>
    <t>Kontener aluminiowy</t>
  </si>
  <si>
    <t>Kosz KO-P 30 l/C 10 szt x 274,50</t>
  </si>
  <si>
    <t>Meble biurowe kpl-Dom Przedpogrzebowy</t>
  </si>
  <si>
    <t>Wózek narzędziowy z wyposażeniem</t>
  </si>
  <si>
    <t>Niszczarka EF-1524S</t>
  </si>
  <si>
    <t>Sprężarka PROFI 515-11/200</t>
  </si>
  <si>
    <t>Wiertarka UHE 2250 ręczna</t>
  </si>
  <si>
    <t>Wiertarko-wkrętarka AKU BS 14,4 LI</t>
  </si>
  <si>
    <t>Zakrętak kątowy METABO DRS 4000 1/2`udarowy</t>
  </si>
  <si>
    <t>Zakrętak udarowy 1/2 PROFI SR 2900</t>
  </si>
  <si>
    <t>Zakrętak udarowy 1` SR 4500</t>
  </si>
  <si>
    <t>Tablica narzędziowa N-4-02-04+pojemniki +zawieszki</t>
  </si>
  <si>
    <t>Zwijacz bębnowy</t>
  </si>
  <si>
    <t>Skrzynia do ekshumacji</t>
  </si>
  <si>
    <t>Meble biurowe-Dom Przedpogrzebowy</t>
  </si>
  <si>
    <t>Krzesło PRESTIGE PROFIL GTP 2 szt</t>
  </si>
  <si>
    <t>Aparat telefoniczny Siemens DA510</t>
  </si>
  <si>
    <t>Krzesło ISO 30 szt x 60,97</t>
  </si>
  <si>
    <t>Biurko z kontenerek szef</t>
  </si>
  <si>
    <t>Biurko z kontenerem</t>
  </si>
  <si>
    <t>Zmywarka ELECTROLUX</t>
  </si>
  <si>
    <t>Krzesło ISO stelaż czarny- 40 szt Dom Przedpogrzeb.</t>
  </si>
  <si>
    <t>Lodówska MPM-sekretariat</t>
  </si>
  <si>
    <t>Meble biurowe -Stacja przeładunkowa</t>
  </si>
  <si>
    <t>Stół konferencyjny</t>
  </si>
  <si>
    <t>OPR-0002</t>
  </si>
  <si>
    <t>moduł Załączniki - do programu Ewidencja-Magazyn</t>
  </si>
  <si>
    <t>OPR-0017</t>
  </si>
  <si>
    <t>Moduł do programu Ewidencja - Dane dodatkowe</t>
  </si>
  <si>
    <t>OPR-0018</t>
  </si>
  <si>
    <t>Oprogramowanie Smal Business Server Premium 2003/PL</t>
  </si>
  <si>
    <t>OPR-0019</t>
  </si>
  <si>
    <t>Moduł do programu Ewidencja Strefa WWW</t>
  </si>
  <si>
    <t>OPR-0020</t>
  </si>
  <si>
    <t>Moduł programu Ewidencja - Analiza kosztów z graficzną</t>
  </si>
  <si>
    <t>OPR-0023</t>
  </si>
  <si>
    <t>Moduł Kadry-Płace</t>
  </si>
  <si>
    <t>OPR-0024</t>
  </si>
  <si>
    <t>Modyfikacja systemu Ewidencja w zakresie gospodarki</t>
  </si>
  <si>
    <t>OPR-0025</t>
  </si>
  <si>
    <t>Moduł Cmentarz</t>
  </si>
  <si>
    <t>OPR-0026</t>
  </si>
  <si>
    <t>Moduł do programu Ewidencja - Faktury abonamentowe</t>
  </si>
  <si>
    <t>OPR-0030</t>
  </si>
  <si>
    <t>Small Business Stand.2003/PL CD 5Clt 1pk OEM/MS</t>
  </si>
  <si>
    <t>OPR-0031</t>
  </si>
  <si>
    <t>Licencja MOLP/SB# CAL 2003 5u ONL</t>
  </si>
  <si>
    <t>OPR-0033</t>
  </si>
  <si>
    <t>Moduł Budżet</t>
  </si>
  <si>
    <t>OPR-0037</t>
  </si>
  <si>
    <t>Microsoft Windows 7 Home Premium PL OEM 64 Bit 2 sz</t>
  </si>
  <si>
    <t>OPR-0038</t>
  </si>
  <si>
    <t>Microsoft Windows 7 Home Premium PL OEM 64Bit 1 szt</t>
  </si>
  <si>
    <t>OPR-0039</t>
  </si>
  <si>
    <t>Microsoft Windows 7 Professional PL BOX</t>
  </si>
  <si>
    <t>OPR-0040</t>
  </si>
  <si>
    <t>WINDOWS 7 HOME PREMIUM 32 BIT PL DVD OEM 2 szt</t>
  </si>
  <si>
    <t>OPR-0041</t>
  </si>
  <si>
    <t>Moduł ODPADY</t>
  </si>
  <si>
    <t>OPR-0042</t>
  </si>
  <si>
    <t>Microsoft Wondows 7 Professional PL OEM 32Bit 8 szt</t>
  </si>
  <si>
    <t>OPR-0044</t>
  </si>
  <si>
    <t>Windows Serwer 2008 Standard R2 SP1</t>
  </si>
  <si>
    <t>OPR-0045</t>
  </si>
  <si>
    <t>Moduł ODPADY-rejestracja zleceń ,zlecenia zieleń</t>
  </si>
  <si>
    <t>OPR-0046</t>
  </si>
  <si>
    <t>Moduł ODPADY- Akcja Zima</t>
  </si>
  <si>
    <t>OPR-0047</t>
  </si>
  <si>
    <t>Moduł ODPADY- rezerwacja pojemników KP-7</t>
  </si>
  <si>
    <t>OPR-0048</t>
  </si>
  <si>
    <t>Licencja MOLP/WinRmtDskSrv 2008/SNGL Usr</t>
  </si>
  <si>
    <t>OPR-0052</t>
  </si>
  <si>
    <t>Moduł Ewidencja Internetowa wyszukiwarka grobów</t>
  </si>
  <si>
    <t>OPR-0053</t>
  </si>
  <si>
    <t>Oprogramowanie OEM/MS WinSBSrvStd 2011 64b/PL 5CI 1-4p</t>
  </si>
  <si>
    <t>OPR-0054</t>
  </si>
  <si>
    <t>Oprogramowanie OEM/MS WinSBSrvPremAddOn2011/PL 5CI-4p</t>
  </si>
  <si>
    <t>OPR-0055</t>
  </si>
  <si>
    <t>Windows Serwer OEM/MS Std iH 2008 R2/PL 5 CI 1p</t>
  </si>
  <si>
    <t>OPR-0056</t>
  </si>
  <si>
    <t>OPR-0061</t>
  </si>
  <si>
    <t>Licencja MOLP/WinRmtDskSrv/SNGL OLN Usr</t>
  </si>
  <si>
    <t>OPR-0062</t>
  </si>
  <si>
    <t>OPR-0063</t>
  </si>
  <si>
    <t>OPR-0064</t>
  </si>
  <si>
    <t>OPR-0065</t>
  </si>
  <si>
    <t>OPR-0066</t>
  </si>
  <si>
    <t>Program Mobilny System Rejestracji Wywozów lic.serwer</t>
  </si>
  <si>
    <t>OPR-0067</t>
  </si>
  <si>
    <t>Program Mobilny System Rejestracji Wywozów 10 szt Tablet</t>
  </si>
  <si>
    <t>OPR-0068</t>
  </si>
  <si>
    <t>Moduł Kadry www</t>
  </si>
  <si>
    <t>OPR-0069</t>
  </si>
  <si>
    <t>Program komp. System ewidencji podatku śmieciowego</t>
  </si>
  <si>
    <t>OPR-0070</t>
  </si>
  <si>
    <t>Powierzchnie trawników-pomiar opracowanie graficzne</t>
  </si>
  <si>
    <t>OPR-0071</t>
  </si>
  <si>
    <t>System EWIDENCJA Moduł -Lokalizacji GPS dla pojazdów</t>
  </si>
  <si>
    <t>OPR-0072</t>
  </si>
  <si>
    <t>Program -ewidencja podatku śmieciowego( oprogramowanie</t>
  </si>
  <si>
    <t>OPR-0073</t>
  </si>
  <si>
    <t>System operacyjny Mikrosoft -Windows 7</t>
  </si>
  <si>
    <t>OPR-0074</t>
  </si>
  <si>
    <t>Ewidencja-podatek śmieciowy-projektowanie i wykonanie</t>
  </si>
  <si>
    <t>OPR-0075</t>
  </si>
  <si>
    <t>Licencja MOLP/WinRmtDskSrv 2012/SNGL ONL Usr 5 szt</t>
  </si>
  <si>
    <t>OPR-0076</t>
  </si>
  <si>
    <t>Ewidencja-moduł odpady-integracja z systemem ewidencji</t>
  </si>
  <si>
    <t>OPR-0097</t>
  </si>
  <si>
    <t>Licencja MOLP/WinRmtDskSrV2012/SNGL ONL Usr 5 szt x425zł</t>
  </si>
  <si>
    <t>OPR-0098</t>
  </si>
  <si>
    <t>Program Nero 12 Platinum PL</t>
  </si>
  <si>
    <t>OPR-0099</t>
  </si>
  <si>
    <t>Norma EXPERT-program do kosztorysowania-kolejne stanowis</t>
  </si>
  <si>
    <t>OPR-0100</t>
  </si>
  <si>
    <t>OPR-0102</t>
  </si>
  <si>
    <t>Windows 10</t>
  </si>
  <si>
    <t>OPR-0105</t>
  </si>
  <si>
    <t>System ERTA-przygotowanie raportu w/g</t>
  </si>
  <si>
    <t>OPR-0107</t>
  </si>
  <si>
    <t>Axebce nVisiuo 9 - 20 stacji roboczych</t>
  </si>
  <si>
    <t>OPR-0108</t>
  </si>
  <si>
    <t>ERTA Licencja szt 5 (dostęp poprzez pulit zdalny RDP)</t>
  </si>
  <si>
    <t>OPR-0109</t>
  </si>
  <si>
    <t>Moduł do programu ERTA - Naprawy</t>
  </si>
  <si>
    <t>Działka nr 116/9 o pow. 2,3362 ha,116/11 o pow.2,5632 ha</t>
  </si>
  <si>
    <t>Lokal biurowy w budynku ul. Plac Lotników 2</t>
  </si>
  <si>
    <t>Waga samochodowa</t>
  </si>
  <si>
    <t>Ogrodzenie placu</t>
  </si>
  <si>
    <t>Pizometr szt 1</t>
  </si>
  <si>
    <t>Generator prądotwórczy LT 7500-3</t>
  </si>
  <si>
    <t>Maszyny stacja przeładunkowa, taśmociag z kompresorem</t>
  </si>
  <si>
    <t>Myjka wysokociśnieniowa na zimną wodę</t>
  </si>
  <si>
    <t>Spawarka POWERTEC 300 C PROMO</t>
  </si>
  <si>
    <t>Pojemnik chłodniczy</t>
  </si>
  <si>
    <t>Komora chłodnicza do przechowywania zwłok</t>
  </si>
  <si>
    <t>Serwer plików Netgear ReadyNas Duo 2 Bay Gigabit Desktop</t>
  </si>
  <si>
    <t>Zestaw serwerów z szafą DL-580</t>
  </si>
  <si>
    <t>Drukarka fiskalna THERMAL</t>
  </si>
  <si>
    <t>Sieć komputerowa</t>
  </si>
  <si>
    <t>Serwer HP</t>
  </si>
  <si>
    <t>APC Smart-UPS 2200VA LCD</t>
  </si>
  <si>
    <t>Serwer HP 191</t>
  </si>
  <si>
    <t>Zasilacz APC SMART UPS-Wysypisko</t>
  </si>
  <si>
    <t>Serwer HP DL180 Gen6</t>
  </si>
  <si>
    <t>Serwer HP ProLiant</t>
  </si>
  <si>
    <t>Zasilacz APC Smart-UPS</t>
  </si>
  <si>
    <t>Kasa fiskalna NANO E</t>
  </si>
  <si>
    <t>Zasilacz APC SMART UPS Serwerownia</t>
  </si>
  <si>
    <t>Serwer HPSE326M1 (1)</t>
  </si>
  <si>
    <t>Serwer HPSE326M1 (2)</t>
  </si>
  <si>
    <t>Komputer PC-Stacja robocza Zalman Z3</t>
  </si>
  <si>
    <t>sieć komputerowa</t>
  </si>
  <si>
    <t>Pilarka spalinowa 555</t>
  </si>
  <si>
    <t>Pilarka spalinowa</t>
  </si>
  <si>
    <t>Pilarka spalinowa 550XP</t>
  </si>
  <si>
    <t>ładowarka teleskopowa JCB 531-70 Basic</t>
  </si>
  <si>
    <t>1443A</t>
  </si>
  <si>
    <t>Szufla z dociskiem</t>
  </si>
  <si>
    <t>Wykaszarka spalinowa HQ 333 R</t>
  </si>
  <si>
    <t>Kosiarka Zappator DZ2 45</t>
  </si>
  <si>
    <t>Wykaszarka spalinowa 545 RX</t>
  </si>
  <si>
    <t>Kosiarka RIDER 216 +urzadzenie koszące R200 COMBI 103</t>
  </si>
  <si>
    <t>Wykaszarka 545RX</t>
  </si>
  <si>
    <t>Kultywator TF434P</t>
  </si>
  <si>
    <t>Kosiarka spalinowa LC356 AWD</t>
  </si>
  <si>
    <t>Wertykulator S500 PRO</t>
  </si>
  <si>
    <t>Kosiarka LC356 AWD</t>
  </si>
  <si>
    <t>Wykaszarka 153R HQ</t>
  </si>
  <si>
    <t>Kosiarka RIDER R 216 AWD</t>
  </si>
  <si>
    <t>Wykaszarka 525RX</t>
  </si>
  <si>
    <t>Stacja transformatorowa</t>
  </si>
  <si>
    <t>Zestaw nagłaśniający -przenośny</t>
  </si>
  <si>
    <t>Monitoring -Wysypisko Podańsko</t>
  </si>
  <si>
    <t>Monitoring -Cmentarz Komunalny</t>
  </si>
  <si>
    <t>Monitoring -Baza ul. Konopnickiej</t>
  </si>
  <si>
    <t>Telewizor SAMSUNG LED (GPS)</t>
  </si>
  <si>
    <t>Ponośnik kana WW-30T</t>
  </si>
  <si>
    <t>Waga samochodowa 30 Mg/8m</t>
  </si>
  <si>
    <t>Pizometr</t>
  </si>
  <si>
    <t>Myjnia kół i podwozi</t>
  </si>
  <si>
    <t>1514A</t>
  </si>
  <si>
    <t>Prasokontener - używany szt 2</t>
  </si>
  <si>
    <t>Samochód FORD TRANSIT330M ZGL 14457</t>
  </si>
  <si>
    <t>Samochód FORD TRANSIT - ZGL 35843 używany</t>
  </si>
  <si>
    <t>Samochód FORD TRANSIT ZGL 36569 używany</t>
  </si>
  <si>
    <t>Samochód Star typ SMW 1142 ZGL 38 KA</t>
  </si>
  <si>
    <t>Samochód ciężarowy Renault Midlum ne rej. ZGL 09701</t>
  </si>
  <si>
    <t>Samochód MAN ZGL 41836</t>
  </si>
  <si>
    <t>Samochód FIAT SCUDO G9 ZGL 21635 karawan</t>
  </si>
  <si>
    <t>Samochód MAN TGM 18 ZGL 46312</t>
  </si>
  <si>
    <t>Zamiatarka chodnikowo-drogowa z kosiarką rotacyjną</t>
  </si>
  <si>
    <t>Samochód MAN ZGL 44175 -śmieciarka</t>
  </si>
  <si>
    <t>Samochód VOLKSWAGEN-VW ZGL 32860 auto karawan- używany</t>
  </si>
  <si>
    <t>Samochód ciężarowy RENAULT KTA33512 do przewozu kontener</t>
  </si>
  <si>
    <t>Pług odśnieżny OZ-W30 nr. 111072</t>
  </si>
  <si>
    <t>Ciągnik rolniczy John Deere ZGL 25K4 (ZS 158G)</t>
  </si>
  <si>
    <t>1609A</t>
  </si>
  <si>
    <t>Pług odśnieżny PRONAR-Przedni Tuz do ciagnika</t>
  </si>
  <si>
    <t>Ciągnik C 360 SZB 565 N</t>
  </si>
  <si>
    <t>1576A</t>
  </si>
  <si>
    <t>Przyczepa HKM ZGL 1XU9</t>
  </si>
  <si>
    <t>Posypywarka Prunar ZGL 2CE9</t>
  </si>
  <si>
    <t>Wózek paletowy AC 1150</t>
  </si>
  <si>
    <t>Przewoźna Myjka kontenerów HUGH CRANE</t>
  </si>
  <si>
    <t>Kserokopiarka Canon iRAC 3520i</t>
  </si>
  <si>
    <t>Wyposażenie kasy</t>
  </si>
  <si>
    <t>pojemniki na piasek 150 zielone - szt. 10</t>
  </si>
  <si>
    <t>pług odśnieżny do traktora</t>
  </si>
  <si>
    <t>Pojemnik na odpady KP-7</t>
  </si>
  <si>
    <t>Pojemnik gruzowy KP-5</t>
  </si>
  <si>
    <t>Wyposarzenie pom. biurowych - Biuro Obsługi Klienta</t>
  </si>
  <si>
    <t>Kontener gruzowy KP-7</t>
  </si>
  <si>
    <t>Pojemnik KP-7 kryty</t>
  </si>
  <si>
    <t>Pojemnik KP-7 odkryty</t>
  </si>
  <si>
    <t>Pojemniki na piasek i sól 175 l. zielone 10 szt.x 370 zł</t>
  </si>
  <si>
    <t>Pojemnik na odpady KP-7 odkryty</t>
  </si>
  <si>
    <t>Pojemnik na odpady KP-7 kryty</t>
  </si>
  <si>
    <t>Pojemnik gruzowy KP-7</t>
  </si>
  <si>
    <t>Kontener gruzowy KP-5</t>
  </si>
  <si>
    <t>Kontener na odpady KP-7 zakryty</t>
  </si>
  <si>
    <t>Kontener na odpady KP-7-otwarty</t>
  </si>
  <si>
    <t>Kontener na odpady KP-7 odkryty</t>
  </si>
  <si>
    <t>Dekoracja latarniowa świąteczna</t>
  </si>
  <si>
    <t>Zbiornik na piasek i sól 175 l 10 szt x 370,-</t>
  </si>
  <si>
    <t>Smarownica pneumatyczna</t>
  </si>
  <si>
    <t>Chłodziarka MASTERCOOK</t>
  </si>
  <si>
    <t>Chłodziarka AMICA</t>
  </si>
  <si>
    <t>Meble kuchenne-pomieszczenie socjalne biurowiec i portie</t>
  </si>
  <si>
    <t>Meble biurowe-dział techniczny</t>
  </si>
  <si>
    <t>Krzesło szt 2 x 100,- - poczekalnia kasa</t>
  </si>
  <si>
    <t>Aneks kuchenny + stoliki</t>
  </si>
  <si>
    <t>Podnośnik 30T z podporami montażowymi szt 2</t>
  </si>
  <si>
    <t>Winda pogrzebowa</t>
  </si>
  <si>
    <t>Niszczarka Fellowes EF-1524S</t>
  </si>
  <si>
    <t>Chłodziarka INDESIT SIAA10</t>
  </si>
  <si>
    <t>Niszczarka WALLNER JP 830C</t>
  </si>
  <si>
    <t>Dmuchawa 130BT</t>
  </si>
  <si>
    <t>Zbiornik na piasek i sól 10 szt x 390,-</t>
  </si>
  <si>
    <t>Kontener kp_7 zakryty 5 szt x 3950 zł</t>
  </si>
  <si>
    <t>Kontener KP-7 transportowy 5 szt x 3600 zł</t>
  </si>
  <si>
    <t>Wyposażenie biuro DOUK</t>
  </si>
  <si>
    <t>Wyposażenie -Sklep</t>
  </si>
  <si>
    <t>Kontener do hakowca</t>
  </si>
  <si>
    <t>Niszczarka Fellowes</t>
  </si>
  <si>
    <t>Meble biurowe na wymiar-biuro BHP i magazynu</t>
  </si>
  <si>
    <t>Kontener transportowy KP-7 zakryty</t>
  </si>
  <si>
    <t>Urządzenie do czyszczenia posadzki-Dom Przedpogrzebowy</t>
  </si>
  <si>
    <t>Kontener transportowy KP 7 zakryty</t>
  </si>
  <si>
    <t>Zakretak udarowy</t>
  </si>
  <si>
    <t>Kontener KP 7 zakryty</t>
  </si>
  <si>
    <t>Kontener KP 7 odkryty</t>
  </si>
  <si>
    <t>Ołtarzyk na urny + stojak</t>
  </si>
  <si>
    <t>Kontener transportowy KP7 odkryty</t>
  </si>
  <si>
    <t>Kontener transportowy KP7 zakryty</t>
  </si>
  <si>
    <t>Kontener transportowy KP 7 -otwarty</t>
  </si>
  <si>
    <t>Kontener 20 STAN AS SI TYP DV</t>
  </si>
  <si>
    <t>Myjka warsztatowa</t>
  </si>
  <si>
    <t>Wyposażenie pom. biurowych - Biuro Obsługi Sprzedaży</t>
  </si>
  <si>
    <t>Wyposażenie pom. biurowych</t>
  </si>
  <si>
    <t>918 A</t>
  </si>
  <si>
    <t>Waga 100kg.</t>
  </si>
  <si>
    <t>Pojemnik druciany na tworzywa</t>
  </si>
  <si>
    <t>Wyposażenie pomieszczeń biurowych</t>
  </si>
  <si>
    <t>Maszyny, urządzenia, wyposażenie</t>
  </si>
  <si>
    <t>EEI</t>
  </si>
  <si>
    <t>Oprogramowanie</t>
  </si>
  <si>
    <t>Grunty</t>
  </si>
  <si>
    <t>Budynki i budowle</t>
  </si>
  <si>
    <t>Pojazdy</t>
  </si>
  <si>
    <t>Kategoria</t>
  </si>
  <si>
    <t>Wartość łączna</t>
  </si>
  <si>
    <t>Łącznie</t>
  </si>
  <si>
    <t>Dom przedpogrzebowy- ul. Przestrzenna</t>
  </si>
  <si>
    <t>1027A, 1053</t>
  </si>
  <si>
    <t>Nazwa/ MIENIE NAJMOWANE</t>
  </si>
  <si>
    <t>Wieża ciśnień</t>
  </si>
  <si>
    <t>Budynek Podańsko</t>
  </si>
  <si>
    <t>Budowle, Cmentarz Mosty</t>
  </si>
  <si>
    <t>Budowle, Cmentarz Rurzyca</t>
  </si>
  <si>
    <t>Budowle, Cmentarz Niewiadowo</t>
  </si>
  <si>
    <t>Budowle, Cmentarz Wierzchosław</t>
  </si>
  <si>
    <t>Budowle, Cmentarz Borzysławiec</t>
  </si>
  <si>
    <t>Nazwa Mienie w magazynie</t>
  </si>
  <si>
    <t>Suszarka do odziezy BOSCh</t>
  </si>
  <si>
    <t>Suszarka do butów 30 par</t>
  </si>
  <si>
    <t>Suszarka do butów 50 par</t>
  </si>
  <si>
    <t>Karcher HAMRON</t>
  </si>
  <si>
    <t>Mienie, maszyny, urządzenia - RAZEM</t>
  </si>
  <si>
    <t>Budynki i budowle- ŁĄCZNIE</t>
  </si>
  <si>
    <t>Zestaw muzyczny(organy+wyposażenie) Dom Przedpogrzebowy</t>
  </si>
  <si>
    <t>Kółko pomiarowe Stanley MW40</t>
  </si>
  <si>
    <t xml:space="preserve">Samochód FORD Transit ZGL 56803                         </t>
  </si>
  <si>
    <t xml:space="preserve">Samochód ciężarowy Renault ZGL 51512 Master             </t>
  </si>
  <si>
    <t xml:space="preserve">Samochód ciężarowy MERCEDES ZGL AM95                    </t>
  </si>
  <si>
    <t xml:space="preserve">Zbieraczka liści AMAZONE                                </t>
  </si>
  <si>
    <t xml:space="preserve">Samochód ciężarowy FORD ZGL 62030 Transit               </t>
  </si>
  <si>
    <t xml:space="preserve">Kosiarka RIDER R316TX AWD + zespół koszący C112         </t>
  </si>
  <si>
    <t xml:space="preserve">Działka vr 49/2 i 198/2 I Brygady Legionów </t>
  </si>
  <si>
    <t>Win Small Bus Svr Prem 2008 Sngl OLP NL 5 Cit Qualified</t>
  </si>
  <si>
    <t>OPR-0111</t>
  </si>
  <si>
    <t>Moduł COD</t>
  </si>
  <si>
    <t>OPR-0112</t>
  </si>
  <si>
    <t>Moduł - wykonywanie zdjęć pojemników</t>
  </si>
  <si>
    <t>OPR-0113</t>
  </si>
  <si>
    <t>F-Secure - antywirus</t>
  </si>
  <si>
    <t>kuchnia mikrofalowa 1szt</t>
  </si>
  <si>
    <t xml:space="preserve">Samochód MAN ZGL 68478 (ZPL68534)                       </t>
  </si>
  <si>
    <t xml:space="preserve">Przyczepa Pronar T671 ZGL 2RL7                          </t>
  </si>
  <si>
    <t xml:space="preserve">Samochód MAN ZS 693ME beczka                            </t>
  </si>
  <si>
    <t xml:space="preserve">Kontener KP-7 odkryty 5szt                              </t>
  </si>
  <si>
    <t xml:space="preserve">Kontener KP-7 zakryty 5szt                              </t>
  </si>
  <si>
    <t xml:space="preserve">Kontener KP-7 zakryty 4szt                              </t>
  </si>
  <si>
    <t xml:space="preserve">Kontener KP-7 zakryty                                   </t>
  </si>
  <si>
    <t xml:space="preserve">Kontener KP-7 odkryty                                   </t>
  </si>
  <si>
    <t xml:space="preserve">Kontener KP-7 zakryty niebieski                         </t>
  </si>
  <si>
    <t xml:space="preserve">Kontener transportowy KP-30 z plandeką                  </t>
  </si>
  <si>
    <t xml:space="preserve">Kontener 13m3 siatkowy                                  </t>
  </si>
  <si>
    <t xml:space="preserve">Altana VENUS                                            </t>
  </si>
  <si>
    <t xml:space="preserve">Altana VENUS 3,5m-PALARNIA                              </t>
  </si>
  <si>
    <t xml:space="preserve">Altana VENUS 3,5m -PALARNIA                             </t>
  </si>
  <si>
    <t xml:space="preserve">Wózek narzędzi - warsztat                               </t>
  </si>
  <si>
    <t xml:space="preserve">Namiot pogrzebowy OCTA PRO 50                           </t>
  </si>
  <si>
    <t>OPR-0114</t>
  </si>
  <si>
    <t>Zintegrowany System Informatyczny - UNISOFT</t>
  </si>
  <si>
    <t>OPR-0115</t>
  </si>
  <si>
    <t>Microsoft 365 Business Standard 6szt</t>
  </si>
  <si>
    <t xml:space="preserve">Pralka Whirlpool                                        </t>
  </si>
  <si>
    <t xml:space="preserve">Alkomat AlcoBlow                                        </t>
  </si>
  <si>
    <t>Zestaw komputerowy</t>
  </si>
  <si>
    <t>Komputerowe stanowisko pracy</t>
  </si>
  <si>
    <t xml:space="preserve">Stanowisko komputerowe </t>
  </si>
  <si>
    <t xml:space="preserve">Komputerowe stanowisko pracy </t>
  </si>
  <si>
    <t xml:space="preserve">Komputer AiO HP Pavilion TS23 </t>
  </si>
  <si>
    <t>Komputer AiO HP Pavilion TS23</t>
  </si>
  <si>
    <t>Komputer HP ENVY Beats 23</t>
  </si>
  <si>
    <t xml:space="preserve">Komputer HP Pav23-q055 </t>
  </si>
  <si>
    <t>Komputrr HP Pav</t>
  </si>
  <si>
    <t xml:space="preserve">Komputerowe stanowiski pracy </t>
  </si>
  <si>
    <t xml:space="preserve">Komputer HP 24     </t>
  </si>
  <si>
    <t xml:space="preserve">Komputer HP 24              </t>
  </si>
  <si>
    <t xml:space="preserve">Komputer HP 27 </t>
  </si>
  <si>
    <t>Przyczepa rolnicza AWROL typ D-734 ZGL 38 PP</t>
  </si>
  <si>
    <t xml:space="preserve">Komputer Lenovo V530 i5-9400 </t>
  </si>
  <si>
    <t>Komputer Lenovo V530 i5-9401</t>
  </si>
  <si>
    <t xml:space="preserve">Komputer Lenovo Idea Centre i3-10110 </t>
  </si>
  <si>
    <t xml:space="preserve">Mercedes - Benz VITO - Karawan ZGL 75597                </t>
  </si>
  <si>
    <t xml:space="preserve">Kontener KP-18 na szkło                                 </t>
  </si>
  <si>
    <t xml:space="preserve">Samochód ciężarowy VOLVO ZGL 78781                      </t>
  </si>
  <si>
    <t xml:space="preserve">Działka nr 2/2 o pow.2374m2 - ul. Przestrzenna 1        </t>
  </si>
  <si>
    <t xml:space="preserve">Działka nr 53/1 o pow.10163m2 - ul.M.Konopnickiej 12    </t>
  </si>
  <si>
    <t xml:space="preserve">Komputer HP AIO24       </t>
  </si>
  <si>
    <t xml:space="preserve">Notebook Dell                           </t>
  </si>
  <si>
    <t xml:space="preserve">Pilarka spalinowa 572XP                                 </t>
  </si>
  <si>
    <t xml:space="preserve">Wykaszarka 545RX                                        </t>
  </si>
  <si>
    <t xml:space="preserve">Dmuchawa plecakowa 350BT                                </t>
  </si>
  <si>
    <t xml:space="preserve">Dmuchawa 525BX                                          </t>
  </si>
  <si>
    <t xml:space="preserve">Pilarka T435 14"                                        </t>
  </si>
  <si>
    <t xml:space="preserve">Samochód ciężarowy SCANIA ZGL 77547                     </t>
  </si>
  <si>
    <t xml:space="preserve">Urządzenie do diagnostyki pojazdów + laptop             </t>
  </si>
  <si>
    <t xml:space="preserve">Ekspres do kawy Jura WE8                                </t>
  </si>
  <si>
    <t xml:space="preserve">Zakrętak udarowy DSSW 2440-1"                           </t>
  </si>
  <si>
    <t xml:space="preserve">Drukarka HP Laser Jet MFP M436n                         </t>
  </si>
  <si>
    <t>Wartość netto</t>
  </si>
  <si>
    <t>753A</t>
  </si>
  <si>
    <t>0010A,0010</t>
  </si>
  <si>
    <t>0023A, 0023</t>
  </si>
  <si>
    <t>0009A, 0009</t>
  </si>
  <si>
    <t>1061, 0024</t>
  </si>
  <si>
    <t>0355, 0032, 0032A</t>
  </si>
  <si>
    <t>0074, 1570</t>
  </si>
  <si>
    <t>Budynek administr. - portiernia ul.I Bryg.Legionów 17C</t>
  </si>
  <si>
    <t>Warsztat samochodowy, ul.I Bryg.Legionów 17C</t>
  </si>
  <si>
    <t>Budynek socjalny i węzeł cieplny ul.I Bryg.Legionów 17C</t>
  </si>
  <si>
    <t>Boksy na surowce wtórne ul.I Bryg.Legionów 17C</t>
  </si>
  <si>
    <t>Magazyn zieleni - ul.I Bryg.Legionów 17C</t>
  </si>
  <si>
    <t xml:space="preserve">Budynek biurowy,Modernizacja budynku biurowego ul. M.Konopnickiej 12, </t>
  </si>
  <si>
    <t>Droga kołowa ul.M.Konopnickiej 12</t>
  </si>
  <si>
    <t>Zbiornik na piasek i sól 175 l 10 szt x 350zł</t>
  </si>
  <si>
    <t>OPR-0116</t>
  </si>
  <si>
    <t>Licencja na zintegrowany system inform.- UNISOFT</t>
  </si>
  <si>
    <t>Licecja bazy danych Oracle - UNISOFT</t>
  </si>
  <si>
    <t>OPR-0117</t>
  </si>
  <si>
    <t>Windows Serwer 2019 - UNISOFT</t>
  </si>
  <si>
    <t>OPR-0118</t>
  </si>
  <si>
    <t>Urządzenie do diagnostyki pojazdów + laptop</t>
  </si>
  <si>
    <t>Serwer DELL PE R540</t>
  </si>
  <si>
    <t>Zasilacz UPS 1000 SMARTCONNECT</t>
  </si>
  <si>
    <t>Serwer DELL PE R340</t>
  </si>
  <si>
    <t>Budynek biurowy ul.I Bryg.Legionów 17C</t>
  </si>
  <si>
    <t>Kamera - ZGL 44175</t>
  </si>
  <si>
    <t>Kamera - GD 949VR</t>
  </si>
  <si>
    <t>Kamera - ZGL 77547</t>
  </si>
  <si>
    <t>Kamera - ZGL 68478</t>
  </si>
  <si>
    <t>Kamera - ZGL 62030</t>
  </si>
  <si>
    <t>Kamera - ZGL 56083</t>
  </si>
  <si>
    <t>Kamera - FG 9753L</t>
  </si>
  <si>
    <t>Kamera - ZGL 38KA</t>
  </si>
  <si>
    <t>Kamera - ZGL 41836</t>
  </si>
  <si>
    <t>Kamera - ZGL 46312</t>
  </si>
  <si>
    <t>Kamera - ZS 693ME</t>
  </si>
  <si>
    <t>Kamera - WOT 91754</t>
  </si>
  <si>
    <t>Kamera - ZS 451RM</t>
  </si>
  <si>
    <t>Kamera - ZGL 80522</t>
  </si>
  <si>
    <t>Kamera - ZGL 78781</t>
  </si>
  <si>
    <t>Kamera - ZGL 41482</t>
  </si>
  <si>
    <t>Kamera - ZS 015PM</t>
  </si>
  <si>
    <t>Kamera - ZS 963PL</t>
  </si>
  <si>
    <t>Kamera - ZGL 80939</t>
  </si>
  <si>
    <t>Kamera - ZS 294PN</t>
  </si>
  <si>
    <t>Kamera - PNT 87529</t>
  </si>
  <si>
    <t xml:space="preserve">Komputer All-in One Lenovo </t>
  </si>
  <si>
    <t xml:space="preserve">Wózek nożycowy </t>
  </si>
  <si>
    <t>Klucz elektryczny</t>
  </si>
  <si>
    <t>Szlaban NICE MBRA + domofony</t>
  </si>
  <si>
    <t>FortiGate - 40F</t>
  </si>
  <si>
    <t>FortiSwitch - 108E</t>
  </si>
  <si>
    <t>FortiSwitch - 148E</t>
  </si>
  <si>
    <t xml:space="preserve">Namiot pogrzebowy </t>
  </si>
  <si>
    <t>Zestaw monitoringu</t>
  </si>
  <si>
    <t>Wózek narzędziowy</t>
  </si>
  <si>
    <t xml:space="preserve">Telewizor KGO </t>
  </si>
  <si>
    <t xml:space="preserve">Laptop 15,6 Dell </t>
  </si>
  <si>
    <t>Rejestrator XT4 Smart</t>
  </si>
  <si>
    <t xml:space="preserve">Dmuchawa </t>
  </si>
  <si>
    <t xml:space="preserve">Dysk HDD </t>
  </si>
  <si>
    <t>Serwer plików - dysk samsung</t>
  </si>
  <si>
    <t xml:space="preserve">Młot wyburzeniowy </t>
  </si>
  <si>
    <t xml:space="preserve">Sprężarka tłokowa </t>
  </si>
  <si>
    <t>Samochód ciężarowy VOLVO ZGL 80939</t>
  </si>
  <si>
    <t>Pilarka Spalinowa</t>
  </si>
  <si>
    <t xml:space="preserve">Dmuchawa spalnowa </t>
  </si>
  <si>
    <t>Podkrzesywarka</t>
  </si>
  <si>
    <t xml:space="preserve">Nożyce spalinowe </t>
  </si>
  <si>
    <t>Meble biurowe</t>
  </si>
  <si>
    <t>Kontener KP7</t>
  </si>
  <si>
    <t>Kontener KP8</t>
  </si>
  <si>
    <t>Kontener KP9</t>
  </si>
  <si>
    <t>Kontener KP10</t>
  </si>
  <si>
    <t xml:space="preserve">Meble biurowe </t>
  </si>
  <si>
    <t xml:space="preserve">Kamera - BCS </t>
  </si>
  <si>
    <t>Podnośnik punkt</t>
  </si>
  <si>
    <t xml:space="preserve">Zestaw monitoringu </t>
  </si>
  <si>
    <t>Syrena alarmowa</t>
  </si>
  <si>
    <t>Telewizor 55-59 TCL</t>
  </si>
  <si>
    <t>Laptop 15,6 Acer</t>
  </si>
  <si>
    <t xml:space="preserve">Agregat prądotwórczy </t>
  </si>
  <si>
    <t>Klucz udarowy</t>
  </si>
  <si>
    <t>Fotopułapka HC-900pro</t>
  </si>
  <si>
    <t xml:space="preserve">Green Wallbox Smart </t>
  </si>
  <si>
    <t>Dmuchawa 340</t>
  </si>
  <si>
    <t xml:space="preserve">Pralka BOSCH </t>
  </si>
  <si>
    <t>Ładowarka QC 500</t>
  </si>
  <si>
    <t>Komputer All-in One ASUS</t>
  </si>
  <si>
    <t>Tablica aluminowa</t>
  </si>
  <si>
    <t>Wanna EFB</t>
  </si>
  <si>
    <t>Rider R216T</t>
  </si>
  <si>
    <t>Wiertarko - wkrętarka</t>
  </si>
  <si>
    <t>Expres Automatyczny</t>
  </si>
  <si>
    <t>Szafka na klucze</t>
  </si>
  <si>
    <t xml:space="preserve">Szafy metalowe 3 szt. </t>
  </si>
  <si>
    <t xml:space="preserve">Meble </t>
  </si>
  <si>
    <t>OPR-0119</t>
  </si>
  <si>
    <t>System komputerowy do zarządzania cmentarzami</t>
  </si>
  <si>
    <t>rok</t>
  </si>
  <si>
    <t>Wartość wyceny</t>
  </si>
  <si>
    <t xml:space="preserve">Rodzaj wartości </t>
  </si>
  <si>
    <t>WKB</t>
  </si>
  <si>
    <t>WO</t>
  </si>
  <si>
    <t>Sprzęty przenośne do 8 lat</t>
  </si>
  <si>
    <t xml:space="preserve">Sprzety stacjonarne do 8 lat </t>
  </si>
  <si>
    <t>Sprzęty przenośne powyżej 8 lat</t>
  </si>
  <si>
    <t>Sprzety stacjonarne powyżej 8 lat</t>
  </si>
  <si>
    <t>Budynek warsztatowy, Modernizacja pomieszczeń socjalnych w budynku warsztatu ul.M.Konopnickiej 12</t>
  </si>
  <si>
    <t>Budynek warsztatu blacharsko-ślusarskiego, Adaptacja pomieszczenia gospodarczego na magazyn ul.M.Konopnickiej 12</t>
  </si>
  <si>
    <t>Budynek magazynowy -biuro DUT, Modernizacja budynku magazynowego ul.M.Konopnickiej 12</t>
  </si>
  <si>
    <t>Remont budynku garażowego, Garaże szt. 5 ul.M.Konopnickiej 12</t>
  </si>
  <si>
    <t>Wiata magazynowa, Modernizacja wiaty magazynowej, ul.M.Konopnickiej 12</t>
  </si>
  <si>
    <t>Budynek socjalny, zmiana kolorystyki elewacji wraz ociepleniem budynku, Wiata magazynowa zabudowana ul.M.Konopnickiej 12</t>
  </si>
  <si>
    <t xml:space="preserve">Nazwa/ MIENIE </t>
  </si>
  <si>
    <t>Hala przeładunku odpadów,magazyn na zbelowane surowce ul.I Bryg.Legionów 17C</t>
  </si>
  <si>
    <t>Magazyny na zużyty sprzęt elektryczny i elektroniczny ul.I Bryg.Legionów 17C</t>
  </si>
  <si>
    <t>Garaże zamknięte, magazyny na sprzęt, wiaty na sprzęt, ul.I Bryg.Legionów 17C</t>
  </si>
  <si>
    <t>Plac manewrowy wraz z ogrodzeniem i terenem zielonym, ul.I Bryg.Legionów 17C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</si>
</sst>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charset val="1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4" fontId="0" fillId="0" borderId="10" xfId="0" applyNumberFormat="1" applyBorder="1"/>
    <xf numFmtId="0" fontId="0" fillId="0" borderId="10" xfId="0" applyBorder="1" applyAlignment="1">
      <alignment horizontal="right" vertical="top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164" fontId="0" fillId="0" borderId="10" xfId="0" applyNumberFormat="1" applyBorder="1"/>
    <xf numFmtId="0" fontId="0" fillId="0" borderId="12" xfId="0" applyBorder="1"/>
    <xf numFmtId="164" fontId="0" fillId="0" borderId="12" xfId="0" applyNumberFormat="1" applyBorder="1"/>
    <xf numFmtId="0" fontId="16" fillId="0" borderId="11" xfId="0" applyFont="1" applyBorder="1"/>
    <xf numFmtId="164" fontId="16" fillId="0" borderId="11" xfId="0" applyNumberFormat="1" applyFont="1" applyBorder="1"/>
    <xf numFmtId="0" fontId="0" fillId="0" borderId="13" xfId="0" applyBorder="1"/>
    <xf numFmtId="4" fontId="0" fillId="0" borderId="13" xfId="0" applyNumberFormat="1" applyBorder="1"/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0" fontId="0" fillId="34" borderId="10" xfId="0" applyFill="1" applyBorder="1"/>
    <xf numFmtId="0" fontId="0" fillId="34" borderId="10" xfId="0" applyFill="1" applyBorder="1" applyAlignment="1">
      <alignment horizontal="right"/>
    </xf>
    <xf numFmtId="4" fontId="0" fillId="34" borderId="10" xfId="0" applyNumberFormat="1" applyFill="1" applyBorder="1"/>
    <xf numFmtId="0" fontId="0" fillId="35" borderId="10" xfId="0" applyFill="1" applyBorder="1"/>
    <xf numFmtId="0" fontId="18" fillId="33" borderId="10" xfId="0" applyFont="1" applyFill="1" applyBorder="1" applyAlignment="1">
      <alignment horizontal="right"/>
    </xf>
    <xf numFmtId="0" fontId="18" fillId="33" borderId="10" xfId="0" applyFont="1" applyFill="1" applyBorder="1"/>
    <xf numFmtId="4" fontId="18" fillId="33" borderId="10" xfId="0" applyNumberFormat="1" applyFont="1" applyFill="1" applyBorder="1"/>
    <xf numFmtId="0" fontId="0" fillId="36" borderId="10" xfId="0" applyFill="1" applyBorder="1"/>
    <xf numFmtId="0" fontId="0" fillId="36" borderId="10" xfId="0" applyFill="1" applyBorder="1" applyAlignment="1">
      <alignment horizontal="right"/>
    </xf>
    <xf numFmtId="4" fontId="0" fillId="36" borderId="10" xfId="0" applyNumberFormat="1" applyFill="1" applyBorder="1"/>
    <xf numFmtId="0" fontId="0" fillId="37" borderId="10" xfId="0" applyFill="1" applyBorder="1"/>
    <xf numFmtId="4" fontId="16" fillId="34" borderId="10" xfId="0" applyNumberFormat="1" applyFont="1" applyFill="1" applyBorder="1"/>
    <xf numFmtId="4" fontId="16" fillId="33" borderId="10" xfId="0" applyNumberFormat="1" applyFont="1" applyFill="1" applyBorder="1"/>
    <xf numFmtId="4" fontId="16" fillId="0" borderId="10" xfId="0" applyNumberFormat="1" applyFont="1" applyBorder="1"/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4" fontId="19" fillId="33" borderId="10" xfId="0" applyNumberFormat="1" applyFont="1" applyFill="1" applyBorder="1"/>
    <xf numFmtId="0" fontId="0" fillId="36" borderId="10" xfId="0" applyFill="1" applyBorder="1" applyAlignment="1">
      <alignment horizontal="center" vertical="top" wrapText="1"/>
    </xf>
    <xf numFmtId="0" fontId="0" fillId="36" borderId="0" xfId="0" applyFill="1"/>
    <xf numFmtId="2" fontId="0" fillId="0" borderId="10" xfId="0" applyNumberFormat="1" applyBorder="1"/>
    <xf numFmtId="0" fontId="20" fillId="0" borderId="0" xfId="0" applyFont="1"/>
    <xf numFmtId="0" fontId="18" fillId="0" borderId="10" xfId="0" applyFont="1" applyBorder="1" applyAlignment="1">
      <alignment horizontal="right"/>
    </xf>
    <xf numFmtId="0" fontId="20" fillId="0" borderId="10" xfId="0" applyFont="1" applyBorder="1"/>
    <xf numFmtId="0" fontId="21" fillId="0" borderId="10" xfId="0" applyFont="1" applyBorder="1"/>
    <xf numFmtId="0" fontId="22" fillId="0" borderId="10" xfId="0" applyFont="1" applyBorder="1"/>
    <xf numFmtId="1" fontId="0" fillId="0" borderId="10" xfId="0" applyNumberFormat="1" applyBorder="1"/>
    <xf numFmtId="0" fontId="22" fillId="0" borderId="0" xfId="0" applyFont="1"/>
    <xf numFmtId="4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right"/>
    </xf>
    <xf numFmtId="2" fontId="21" fillId="0" borderId="0" xfId="0" applyNumberFormat="1" applyFont="1"/>
    <xf numFmtId="2" fontId="21" fillId="0" borderId="10" xfId="0" applyNumberFormat="1" applyFont="1" applyBorder="1"/>
    <xf numFmtId="2" fontId="0" fillId="36" borderId="10" xfId="0" applyNumberFormat="1" applyFill="1" applyBorder="1"/>
    <xf numFmtId="0" fontId="0" fillId="0" borderId="14" xfId="0" applyBorder="1"/>
    <xf numFmtId="0" fontId="21" fillId="37" borderId="0" xfId="0" applyFont="1" applyFill="1"/>
    <xf numFmtId="0" fontId="21" fillId="37" borderId="10" xfId="0" applyFont="1" applyFill="1" applyBorder="1"/>
    <xf numFmtId="0" fontId="18" fillId="35" borderId="10" xfId="0" applyFont="1" applyFill="1" applyBorder="1"/>
    <xf numFmtId="0" fontId="21" fillId="0" borderId="14" xfId="0" applyFont="1" applyBorder="1"/>
    <xf numFmtId="2" fontId="0" fillId="37" borderId="10" xfId="0" applyNumberFormat="1" applyFill="1" applyBorder="1"/>
    <xf numFmtId="0" fontId="24" fillId="0" borderId="10" xfId="0" applyFont="1" applyBorder="1"/>
    <xf numFmtId="0" fontId="21" fillId="35" borderId="10" xfId="0" applyFont="1" applyFill="1" applyBorder="1"/>
    <xf numFmtId="0" fontId="21" fillId="36" borderId="0" xfId="0" applyFont="1" applyFill="1"/>
    <xf numFmtId="0" fontId="21" fillId="36" borderId="10" xfId="0" applyFont="1" applyFill="1" applyBorder="1"/>
    <xf numFmtId="0" fontId="0" fillId="36" borderId="0" xfId="0" applyFill="1" applyAlignment="1">
      <alignment horizontal="right"/>
    </xf>
    <xf numFmtId="0" fontId="0" fillId="36" borderId="15" xfId="0" applyFill="1" applyBorder="1" applyAlignment="1">
      <alignment horizontal="center" vertical="top" wrapText="1"/>
    </xf>
    <xf numFmtId="4" fontId="18" fillId="33" borderId="10" xfId="0" applyNumberFormat="1" applyFont="1" applyFill="1" applyBorder="1" applyAlignment="1">
      <alignment horizontal="center"/>
    </xf>
    <xf numFmtId="4" fontId="0" fillId="34" borderId="10" xfId="0" applyNumberFormat="1" applyFill="1" applyBorder="1" applyAlignment="1">
      <alignment horizontal="center"/>
    </xf>
    <xf numFmtId="4" fontId="16" fillId="33" borderId="10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19" fillId="33" borderId="10" xfId="0" applyNumberFormat="1" applyFont="1" applyFill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8" borderId="10" xfId="0" applyFill="1" applyBorder="1"/>
    <xf numFmtId="2" fontId="0" fillId="38" borderId="10" xfId="0" applyNumberFormat="1" applyFill="1" applyBorder="1"/>
    <xf numFmtId="0" fontId="0" fillId="38" borderId="10" xfId="0" applyFill="1" applyBorder="1" applyAlignment="1">
      <alignment horizontal="right"/>
    </xf>
    <xf numFmtId="0" fontId="21" fillId="38" borderId="0" xfId="0" applyFont="1" applyFill="1"/>
    <xf numFmtId="0" fontId="0" fillId="35" borderId="10" xfId="0" applyFill="1" applyBorder="1" applyAlignment="1">
      <alignment horizontal="right"/>
    </xf>
    <xf numFmtId="0" fontId="21" fillId="38" borderId="10" xfId="0" applyFont="1" applyFill="1" applyBorder="1"/>
    <xf numFmtId="4" fontId="0" fillId="38" borderId="10" xfId="0" applyNumberFormat="1" applyFill="1" applyBorder="1"/>
    <xf numFmtId="0" fontId="0" fillId="39" borderId="10" xfId="0" applyFill="1" applyBorder="1"/>
    <xf numFmtId="0" fontId="0" fillId="39" borderId="10" xfId="0" applyFill="1" applyBorder="1" applyAlignment="1">
      <alignment horizontal="right"/>
    </xf>
    <xf numFmtId="4" fontId="0" fillId="39" borderId="10" xfId="0" applyNumberFormat="1" applyFill="1" applyBorder="1"/>
    <xf numFmtId="4" fontId="0" fillId="35" borderId="10" xfId="0" applyNumberFormat="1" applyFill="1" applyBorder="1"/>
    <xf numFmtId="4" fontId="0" fillId="36" borderId="0" xfId="0" applyNumberFormat="1" applyFill="1"/>
    <xf numFmtId="0" fontId="0" fillId="39" borderId="14" xfId="0" applyFill="1" applyBorder="1" applyAlignment="1">
      <alignment horizontal="left" vertical="top"/>
    </xf>
    <xf numFmtId="0" fontId="0" fillId="39" borderId="16" xfId="0" applyFill="1" applyBorder="1" applyAlignment="1">
      <alignment horizontal="left" vertical="top"/>
    </xf>
    <xf numFmtId="0" fontId="0" fillId="36" borderId="14" xfId="0" applyFill="1" applyBorder="1" applyAlignment="1">
      <alignment horizontal="left" vertical="top"/>
    </xf>
    <xf numFmtId="0" fontId="0" fillId="36" borderId="16" xfId="0" applyFill="1" applyBorder="1" applyAlignment="1">
      <alignment horizontal="left" vertical="top"/>
    </xf>
    <xf numFmtId="0" fontId="0" fillId="38" borderId="14" xfId="0" applyFill="1" applyBorder="1" applyAlignment="1">
      <alignment horizontal="left" vertical="top"/>
    </xf>
    <xf numFmtId="0" fontId="0" fillId="38" borderId="16" xfId="0" applyFill="1" applyBorder="1" applyAlignment="1">
      <alignment horizontal="left" vertical="top"/>
    </xf>
    <xf numFmtId="0" fontId="0" fillId="35" borderId="14" xfId="0" applyFill="1" applyBorder="1" applyAlignment="1">
      <alignment horizontal="left" vertical="top"/>
    </xf>
    <xf numFmtId="0" fontId="0" fillId="35" borderId="16" xfId="0" applyFill="1" applyBorder="1" applyAlignment="1">
      <alignment horizontal="left" vertical="top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0"/>
  <sheetViews>
    <sheetView workbookViewId="0">
      <pane ySplit="1" topLeftCell="A306" activePane="bottomLeft" state="frozen"/>
      <selection pane="bottomLeft" activeCell="J299" sqref="J299"/>
    </sheetView>
  </sheetViews>
  <sheetFormatPr defaultRowHeight="15" x14ac:dyDescent="0.25"/>
  <cols>
    <col min="2" max="2" width="15.5703125" customWidth="1"/>
    <col min="3" max="3" width="51" customWidth="1"/>
    <col min="4" max="4" width="11.7109375" customWidth="1"/>
    <col min="6" max="6" width="11.42578125" customWidth="1"/>
    <col min="7" max="7" width="12.5703125" customWidth="1"/>
    <col min="8" max="8" width="14.5703125" customWidth="1"/>
    <col min="13" max="13" width="9.85546875" customWidth="1"/>
  </cols>
  <sheetData>
    <row r="1" spans="1:8" ht="3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25">
      <c r="A2" s="2">
        <v>1</v>
      </c>
      <c r="B2" s="2">
        <v>1195</v>
      </c>
      <c r="C2" s="2" t="s">
        <v>8</v>
      </c>
      <c r="D2" s="2"/>
      <c r="E2" s="2">
        <v>0</v>
      </c>
      <c r="F2" s="2">
        <v>1696.72</v>
      </c>
      <c r="G2" s="2">
        <v>1696.72</v>
      </c>
      <c r="H2" s="2">
        <v>0</v>
      </c>
    </row>
    <row r="3" spans="1:8" x14ac:dyDescent="0.25">
      <c r="A3" s="2">
        <v>2</v>
      </c>
      <c r="B3" s="2">
        <v>1221</v>
      </c>
      <c r="C3" s="2" t="s">
        <v>9</v>
      </c>
      <c r="D3" s="2"/>
      <c r="E3" s="2">
        <v>0</v>
      </c>
      <c r="F3" s="2">
        <v>1123.6099999999999</v>
      </c>
      <c r="G3" s="2">
        <v>1123.6099999999999</v>
      </c>
      <c r="H3" s="2">
        <v>0</v>
      </c>
    </row>
    <row r="4" spans="1:8" x14ac:dyDescent="0.25">
      <c r="A4" s="2">
        <v>3</v>
      </c>
      <c r="B4" s="2">
        <v>1222</v>
      </c>
      <c r="C4" s="2" t="s">
        <v>10</v>
      </c>
      <c r="D4" s="2"/>
      <c r="E4" s="2">
        <v>0</v>
      </c>
      <c r="F4" s="2">
        <v>512.04</v>
      </c>
      <c r="G4" s="2">
        <v>512.04</v>
      </c>
      <c r="H4" s="2">
        <v>0</v>
      </c>
    </row>
    <row r="5" spans="1:8" x14ac:dyDescent="0.25">
      <c r="A5" s="2">
        <v>4</v>
      </c>
      <c r="B5" s="2">
        <v>1223</v>
      </c>
      <c r="C5" s="2" t="s">
        <v>11</v>
      </c>
      <c r="D5" s="2"/>
      <c r="E5" s="2">
        <v>0</v>
      </c>
      <c r="F5" s="2">
        <v>717.15</v>
      </c>
      <c r="G5" s="2">
        <v>717.15</v>
      </c>
      <c r="H5" s="2">
        <v>0</v>
      </c>
    </row>
    <row r="6" spans="1:8" x14ac:dyDescent="0.25">
      <c r="A6" s="2">
        <v>5</v>
      </c>
      <c r="B6" s="2">
        <v>1224</v>
      </c>
      <c r="C6" s="2" t="s">
        <v>12</v>
      </c>
      <c r="D6" s="2"/>
      <c r="E6" s="2">
        <v>0</v>
      </c>
      <c r="F6" s="2">
        <v>504.49</v>
      </c>
      <c r="G6" s="2">
        <v>504.49</v>
      </c>
      <c r="H6" s="2">
        <v>0</v>
      </c>
    </row>
    <row r="7" spans="1:8" x14ac:dyDescent="0.25">
      <c r="A7" s="2">
        <v>6</v>
      </c>
      <c r="B7" s="2">
        <v>1225</v>
      </c>
      <c r="C7" s="2" t="s">
        <v>13</v>
      </c>
      <c r="D7" s="2"/>
      <c r="E7" s="2">
        <v>0</v>
      </c>
      <c r="F7" s="2">
        <v>605.54</v>
      </c>
      <c r="G7" s="2">
        <v>605.54</v>
      </c>
      <c r="H7" s="2">
        <v>0</v>
      </c>
    </row>
    <row r="8" spans="1:8" x14ac:dyDescent="0.25">
      <c r="A8" s="2">
        <v>7</v>
      </c>
      <c r="B8" s="2">
        <v>1237</v>
      </c>
      <c r="C8" s="2" t="s">
        <v>14</v>
      </c>
      <c r="D8" s="2"/>
      <c r="E8" s="2">
        <v>0</v>
      </c>
      <c r="F8" s="2">
        <v>868.85</v>
      </c>
      <c r="G8" s="2">
        <v>868.85</v>
      </c>
      <c r="H8" s="2">
        <v>0</v>
      </c>
    </row>
    <row r="9" spans="1:8" x14ac:dyDescent="0.25">
      <c r="A9" s="2">
        <v>8</v>
      </c>
      <c r="B9" s="2">
        <v>1240</v>
      </c>
      <c r="C9" s="2" t="s">
        <v>16</v>
      </c>
      <c r="D9" s="2"/>
      <c r="E9" s="2">
        <v>0</v>
      </c>
      <c r="F9" s="2">
        <v>494.95</v>
      </c>
      <c r="G9" s="2">
        <v>494.95</v>
      </c>
      <c r="H9" s="2">
        <v>0</v>
      </c>
    </row>
    <row r="10" spans="1:8" x14ac:dyDescent="0.25">
      <c r="A10" s="2">
        <v>9</v>
      </c>
      <c r="B10" s="2">
        <v>1241</v>
      </c>
      <c r="C10" s="2" t="s">
        <v>17</v>
      </c>
      <c r="D10" s="2"/>
      <c r="E10" s="2">
        <v>0</v>
      </c>
      <c r="F10" s="2">
        <v>565.57000000000005</v>
      </c>
      <c r="G10" s="2">
        <v>565.57000000000005</v>
      </c>
      <c r="H10" s="2">
        <v>0</v>
      </c>
    </row>
    <row r="11" spans="1:8" x14ac:dyDescent="0.25">
      <c r="A11" s="2">
        <v>10</v>
      </c>
      <c r="B11" s="2">
        <v>1242</v>
      </c>
      <c r="C11" s="2" t="s">
        <v>18</v>
      </c>
      <c r="D11" s="2"/>
      <c r="E11" s="2">
        <v>0</v>
      </c>
      <c r="F11" s="2">
        <v>1200</v>
      </c>
      <c r="G11" s="2">
        <v>1200</v>
      </c>
      <c r="H11" s="2">
        <v>0</v>
      </c>
    </row>
    <row r="12" spans="1:8" x14ac:dyDescent="0.25">
      <c r="A12" s="2">
        <v>11</v>
      </c>
      <c r="B12" s="2">
        <v>1312</v>
      </c>
      <c r="C12" s="2" t="s">
        <v>19</v>
      </c>
      <c r="D12" s="2"/>
      <c r="E12" s="2">
        <v>0</v>
      </c>
      <c r="F12" s="2">
        <v>409.02</v>
      </c>
      <c r="G12" s="2">
        <v>409.02</v>
      </c>
      <c r="H12" s="2">
        <v>0</v>
      </c>
    </row>
    <row r="13" spans="1:8" x14ac:dyDescent="0.25">
      <c r="A13" s="2">
        <v>13</v>
      </c>
      <c r="B13" s="2">
        <v>1330</v>
      </c>
      <c r="C13" s="2" t="s">
        <v>20</v>
      </c>
      <c r="D13" s="2"/>
      <c r="E13" s="2">
        <v>0</v>
      </c>
      <c r="F13" s="2">
        <v>536.04</v>
      </c>
      <c r="G13" s="2">
        <v>536.04</v>
      </c>
      <c r="H13" s="2">
        <v>0</v>
      </c>
    </row>
    <row r="14" spans="1:8" x14ac:dyDescent="0.25">
      <c r="A14" s="2">
        <v>14</v>
      </c>
      <c r="B14" s="2">
        <v>1332</v>
      </c>
      <c r="C14" s="2" t="s">
        <v>21</v>
      </c>
      <c r="D14" s="2"/>
      <c r="E14" s="2">
        <v>0</v>
      </c>
      <c r="F14" s="2">
        <v>1339.5</v>
      </c>
      <c r="G14" s="2">
        <v>1339.5</v>
      </c>
      <c r="H14" s="2">
        <v>0</v>
      </c>
    </row>
    <row r="15" spans="1:8" x14ac:dyDescent="0.25">
      <c r="A15" s="2">
        <v>15</v>
      </c>
      <c r="B15" s="2">
        <v>1365</v>
      </c>
      <c r="C15" s="2" t="s">
        <v>25</v>
      </c>
      <c r="D15" s="2"/>
      <c r="E15" s="2">
        <v>0</v>
      </c>
      <c r="F15" s="2">
        <v>2500</v>
      </c>
      <c r="G15" s="2">
        <v>2500</v>
      </c>
      <c r="H15" s="2">
        <v>0</v>
      </c>
    </row>
    <row r="16" spans="1:8" x14ac:dyDescent="0.25">
      <c r="A16" s="2">
        <v>16</v>
      </c>
      <c r="B16" s="2">
        <v>1388</v>
      </c>
      <c r="C16" s="2" t="s">
        <v>26</v>
      </c>
      <c r="D16" s="2"/>
      <c r="E16" s="2">
        <v>0</v>
      </c>
      <c r="F16" s="2">
        <v>2745</v>
      </c>
      <c r="G16" s="2">
        <v>2745</v>
      </c>
      <c r="H16" s="2">
        <v>0</v>
      </c>
    </row>
    <row r="17" spans="1:8" x14ac:dyDescent="0.25">
      <c r="A17" s="2">
        <v>17</v>
      </c>
      <c r="B17" s="2">
        <v>1391</v>
      </c>
      <c r="C17" s="2" t="s">
        <v>27</v>
      </c>
      <c r="D17" s="2"/>
      <c r="E17" s="2">
        <v>0</v>
      </c>
      <c r="F17" s="2">
        <v>4000</v>
      </c>
      <c r="G17" s="2">
        <v>4000</v>
      </c>
      <c r="H17" s="2">
        <v>0</v>
      </c>
    </row>
    <row r="18" spans="1:8" x14ac:dyDescent="0.25">
      <c r="A18" s="2">
        <v>20</v>
      </c>
      <c r="B18" s="2">
        <v>1403</v>
      </c>
      <c r="C18" s="2" t="s">
        <v>28</v>
      </c>
      <c r="D18" s="2"/>
      <c r="E18" s="2">
        <v>0</v>
      </c>
      <c r="F18" s="2">
        <v>3211.39</v>
      </c>
      <c r="G18" s="2">
        <v>3211.39</v>
      </c>
      <c r="H18" s="2">
        <v>0</v>
      </c>
    </row>
    <row r="19" spans="1:8" x14ac:dyDescent="0.25">
      <c r="A19" s="2">
        <v>21</v>
      </c>
      <c r="B19" s="2">
        <v>1404</v>
      </c>
      <c r="C19" s="2" t="s">
        <v>29</v>
      </c>
      <c r="D19" s="2"/>
      <c r="E19" s="2">
        <v>0</v>
      </c>
      <c r="F19" s="2">
        <v>2398.64</v>
      </c>
      <c r="G19" s="2">
        <v>2398.64</v>
      </c>
      <c r="H19" s="2">
        <v>0</v>
      </c>
    </row>
    <row r="20" spans="1:8" x14ac:dyDescent="0.25">
      <c r="A20" s="2">
        <v>22</v>
      </c>
      <c r="B20" s="2">
        <v>1405</v>
      </c>
      <c r="C20" s="2" t="s">
        <v>30</v>
      </c>
      <c r="D20" s="2"/>
      <c r="E20" s="2">
        <v>0</v>
      </c>
      <c r="F20" s="2">
        <v>3225</v>
      </c>
      <c r="G20" s="2">
        <v>3225</v>
      </c>
      <c r="H20" s="2">
        <v>0</v>
      </c>
    </row>
    <row r="21" spans="1:8" x14ac:dyDescent="0.25">
      <c r="A21" s="2">
        <v>23</v>
      </c>
      <c r="B21" s="2">
        <v>1408</v>
      </c>
      <c r="C21" s="2" t="s">
        <v>31</v>
      </c>
      <c r="D21" s="2"/>
      <c r="E21" s="2">
        <v>0</v>
      </c>
      <c r="F21" s="2">
        <v>792</v>
      </c>
      <c r="G21" s="2">
        <v>792</v>
      </c>
      <c r="H21" s="2">
        <v>0</v>
      </c>
    </row>
    <row r="22" spans="1:8" x14ac:dyDescent="0.25">
      <c r="A22" s="2">
        <v>24</v>
      </c>
      <c r="B22" s="2">
        <v>1409</v>
      </c>
      <c r="C22" s="2" t="s">
        <v>32</v>
      </c>
      <c r="D22" s="2"/>
      <c r="E22" s="2">
        <v>0</v>
      </c>
      <c r="F22" s="2">
        <v>698</v>
      </c>
      <c r="G22" s="2">
        <v>698</v>
      </c>
      <c r="H22" s="2">
        <v>0</v>
      </c>
    </row>
    <row r="23" spans="1:8" x14ac:dyDescent="0.25">
      <c r="A23" s="2">
        <v>25</v>
      </c>
      <c r="B23" s="2">
        <v>1410</v>
      </c>
      <c r="C23" s="2" t="s">
        <v>33</v>
      </c>
      <c r="D23" s="2"/>
      <c r="E23" s="2">
        <v>0</v>
      </c>
      <c r="F23" s="2">
        <v>368</v>
      </c>
      <c r="G23" s="2">
        <v>368</v>
      </c>
      <c r="H23" s="2">
        <v>0</v>
      </c>
    </row>
    <row r="24" spans="1:8" x14ac:dyDescent="0.25">
      <c r="A24" s="2">
        <v>26</v>
      </c>
      <c r="B24" s="2">
        <v>1411</v>
      </c>
      <c r="C24" s="2" t="s">
        <v>34</v>
      </c>
      <c r="D24" s="2"/>
      <c r="E24" s="2">
        <v>0</v>
      </c>
      <c r="F24" s="2">
        <v>498</v>
      </c>
      <c r="G24" s="2">
        <v>498</v>
      </c>
      <c r="H24" s="2">
        <v>0</v>
      </c>
    </row>
    <row r="25" spans="1:8" x14ac:dyDescent="0.25">
      <c r="A25" s="2">
        <v>27</v>
      </c>
      <c r="B25" s="2">
        <v>1412</v>
      </c>
      <c r="C25" s="2" t="s">
        <v>35</v>
      </c>
      <c r="D25" s="2"/>
      <c r="E25" s="2">
        <v>0</v>
      </c>
      <c r="F25" s="2">
        <v>1498</v>
      </c>
      <c r="G25" s="2">
        <v>1498</v>
      </c>
      <c r="H25" s="2">
        <v>0</v>
      </c>
    </row>
    <row r="26" spans="1:8" x14ac:dyDescent="0.25">
      <c r="A26" s="2">
        <v>28</v>
      </c>
      <c r="B26" s="2">
        <v>1413</v>
      </c>
      <c r="C26" s="2" t="s">
        <v>36</v>
      </c>
      <c r="D26" s="2"/>
      <c r="E26" s="2">
        <v>0</v>
      </c>
      <c r="F26" s="2">
        <v>1079</v>
      </c>
      <c r="G26" s="2">
        <v>1079</v>
      </c>
      <c r="H26" s="2">
        <v>0</v>
      </c>
    </row>
    <row r="27" spans="1:8" x14ac:dyDescent="0.25">
      <c r="A27" s="2">
        <v>32</v>
      </c>
      <c r="B27" s="2">
        <v>1419</v>
      </c>
      <c r="C27" s="2" t="s">
        <v>28</v>
      </c>
      <c r="D27" s="2"/>
      <c r="E27" s="2">
        <v>0</v>
      </c>
      <c r="F27" s="2">
        <v>3211.39</v>
      </c>
      <c r="G27" s="2">
        <v>3211.39</v>
      </c>
      <c r="H27" s="2">
        <v>0</v>
      </c>
    </row>
    <row r="28" spans="1:8" x14ac:dyDescent="0.25">
      <c r="A28" s="2">
        <v>34</v>
      </c>
      <c r="B28" s="2">
        <v>1421</v>
      </c>
      <c r="C28" s="2" t="s">
        <v>37</v>
      </c>
      <c r="D28" s="2"/>
      <c r="E28" s="2">
        <v>0</v>
      </c>
      <c r="F28" s="2">
        <v>312.88</v>
      </c>
      <c r="G28" s="2">
        <v>312.88</v>
      </c>
      <c r="H28" s="2">
        <v>0</v>
      </c>
    </row>
    <row r="29" spans="1:8" x14ac:dyDescent="0.25">
      <c r="A29" s="2">
        <v>35</v>
      </c>
      <c r="B29" s="2">
        <v>1431</v>
      </c>
      <c r="C29" s="2" t="s">
        <v>38</v>
      </c>
      <c r="D29" s="2"/>
      <c r="E29" s="2">
        <v>0</v>
      </c>
      <c r="F29" s="2">
        <v>1105</v>
      </c>
      <c r="G29" s="2">
        <v>1105</v>
      </c>
      <c r="H29" s="2">
        <v>0</v>
      </c>
    </row>
    <row r="30" spans="1:8" x14ac:dyDescent="0.25">
      <c r="A30" s="2">
        <v>36</v>
      </c>
      <c r="B30" s="2">
        <v>1432</v>
      </c>
      <c r="C30" s="2" t="s">
        <v>39</v>
      </c>
      <c r="D30" s="2"/>
      <c r="E30" s="2">
        <v>0</v>
      </c>
      <c r="F30" s="2">
        <v>6600</v>
      </c>
      <c r="G30" s="2">
        <v>6600</v>
      </c>
      <c r="H30" s="2">
        <v>0</v>
      </c>
    </row>
    <row r="31" spans="1:8" x14ac:dyDescent="0.25">
      <c r="A31" s="2">
        <v>38</v>
      </c>
      <c r="B31" s="2">
        <v>1434</v>
      </c>
      <c r="C31" s="2" t="s">
        <v>40</v>
      </c>
      <c r="D31" s="2"/>
      <c r="E31" s="2">
        <v>0</v>
      </c>
      <c r="F31" s="2">
        <v>444</v>
      </c>
      <c r="G31" s="2">
        <v>444</v>
      </c>
      <c r="H31" s="2">
        <v>0</v>
      </c>
    </row>
    <row r="32" spans="1:8" x14ac:dyDescent="0.25">
      <c r="A32" s="2">
        <v>39</v>
      </c>
      <c r="B32" s="2">
        <v>1471</v>
      </c>
      <c r="C32" s="2" t="s">
        <v>41</v>
      </c>
      <c r="D32" s="2"/>
      <c r="E32" s="2">
        <v>0</v>
      </c>
      <c r="F32" s="2">
        <v>186</v>
      </c>
      <c r="G32" s="2">
        <v>186</v>
      </c>
      <c r="H32" s="2">
        <v>0</v>
      </c>
    </row>
    <row r="33" spans="1:8" x14ac:dyDescent="0.25">
      <c r="A33" s="2">
        <v>40</v>
      </c>
      <c r="B33" s="2">
        <v>1506</v>
      </c>
      <c r="C33" s="2" t="s">
        <v>42</v>
      </c>
      <c r="D33" s="2"/>
      <c r="E33" s="2">
        <v>0</v>
      </c>
      <c r="F33" s="2">
        <v>1829.27</v>
      </c>
      <c r="G33" s="2">
        <v>1829.27</v>
      </c>
      <c r="H33" s="2">
        <v>0</v>
      </c>
    </row>
    <row r="34" spans="1:8" x14ac:dyDescent="0.25">
      <c r="A34" s="2">
        <v>41</v>
      </c>
      <c r="B34" s="2">
        <v>1511</v>
      </c>
      <c r="C34" s="2" t="s">
        <v>43</v>
      </c>
      <c r="D34" s="2"/>
      <c r="E34" s="2">
        <v>0</v>
      </c>
      <c r="F34" s="2">
        <v>800</v>
      </c>
      <c r="G34" s="2">
        <v>800</v>
      </c>
      <c r="H34" s="2">
        <v>0</v>
      </c>
    </row>
    <row r="35" spans="1:8" x14ac:dyDescent="0.25">
      <c r="A35" s="2">
        <v>42</v>
      </c>
      <c r="B35" s="2">
        <v>1512</v>
      </c>
      <c r="C35" s="2" t="s">
        <v>44</v>
      </c>
      <c r="D35" s="2"/>
      <c r="E35" s="2">
        <v>0</v>
      </c>
      <c r="F35" s="2">
        <v>1000</v>
      </c>
      <c r="G35" s="2">
        <v>1000</v>
      </c>
      <c r="H35" s="2">
        <v>0</v>
      </c>
    </row>
    <row r="36" spans="1:8" x14ac:dyDescent="0.25">
      <c r="A36" s="2">
        <v>45</v>
      </c>
      <c r="B36" s="2">
        <v>1575</v>
      </c>
      <c r="C36" s="2" t="s">
        <v>45</v>
      </c>
      <c r="D36" s="2"/>
      <c r="E36" s="2">
        <v>0</v>
      </c>
      <c r="F36" s="2">
        <v>772.35</v>
      </c>
      <c r="G36" s="2">
        <v>772.35</v>
      </c>
      <c r="H36" s="2">
        <v>0</v>
      </c>
    </row>
    <row r="37" spans="1:8" x14ac:dyDescent="0.25">
      <c r="A37" s="2">
        <v>47</v>
      </c>
      <c r="B37" s="2">
        <v>1593</v>
      </c>
      <c r="C37" s="2" t="s">
        <v>46</v>
      </c>
      <c r="D37" s="2"/>
      <c r="E37" s="2">
        <v>0</v>
      </c>
      <c r="F37" s="2">
        <v>2764.23</v>
      </c>
      <c r="G37" s="2">
        <v>2764.23</v>
      </c>
      <c r="H37" s="2">
        <v>0</v>
      </c>
    </row>
    <row r="38" spans="1:8" x14ac:dyDescent="0.25">
      <c r="A38" s="2">
        <v>48</v>
      </c>
      <c r="B38" s="2">
        <v>1637</v>
      </c>
      <c r="C38" s="2" t="s">
        <v>47</v>
      </c>
      <c r="D38" s="2"/>
      <c r="E38" s="2">
        <v>0</v>
      </c>
      <c r="F38" s="2">
        <v>487.8</v>
      </c>
      <c r="G38" s="2">
        <v>487.8</v>
      </c>
      <c r="H38" s="2">
        <v>0</v>
      </c>
    </row>
    <row r="39" spans="1:8" x14ac:dyDescent="0.25">
      <c r="A39" s="2">
        <v>50</v>
      </c>
      <c r="B39" s="2">
        <v>1649</v>
      </c>
      <c r="C39" s="2" t="s">
        <v>48</v>
      </c>
      <c r="D39" s="2"/>
      <c r="E39" s="2">
        <v>0</v>
      </c>
      <c r="F39" s="2">
        <v>731.71</v>
      </c>
      <c r="G39" s="2">
        <v>731.71</v>
      </c>
      <c r="H39" s="2">
        <v>0</v>
      </c>
    </row>
    <row r="40" spans="1:8" x14ac:dyDescent="0.25">
      <c r="A40" s="2">
        <v>51</v>
      </c>
      <c r="B40" s="2">
        <v>1690</v>
      </c>
      <c r="C40" s="2" t="s">
        <v>49</v>
      </c>
      <c r="D40" s="2"/>
      <c r="E40" s="2">
        <v>0</v>
      </c>
      <c r="F40" s="2">
        <v>1400</v>
      </c>
      <c r="G40" s="2">
        <v>1400</v>
      </c>
      <c r="H40" s="2">
        <v>0</v>
      </c>
    </row>
    <row r="41" spans="1:8" x14ac:dyDescent="0.25">
      <c r="A41" s="2">
        <v>52</v>
      </c>
      <c r="B41" s="2">
        <v>1696</v>
      </c>
      <c r="C41" s="2" t="s">
        <v>331</v>
      </c>
      <c r="D41" s="2"/>
      <c r="E41" s="2">
        <v>0</v>
      </c>
      <c r="F41" s="2">
        <v>186.99</v>
      </c>
      <c r="G41" s="2">
        <v>186.99</v>
      </c>
      <c r="H41" s="2">
        <v>0</v>
      </c>
    </row>
    <row r="42" spans="1:8" x14ac:dyDescent="0.25">
      <c r="A42" s="2">
        <v>54</v>
      </c>
      <c r="B42" s="2">
        <v>1728</v>
      </c>
      <c r="C42" s="2" t="s">
        <v>180</v>
      </c>
      <c r="D42" s="2"/>
      <c r="E42" s="2">
        <v>0</v>
      </c>
      <c r="F42" s="36">
        <v>2218.6999999999998</v>
      </c>
      <c r="G42" s="36">
        <v>2218.6999999999998</v>
      </c>
      <c r="H42" s="2">
        <v>0</v>
      </c>
    </row>
    <row r="43" spans="1:8" x14ac:dyDescent="0.25">
      <c r="A43" s="2">
        <v>55</v>
      </c>
      <c r="B43" s="2">
        <v>1729</v>
      </c>
      <c r="C43" s="2" t="s">
        <v>316</v>
      </c>
      <c r="D43" s="2"/>
      <c r="E43" s="2">
        <v>0</v>
      </c>
      <c r="F43" s="36">
        <v>256.10000000000002</v>
      </c>
      <c r="G43" s="36">
        <v>256.10000000000002</v>
      </c>
      <c r="H43" s="2">
        <v>0</v>
      </c>
    </row>
    <row r="44" spans="1:8" x14ac:dyDescent="0.25">
      <c r="A44" s="2">
        <v>56</v>
      </c>
      <c r="B44" s="54">
        <v>1778</v>
      </c>
      <c r="C44" s="40" t="s">
        <v>378</v>
      </c>
      <c r="D44" s="2"/>
      <c r="E44" s="2">
        <v>0</v>
      </c>
      <c r="F44" s="40">
        <v>3600</v>
      </c>
      <c r="G44" s="40">
        <v>3600</v>
      </c>
      <c r="H44" s="2">
        <v>0</v>
      </c>
    </row>
    <row r="45" spans="1:8" x14ac:dyDescent="0.25">
      <c r="A45" s="2">
        <v>57</v>
      </c>
      <c r="B45" s="54">
        <v>1779</v>
      </c>
      <c r="C45" s="40" t="s">
        <v>379</v>
      </c>
      <c r="D45" s="2"/>
      <c r="E45" s="2">
        <v>0</v>
      </c>
      <c r="F45" s="40">
        <v>2659.35</v>
      </c>
      <c r="G45" s="40">
        <v>2659.35</v>
      </c>
      <c r="H45" s="2">
        <v>0</v>
      </c>
    </row>
    <row r="46" spans="1:8" x14ac:dyDescent="0.25">
      <c r="A46" s="2">
        <v>58</v>
      </c>
      <c r="B46" s="54">
        <v>1780</v>
      </c>
      <c r="C46" s="40" t="s">
        <v>379</v>
      </c>
      <c r="D46" s="2"/>
      <c r="E46" s="2">
        <v>0</v>
      </c>
      <c r="F46" s="40">
        <v>2659.35</v>
      </c>
      <c r="G46" s="40">
        <v>2659.35</v>
      </c>
      <c r="H46" s="2">
        <v>0</v>
      </c>
    </row>
    <row r="47" spans="1:8" x14ac:dyDescent="0.25">
      <c r="A47" s="2">
        <v>59</v>
      </c>
      <c r="B47" s="54">
        <v>1781</v>
      </c>
      <c r="C47" s="40" t="s">
        <v>380</v>
      </c>
      <c r="D47" s="2"/>
      <c r="E47" s="2">
        <v>0</v>
      </c>
      <c r="F47" s="47">
        <v>2006.5</v>
      </c>
      <c r="G47" s="48">
        <v>2006.5</v>
      </c>
      <c r="H47" s="2">
        <v>0</v>
      </c>
    </row>
    <row r="48" spans="1:8" x14ac:dyDescent="0.25">
      <c r="A48" s="2">
        <v>60</v>
      </c>
      <c r="B48" s="54">
        <v>1782</v>
      </c>
      <c r="C48" s="40" t="s">
        <v>381</v>
      </c>
      <c r="D48" s="2"/>
      <c r="E48" s="2">
        <v>0</v>
      </c>
      <c r="F48" s="40">
        <v>1333.33</v>
      </c>
      <c r="G48" s="40">
        <v>1333.33</v>
      </c>
      <c r="H48" s="2">
        <v>0</v>
      </c>
    </row>
    <row r="49" spans="1:8" x14ac:dyDescent="0.25">
      <c r="A49" s="2">
        <v>61</v>
      </c>
      <c r="B49" s="40">
        <v>1783</v>
      </c>
      <c r="C49" s="40" t="s">
        <v>382</v>
      </c>
      <c r="D49" s="2"/>
      <c r="E49" s="2">
        <v>0</v>
      </c>
      <c r="F49" s="48">
        <v>1381.3</v>
      </c>
      <c r="G49" s="48">
        <v>1381.3</v>
      </c>
      <c r="H49" s="2">
        <v>0</v>
      </c>
    </row>
    <row r="50" spans="1:8" x14ac:dyDescent="0.25">
      <c r="A50" s="2">
        <v>62</v>
      </c>
      <c r="B50" s="2">
        <v>1786</v>
      </c>
      <c r="C50" s="40" t="s">
        <v>353</v>
      </c>
      <c r="D50" s="2"/>
      <c r="E50" s="2">
        <v>0</v>
      </c>
      <c r="F50" s="47">
        <v>974.8</v>
      </c>
      <c r="G50" s="48">
        <v>974.8</v>
      </c>
      <c r="H50" s="2">
        <v>0</v>
      </c>
    </row>
    <row r="51" spans="1:8" x14ac:dyDescent="0.25">
      <c r="A51" s="2">
        <v>63</v>
      </c>
      <c r="B51" s="46">
        <v>1790</v>
      </c>
      <c r="C51" s="45" t="s">
        <v>352</v>
      </c>
      <c r="D51" s="2"/>
      <c r="E51" s="2">
        <v>0</v>
      </c>
      <c r="F51" s="40">
        <v>771.54</v>
      </c>
      <c r="G51" s="40">
        <v>771.54</v>
      </c>
      <c r="H51" s="2">
        <v>0</v>
      </c>
    </row>
    <row r="52" spans="1:8" x14ac:dyDescent="0.25">
      <c r="A52" s="2">
        <v>64</v>
      </c>
      <c r="B52" s="2">
        <v>921</v>
      </c>
      <c r="C52" s="2" t="s">
        <v>154</v>
      </c>
      <c r="D52" s="2">
        <v>291</v>
      </c>
      <c r="E52" s="2">
        <v>4.5</v>
      </c>
      <c r="F52" s="2">
        <v>16400</v>
      </c>
      <c r="G52" s="45">
        <v>12792</v>
      </c>
      <c r="H52" s="36">
        <f t="shared" ref="H52:H60" si="0">F52-G52</f>
        <v>3608</v>
      </c>
    </row>
    <row r="53" spans="1:8" x14ac:dyDescent="0.25">
      <c r="A53" s="2">
        <v>65</v>
      </c>
      <c r="B53" s="2">
        <v>1327</v>
      </c>
      <c r="C53" s="2" t="s">
        <v>155</v>
      </c>
      <c r="D53" s="2">
        <v>343</v>
      </c>
      <c r="E53" s="2">
        <v>14</v>
      </c>
      <c r="F53" s="2">
        <v>1323</v>
      </c>
      <c r="G53" s="2">
        <v>1323</v>
      </c>
      <c r="H53" s="36">
        <f t="shared" si="0"/>
        <v>0</v>
      </c>
    </row>
    <row r="54" spans="1:8" x14ac:dyDescent="0.25">
      <c r="A54" s="2">
        <v>67</v>
      </c>
      <c r="B54" s="2">
        <v>1722</v>
      </c>
      <c r="C54" s="2" t="s">
        <v>156</v>
      </c>
      <c r="D54" s="2">
        <v>421</v>
      </c>
      <c r="E54" s="2">
        <v>10</v>
      </c>
      <c r="F54" s="2">
        <v>465552.27</v>
      </c>
      <c r="G54" s="40">
        <v>155184</v>
      </c>
      <c r="H54" s="40">
        <f t="shared" si="0"/>
        <v>310368.27</v>
      </c>
    </row>
    <row r="55" spans="1:8" x14ac:dyDescent="0.25">
      <c r="A55" s="2">
        <v>68</v>
      </c>
      <c r="B55" s="2">
        <v>1614</v>
      </c>
      <c r="C55" s="2" t="s">
        <v>157</v>
      </c>
      <c r="D55" s="2">
        <v>449</v>
      </c>
      <c r="E55" s="2">
        <v>14</v>
      </c>
      <c r="F55" s="2">
        <v>11300</v>
      </c>
      <c r="G55" s="45">
        <v>9755.42</v>
      </c>
      <c r="H55" s="36">
        <f t="shared" si="0"/>
        <v>1544.58</v>
      </c>
    </row>
    <row r="56" spans="1:8" x14ac:dyDescent="0.25">
      <c r="A56" s="2">
        <v>69</v>
      </c>
      <c r="B56" s="2">
        <v>1194</v>
      </c>
      <c r="C56" s="2" t="s">
        <v>158</v>
      </c>
      <c r="D56" s="2">
        <v>484</v>
      </c>
      <c r="E56" s="2">
        <v>18</v>
      </c>
      <c r="F56" s="2">
        <v>4400</v>
      </c>
      <c r="G56" s="2">
        <v>4400</v>
      </c>
      <c r="H56" s="36">
        <f t="shared" si="0"/>
        <v>0</v>
      </c>
    </row>
    <row r="57" spans="1:8" x14ac:dyDescent="0.25">
      <c r="A57" s="2">
        <v>70</v>
      </c>
      <c r="B57" s="2">
        <v>639</v>
      </c>
      <c r="C57" s="2" t="s">
        <v>159</v>
      </c>
      <c r="D57" s="2">
        <v>486</v>
      </c>
      <c r="E57" s="2">
        <v>10</v>
      </c>
      <c r="F57" s="2">
        <v>3925</v>
      </c>
      <c r="G57" s="2">
        <v>3925</v>
      </c>
      <c r="H57" s="36">
        <f t="shared" si="0"/>
        <v>0</v>
      </c>
    </row>
    <row r="58" spans="1:8" x14ac:dyDescent="0.25">
      <c r="A58" s="2">
        <v>71</v>
      </c>
      <c r="B58" s="2">
        <v>757</v>
      </c>
      <c r="C58" s="2" t="s">
        <v>160</v>
      </c>
      <c r="D58" s="2">
        <v>486</v>
      </c>
      <c r="E58" s="2">
        <v>10</v>
      </c>
      <c r="F58" s="2">
        <v>26704.69</v>
      </c>
      <c r="G58" s="2">
        <v>26704.69</v>
      </c>
      <c r="H58" s="36">
        <f t="shared" si="0"/>
        <v>0</v>
      </c>
    </row>
    <row r="59" spans="1:8" x14ac:dyDescent="0.25">
      <c r="A59" s="2">
        <v>72</v>
      </c>
      <c r="B59" s="2">
        <v>1503</v>
      </c>
      <c r="C59" s="2" t="s">
        <v>178</v>
      </c>
      <c r="D59" s="2">
        <v>540</v>
      </c>
      <c r="E59" s="2">
        <v>14</v>
      </c>
      <c r="F59" s="2">
        <v>1969.54</v>
      </c>
      <c r="G59" s="39">
        <v>1969.54</v>
      </c>
      <c r="H59" s="36">
        <f t="shared" si="0"/>
        <v>0</v>
      </c>
    </row>
    <row r="60" spans="1:8" x14ac:dyDescent="0.25">
      <c r="A60" s="2">
        <v>73</v>
      </c>
      <c r="B60" s="2">
        <v>1533</v>
      </c>
      <c r="C60" s="2" t="s">
        <v>179</v>
      </c>
      <c r="D60" s="2">
        <v>540</v>
      </c>
      <c r="E60" s="2">
        <v>14</v>
      </c>
      <c r="F60" s="2">
        <v>2878.05</v>
      </c>
      <c r="G60" s="2">
        <v>2878.05</v>
      </c>
      <c r="H60" s="36">
        <f t="shared" si="0"/>
        <v>0</v>
      </c>
    </row>
    <row r="61" spans="1:8" x14ac:dyDescent="0.25">
      <c r="A61" s="2">
        <v>74</v>
      </c>
      <c r="B61" s="2">
        <v>1574</v>
      </c>
      <c r="C61" s="2" t="s">
        <v>180</v>
      </c>
      <c r="D61" s="2">
        <v>540</v>
      </c>
      <c r="E61" s="2">
        <v>14</v>
      </c>
      <c r="F61" s="2">
        <v>1902.44</v>
      </c>
      <c r="G61" s="2">
        <v>1902.44</v>
      </c>
      <c r="H61" s="36">
        <v>0</v>
      </c>
    </row>
    <row r="62" spans="1:8" x14ac:dyDescent="0.25">
      <c r="A62" s="2">
        <v>75</v>
      </c>
      <c r="B62" s="2">
        <v>1651</v>
      </c>
      <c r="C62" s="2" t="s">
        <v>178</v>
      </c>
      <c r="D62" s="2">
        <v>540</v>
      </c>
      <c r="E62" s="2">
        <v>14</v>
      </c>
      <c r="F62" s="2">
        <v>2033.15</v>
      </c>
      <c r="G62" s="40">
        <v>1470.64</v>
      </c>
      <c r="H62" s="36">
        <f t="shared" ref="H62:H88" si="1">F62-G62</f>
        <v>562.51</v>
      </c>
    </row>
    <row r="63" spans="1:8" x14ac:dyDescent="0.25">
      <c r="A63" s="2">
        <v>76</v>
      </c>
      <c r="B63" s="2">
        <v>1652</v>
      </c>
      <c r="C63" s="2" t="s">
        <v>180</v>
      </c>
      <c r="D63" s="2">
        <v>540</v>
      </c>
      <c r="E63" s="2">
        <v>14</v>
      </c>
      <c r="F63" s="36">
        <v>2002.9</v>
      </c>
      <c r="G63" s="45">
        <v>1448.94</v>
      </c>
      <c r="H63" s="36">
        <f t="shared" si="1"/>
        <v>553.96</v>
      </c>
    </row>
    <row r="64" spans="1:8" x14ac:dyDescent="0.25">
      <c r="A64" s="2">
        <v>77</v>
      </c>
      <c r="B64" s="2">
        <v>1656</v>
      </c>
      <c r="C64" s="2" t="s">
        <v>178</v>
      </c>
      <c r="D64" s="2">
        <v>540</v>
      </c>
      <c r="E64" s="2">
        <v>14</v>
      </c>
      <c r="F64" s="2">
        <v>2033.15</v>
      </c>
      <c r="G64" s="40">
        <v>1446.92</v>
      </c>
      <c r="H64" s="36">
        <f t="shared" si="1"/>
        <v>586.23</v>
      </c>
    </row>
    <row r="65" spans="1:8" x14ac:dyDescent="0.25">
      <c r="A65" s="2">
        <v>78</v>
      </c>
      <c r="B65" s="2">
        <v>1443</v>
      </c>
      <c r="C65" s="2" t="s">
        <v>181</v>
      </c>
      <c r="D65" s="2">
        <v>580</v>
      </c>
      <c r="E65" s="2">
        <v>20</v>
      </c>
      <c r="F65" s="2">
        <v>227000</v>
      </c>
      <c r="G65" s="2">
        <v>227000</v>
      </c>
      <c r="H65" s="36">
        <f t="shared" si="1"/>
        <v>0</v>
      </c>
    </row>
    <row r="66" spans="1:8" x14ac:dyDescent="0.25">
      <c r="A66" s="2">
        <v>79</v>
      </c>
      <c r="B66" s="3" t="s">
        <v>182</v>
      </c>
      <c r="C66" s="2" t="s">
        <v>183</v>
      </c>
      <c r="D66" s="2">
        <v>580</v>
      </c>
      <c r="E66" s="2">
        <v>20</v>
      </c>
      <c r="F66" s="2">
        <v>12800</v>
      </c>
      <c r="G66" s="2">
        <v>12800</v>
      </c>
      <c r="H66" s="36">
        <f t="shared" si="1"/>
        <v>0</v>
      </c>
    </row>
    <row r="67" spans="1:8" x14ac:dyDescent="0.25">
      <c r="A67" s="2">
        <v>84</v>
      </c>
      <c r="B67" s="2">
        <v>1250</v>
      </c>
      <c r="C67" s="2" t="s">
        <v>184</v>
      </c>
      <c r="D67" s="2">
        <v>592</v>
      </c>
      <c r="E67" s="2">
        <v>33</v>
      </c>
      <c r="F67" s="2">
        <v>1720.49</v>
      </c>
      <c r="G67" s="2">
        <v>1720.49</v>
      </c>
      <c r="H67" s="36">
        <f t="shared" si="1"/>
        <v>0</v>
      </c>
    </row>
    <row r="68" spans="1:8" x14ac:dyDescent="0.25">
      <c r="A68" s="2">
        <v>86</v>
      </c>
      <c r="B68" s="2">
        <v>1290</v>
      </c>
      <c r="C68" s="2" t="s">
        <v>185</v>
      </c>
      <c r="D68" s="2">
        <v>592</v>
      </c>
      <c r="E68" s="2">
        <v>14</v>
      </c>
      <c r="F68" s="2">
        <v>34940</v>
      </c>
      <c r="G68" s="2">
        <v>34940</v>
      </c>
      <c r="H68" s="36">
        <f t="shared" si="1"/>
        <v>0</v>
      </c>
    </row>
    <row r="69" spans="1:8" x14ac:dyDescent="0.25">
      <c r="A69" s="2">
        <v>87</v>
      </c>
      <c r="B69" s="2">
        <v>1477</v>
      </c>
      <c r="C69" s="2" t="s">
        <v>186</v>
      </c>
      <c r="D69" s="2">
        <v>592</v>
      </c>
      <c r="E69" s="2">
        <v>14</v>
      </c>
      <c r="F69" s="2">
        <v>2194.29</v>
      </c>
      <c r="G69" s="36">
        <v>2194.29</v>
      </c>
      <c r="H69" s="36">
        <f t="shared" si="1"/>
        <v>0</v>
      </c>
    </row>
    <row r="70" spans="1:8" x14ac:dyDescent="0.25">
      <c r="A70" s="2">
        <v>88</v>
      </c>
      <c r="B70" s="2">
        <v>1478</v>
      </c>
      <c r="C70" s="2" t="s">
        <v>187</v>
      </c>
      <c r="D70" s="2">
        <v>592</v>
      </c>
      <c r="E70" s="2">
        <v>14</v>
      </c>
      <c r="F70" s="2">
        <v>16208.94</v>
      </c>
      <c r="G70" s="40">
        <v>15915.39</v>
      </c>
      <c r="H70" s="36">
        <f t="shared" si="1"/>
        <v>293.55000000000109</v>
      </c>
    </row>
    <row r="71" spans="1:8" x14ac:dyDescent="0.25">
      <c r="A71" s="2">
        <v>89</v>
      </c>
      <c r="B71" s="2">
        <v>1497</v>
      </c>
      <c r="C71" s="2" t="s">
        <v>188</v>
      </c>
      <c r="D71" s="2">
        <v>592</v>
      </c>
      <c r="E71" s="2">
        <v>14</v>
      </c>
      <c r="F71" s="2">
        <v>2069.11</v>
      </c>
      <c r="G71" s="2">
        <v>2069.11</v>
      </c>
      <c r="H71" s="36">
        <f t="shared" si="1"/>
        <v>0</v>
      </c>
    </row>
    <row r="72" spans="1:8" x14ac:dyDescent="0.25">
      <c r="A72" s="2">
        <v>90</v>
      </c>
      <c r="B72" s="2">
        <v>1562</v>
      </c>
      <c r="C72" s="2" t="s">
        <v>188</v>
      </c>
      <c r="D72" s="2">
        <v>592</v>
      </c>
      <c r="E72" s="2">
        <v>14</v>
      </c>
      <c r="F72" s="2">
        <v>2192.6799999999998</v>
      </c>
      <c r="G72" s="2">
        <v>2192.6799999999998</v>
      </c>
      <c r="H72" s="36">
        <f t="shared" si="1"/>
        <v>0</v>
      </c>
    </row>
    <row r="73" spans="1:8" x14ac:dyDescent="0.25">
      <c r="A73" s="2">
        <v>92</v>
      </c>
      <c r="B73" s="2">
        <v>1586</v>
      </c>
      <c r="C73" s="2" t="s">
        <v>188</v>
      </c>
      <c r="D73" s="2">
        <v>592</v>
      </c>
      <c r="E73" s="2">
        <v>14</v>
      </c>
      <c r="F73" s="36">
        <v>2215.9</v>
      </c>
      <c r="G73" s="48">
        <v>2119.6999999999998</v>
      </c>
      <c r="H73" s="36">
        <f t="shared" si="1"/>
        <v>96.200000000000273</v>
      </c>
    </row>
    <row r="74" spans="1:8" x14ac:dyDescent="0.25">
      <c r="A74" s="2">
        <v>93</v>
      </c>
      <c r="B74" s="2">
        <v>1587</v>
      </c>
      <c r="C74" s="2" t="s">
        <v>188</v>
      </c>
      <c r="D74" s="2">
        <v>592</v>
      </c>
      <c r="E74" s="2">
        <v>14</v>
      </c>
      <c r="F74" s="2">
        <v>2215.89</v>
      </c>
      <c r="G74" s="48">
        <v>2119.6999999999998</v>
      </c>
      <c r="H74" s="36">
        <f t="shared" si="1"/>
        <v>96.190000000000055</v>
      </c>
    </row>
    <row r="75" spans="1:8" x14ac:dyDescent="0.25">
      <c r="A75" s="2">
        <v>94</v>
      </c>
      <c r="B75" s="2">
        <v>1606</v>
      </c>
      <c r="C75" s="2" t="s">
        <v>189</v>
      </c>
      <c r="D75" s="2">
        <v>592</v>
      </c>
      <c r="E75" s="2">
        <v>14</v>
      </c>
      <c r="F75" s="2">
        <v>3211.38</v>
      </c>
      <c r="G75" s="45">
        <v>2885.19</v>
      </c>
      <c r="H75" s="36">
        <f t="shared" si="1"/>
        <v>326.19000000000005</v>
      </c>
    </row>
    <row r="76" spans="1:8" x14ac:dyDescent="0.25">
      <c r="A76" s="2">
        <v>95</v>
      </c>
      <c r="B76" s="2">
        <v>1620</v>
      </c>
      <c r="C76" s="2" t="s">
        <v>190</v>
      </c>
      <c r="D76" s="2">
        <v>592</v>
      </c>
      <c r="E76" s="2">
        <v>14</v>
      </c>
      <c r="F76" s="2">
        <v>2751.44</v>
      </c>
      <c r="G76" s="48">
        <v>2311.1999999999998</v>
      </c>
      <c r="H76" s="36">
        <f t="shared" si="1"/>
        <v>440.24000000000024</v>
      </c>
    </row>
    <row r="77" spans="1:8" x14ac:dyDescent="0.25">
      <c r="A77" s="2">
        <v>96</v>
      </c>
      <c r="B77" s="2">
        <v>1621</v>
      </c>
      <c r="C77" s="2" t="s">
        <v>190</v>
      </c>
      <c r="D77" s="2">
        <v>592</v>
      </c>
      <c r="E77" s="2">
        <v>14</v>
      </c>
      <c r="F77" s="2">
        <v>2751.44</v>
      </c>
      <c r="G77" s="48">
        <v>2311.1999999999998</v>
      </c>
      <c r="H77" s="36">
        <f t="shared" si="1"/>
        <v>440.24000000000024</v>
      </c>
    </row>
    <row r="78" spans="1:8" x14ac:dyDescent="0.25">
      <c r="A78" s="2">
        <v>97</v>
      </c>
      <c r="B78" s="2">
        <v>1622</v>
      </c>
      <c r="C78" s="2" t="s">
        <v>188</v>
      </c>
      <c r="D78" s="2">
        <v>592</v>
      </c>
      <c r="E78" s="2">
        <v>14</v>
      </c>
      <c r="F78" s="2">
        <v>2169.2399999999998</v>
      </c>
      <c r="G78" s="40">
        <v>1822.32</v>
      </c>
      <c r="H78" s="36">
        <f t="shared" si="1"/>
        <v>346.91999999999985</v>
      </c>
    </row>
    <row r="79" spans="1:8" x14ac:dyDescent="0.25">
      <c r="A79" s="2">
        <v>98</v>
      </c>
      <c r="B79" s="2">
        <v>1626</v>
      </c>
      <c r="C79" s="2" t="s">
        <v>188</v>
      </c>
      <c r="D79" s="2">
        <v>592</v>
      </c>
      <c r="E79" s="2">
        <v>14</v>
      </c>
      <c r="F79" s="2">
        <v>2267.54</v>
      </c>
      <c r="G79" s="47">
        <v>1851.5</v>
      </c>
      <c r="H79" s="36">
        <f t="shared" si="1"/>
        <v>416.03999999999996</v>
      </c>
    </row>
    <row r="80" spans="1:8" x14ac:dyDescent="0.25">
      <c r="A80" s="2">
        <v>99</v>
      </c>
      <c r="B80" s="2">
        <v>1657</v>
      </c>
      <c r="C80" s="2" t="s">
        <v>191</v>
      </c>
      <c r="D80" s="2">
        <v>592</v>
      </c>
      <c r="E80" s="2">
        <v>14</v>
      </c>
      <c r="F80" s="2">
        <v>2872.41</v>
      </c>
      <c r="G80" s="40">
        <v>2044.11</v>
      </c>
      <c r="H80" s="36">
        <f t="shared" si="1"/>
        <v>828.3</v>
      </c>
    </row>
    <row r="81" spans="1:8" x14ac:dyDescent="0.25">
      <c r="A81" s="2">
        <v>100</v>
      </c>
      <c r="B81" s="2">
        <v>1658</v>
      </c>
      <c r="C81" s="2" t="s">
        <v>192</v>
      </c>
      <c r="D81" s="2">
        <v>592</v>
      </c>
      <c r="E81" s="2">
        <v>14</v>
      </c>
      <c r="F81" s="2">
        <v>2948.02</v>
      </c>
      <c r="G81" s="48">
        <v>2063.4</v>
      </c>
      <c r="H81" s="36">
        <f t="shared" si="1"/>
        <v>884.61999999999989</v>
      </c>
    </row>
    <row r="82" spans="1:8" x14ac:dyDescent="0.25">
      <c r="A82" s="2">
        <v>101</v>
      </c>
      <c r="B82" s="2">
        <v>1659</v>
      </c>
      <c r="C82" s="2" t="s">
        <v>192</v>
      </c>
      <c r="D82" s="2">
        <v>592</v>
      </c>
      <c r="E82" s="2">
        <v>14</v>
      </c>
      <c r="F82" s="2">
        <v>2948.03</v>
      </c>
      <c r="G82" s="47">
        <v>2063.4</v>
      </c>
      <c r="H82" s="36">
        <f t="shared" si="1"/>
        <v>884.63000000000011</v>
      </c>
    </row>
    <row r="83" spans="1:8" x14ac:dyDescent="0.25">
      <c r="A83" s="2">
        <v>102</v>
      </c>
      <c r="B83" s="2">
        <v>1674</v>
      </c>
      <c r="C83" s="2" t="s">
        <v>188</v>
      </c>
      <c r="D83" s="2">
        <v>592</v>
      </c>
      <c r="E83" s="2">
        <v>14</v>
      </c>
      <c r="F83" s="2">
        <v>2320.4699999999998</v>
      </c>
      <c r="G83" s="40">
        <v>1488.85</v>
      </c>
      <c r="H83" s="36">
        <f t="shared" si="1"/>
        <v>831.61999999999989</v>
      </c>
    </row>
    <row r="84" spans="1:8" x14ac:dyDescent="0.25">
      <c r="A84" s="2">
        <v>103</v>
      </c>
      <c r="B84" s="2">
        <v>1675</v>
      </c>
      <c r="C84" s="2" t="s">
        <v>188</v>
      </c>
      <c r="D84" s="2">
        <v>592</v>
      </c>
      <c r="E84" s="2">
        <v>14</v>
      </c>
      <c r="F84" s="2">
        <v>2320.4699999999998</v>
      </c>
      <c r="G84" s="40">
        <v>1488.85</v>
      </c>
      <c r="H84" s="36">
        <f t="shared" si="1"/>
        <v>831.61999999999989</v>
      </c>
    </row>
    <row r="85" spans="1:8" x14ac:dyDescent="0.25">
      <c r="A85" s="2">
        <v>104</v>
      </c>
      <c r="B85" s="2">
        <v>1676</v>
      </c>
      <c r="C85" s="2" t="s">
        <v>193</v>
      </c>
      <c r="D85" s="2">
        <v>592</v>
      </c>
      <c r="E85" s="2">
        <v>14</v>
      </c>
      <c r="F85" s="2">
        <v>1473.63</v>
      </c>
      <c r="G85" s="40">
        <v>945.45</v>
      </c>
      <c r="H85" s="36">
        <f t="shared" si="1"/>
        <v>528.18000000000006</v>
      </c>
    </row>
    <row r="86" spans="1:8" x14ac:dyDescent="0.25">
      <c r="A86" s="2">
        <v>105</v>
      </c>
      <c r="B86" s="2">
        <v>1689</v>
      </c>
      <c r="C86" s="2" t="s">
        <v>194</v>
      </c>
      <c r="D86" s="2">
        <v>592</v>
      </c>
      <c r="E86" s="2">
        <v>14</v>
      </c>
      <c r="F86" s="2">
        <v>17426.02</v>
      </c>
      <c r="G86" s="45">
        <v>9758.4</v>
      </c>
      <c r="H86" s="36">
        <f t="shared" si="1"/>
        <v>7667.6200000000008</v>
      </c>
    </row>
    <row r="87" spans="1:8" x14ac:dyDescent="0.25">
      <c r="A87" s="2">
        <v>106</v>
      </c>
      <c r="B87" s="2">
        <v>1694</v>
      </c>
      <c r="C87" s="2" t="s">
        <v>195</v>
      </c>
      <c r="D87" s="2">
        <v>592</v>
      </c>
      <c r="E87" s="2">
        <v>14</v>
      </c>
      <c r="F87" s="2">
        <v>1395.12</v>
      </c>
      <c r="G87" s="40">
        <v>748.88</v>
      </c>
      <c r="H87" s="36">
        <f t="shared" si="1"/>
        <v>646.2399999999999</v>
      </c>
    </row>
    <row r="88" spans="1:8" x14ac:dyDescent="0.25">
      <c r="A88" s="2">
        <v>107</v>
      </c>
      <c r="B88" s="50">
        <v>1738</v>
      </c>
      <c r="C88" s="40" t="s">
        <v>322</v>
      </c>
      <c r="D88" s="2">
        <v>592</v>
      </c>
      <c r="E88" s="2">
        <v>14</v>
      </c>
      <c r="F88" s="37">
        <v>23577.24</v>
      </c>
      <c r="G88" s="40">
        <v>6326.61</v>
      </c>
      <c r="H88" s="39">
        <f t="shared" si="1"/>
        <v>17250.63</v>
      </c>
    </row>
    <row r="89" spans="1:8" x14ac:dyDescent="0.25">
      <c r="A89" s="2">
        <v>108</v>
      </c>
      <c r="B89" s="45">
        <v>1793</v>
      </c>
      <c r="C89" s="40" t="s">
        <v>322</v>
      </c>
      <c r="D89" s="2">
        <v>592</v>
      </c>
      <c r="E89" s="2">
        <v>14</v>
      </c>
      <c r="F89" s="48">
        <v>27556.1</v>
      </c>
      <c r="G89" s="48">
        <v>0</v>
      </c>
      <c r="H89" s="48">
        <v>27556.1</v>
      </c>
    </row>
    <row r="90" spans="1:8" x14ac:dyDescent="0.25">
      <c r="A90" s="2">
        <v>109</v>
      </c>
      <c r="B90" s="2">
        <v>1718</v>
      </c>
      <c r="C90" s="2" t="s">
        <v>196</v>
      </c>
      <c r="D90" s="2">
        <v>613</v>
      </c>
      <c r="E90" s="2">
        <v>10</v>
      </c>
      <c r="F90" s="2">
        <v>201499.02</v>
      </c>
      <c r="G90" s="40">
        <v>67166.399999999994</v>
      </c>
      <c r="H90" s="36">
        <f t="shared" ref="H90:H121" si="2">F90-G90</f>
        <v>134332.62</v>
      </c>
    </row>
    <row r="91" spans="1:8" x14ac:dyDescent="0.25">
      <c r="A91" s="2">
        <v>110</v>
      </c>
      <c r="B91" s="2">
        <v>1697</v>
      </c>
      <c r="C91" s="2" t="s">
        <v>202</v>
      </c>
      <c r="D91" s="2">
        <v>641</v>
      </c>
      <c r="E91" s="2">
        <v>10</v>
      </c>
      <c r="F91" s="2">
        <v>12500</v>
      </c>
      <c r="G91" s="40">
        <v>4375.1400000000003</v>
      </c>
      <c r="H91" s="36">
        <f t="shared" si="2"/>
        <v>8124.86</v>
      </c>
    </row>
    <row r="92" spans="1:8" x14ac:dyDescent="0.25">
      <c r="A92" s="2">
        <v>111</v>
      </c>
      <c r="B92" s="2">
        <v>1318</v>
      </c>
      <c r="C92" s="2" t="s">
        <v>203</v>
      </c>
      <c r="D92" s="2">
        <v>660</v>
      </c>
      <c r="E92" s="2">
        <v>4.5</v>
      </c>
      <c r="F92" s="2">
        <v>80051.8</v>
      </c>
      <c r="G92" s="45">
        <v>41126.03</v>
      </c>
      <c r="H92" s="36">
        <f t="shared" si="2"/>
        <v>38925.770000000004</v>
      </c>
    </row>
    <row r="93" spans="1:8" x14ac:dyDescent="0.25">
      <c r="A93" s="2">
        <v>112</v>
      </c>
      <c r="B93" s="2">
        <v>659</v>
      </c>
      <c r="C93" s="2" t="s">
        <v>204</v>
      </c>
      <c r="D93" s="2">
        <v>664</v>
      </c>
      <c r="E93" s="2">
        <v>20</v>
      </c>
      <c r="F93" s="2">
        <v>1922.07</v>
      </c>
      <c r="G93" s="2">
        <v>1922.07</v>
      </c>
      <c r="H93" s="36">
        <f t="shared" si="2"/>
        <v>0</v>
      </c>
    </row>
    <row r="94" spans="1:8" x14ac:dyDescent="0.25">
      <c r="A94" s="2">
        <v>113</v>
      </c>
      <c r="B94" s="2">
        <v>1514</v>
      </c>
      <c r="C94" s="2" t="s">
        <v>205</v>
      </c>
      <c r="D94" s="2">
        <v>669</v>
      </c>
      <c r="E94" s="2">
        <v>10</v>
      </c>
      <c r="F94" s="2">
        <v>275774.96999999997</v>
      </c>
      <c r="G94" s="45">
        <v>215924.8</v>
      </c>
      <c r="H94" s="36">
        <f t="shared" si="2"/>
        <v>59850.169999999984</v>
      </c>
    </row>
    <row r="95" spans="1:8" x14ac:dyDescent="0.25">
      <c r="A95" s="2">
        <v>114</v>
      </c>
      <c r="B95" s="3" t="s">
        <v>206</v>
      </c>
      <c r="C95" s="2" t="s">
        <v>205</v>
      </c>
      <c r="D95" s="2">
        <v>669</v>
      </c>
      <c r="E95" s="2">
        <v>10</v>
      </c>
      <c r="F95" s="2">
        <v>12589.03</v>
      </c>
      <c r="G95" s="40">
        <v>10700.82</v>
      </c>
      <c r="H95" s="36">
        <f t="shared" si="2"/>
        <v>1888.2100000000009</v>
      </c>
    </row>
    <row r="96" spans="1:8" x14ac:dyDescent="0.25">
      <c r="A96" s="2">
        <v>115</v>
      </c>
      <c r="B96" s="3">
        <v>1791</v>
      </c>
      <c r="C96" s="40" t="s">
        <v>384</v>
      </c>
      <c r="D96" s="2">
        <v>669</v>
      </c>
      <c r="E96" s="2">
        <v>10</v>
      </c>
      <c r="F96" s="40">
        <v>20432.54</v>
      </c>
      <c r="G96" s="40">
        <v>165.96</v>
      </c>
      <c r="H96" s="36">
        <f t="shared" si="2"/>
        <v>20266.580000000002</v>
      </c>
    </row>
    <row r="97" spans="1:8" x14ac:dyDescent="0.25">
      <c r="A97" s="2">
        <v>116</v>
      </c>
      <c r="B97" s="2">
        <v>1567</v>
      </c>
      <c r="C97" s="2" t="s">
        <v>207</v>
      </c>
      <c r="D97" s="2">
        <v>681</v>
      </c>
      <c r="E97" s="2">
        <v>33.33</v>
      </c>
      <c r="F97" s="2">
        <v>33800</v>
      </c>
      <c r="G97" s="2">
        <v>33800</v>
      </c>
      <c r="H97" s="36">
        <f t="shared" si="2"/>
        <v>0</v>
      </c>
    </row>
    <row r="98" spans="1:8" x14ac:dyDescent="0.25">
      <c r="A98" s="2">
        <v>117</v>
      </c>
      <c r="B98" s="2">
        <v>1723</v>
      </c>
      <c r="C98" s="2" t="s">
        <v>231</v>
      </c>
      <c r="D98" s="2">
        <v>803</v>
      </c>
      <c r="E98" s="2">
        <v>10</v>
      </c>
      <c r="F98" s="2">
        <v>4445.7299999999996</v>
      </c>
      <c r="G98" s="40">
        <v>1482</v>
      </c>
      <c r="H98" s="36">
        <f t="shared" si="2"/>
        <v>2963.7299999999996</v>
      </c>
    </row>
    <row r="99" spans="1:8" x14ac:dyDescent="0.25">
      <c r="A99" s="2">
        <v>118</v>
      </c>
      <c r="B99" s="2">
        <v>1019</v>
      </c>
      <c r="C99" s="2" t="s">
        <v>232</v>
      </c>
      <c r="D99" s="2">
        <v>809</v>
      </c>
      <c r="E99" s="2">
        <v>20</v>
      </c>
      <c r="F99" s="2">
        <v>3700</v>
      </c>
      <c r="G99" s="2">
        <v>3700</v>
      </c>
      <c r="H99" s="36">
        <f t="shared" si="2"/>
        <v>0</v>
      </c>
    </row>
    <row r="100" spans="1:8" x14ac:dyDescent="0.25">
      <c r="A100" s="2">
        <v>119</v>
      </c>
      <c r="B100" s="24">
        <v>1023</v>
      </c>
      <c r="C100" s="2" t="s">
        <v>233</v>
      </c>
      <c r="D100" s="2">
        <v>809</v>
      </c>
      <c r="E100" s="2">
        <v>20</v>
      </c>
      <c r="F100" s="2">
        <v>3500</v>
      </c>
      <c r="G100" s="2">
        <v>3500</v>
      </c>
      <c r="H100" s="36">
        <f t="shared" si="2"/>
        <v>0</v>
      </c>
    </row>
    <row r="101" spans="1:8" x14ac:dyDescent="0.25">
      <c r="A101" s="2">
        <v>138</v>
      </c>
      <c r="B101" s="2">
        <v>1169</v>
      </c>
      <c r="C101" s="2" t="s">
        <v>235</v>
      </c>
      <c r="D101" s="2">
        <v>809</v>
      </c>
      <c r="E101" s="2">
        <v>20</v>
      </c>
      <c r="F101" s="2">
        <v>3780</v>
      </c>
      <c r="G101" s="2">
        <v>3780</v>
      </c>
      <c r="H101" s="36">
        <f t="shared" si="2"/>
        <v>0</v>
      </c>
    </row>
    <row r="102" spans="1:8" x14ac:dyDescent="0.25">
      <c r="A102" s="2">
        <v>139</v>
      </c>
      <c r="B102" s="2">
        <v>1170</v>
      </c>
      <c r="C102" s="2" t="s">
        <v>235</v>
      </c>
      <c r="D102" s="2">
        <v>809</v>
      </c>
      <c r="E102" s="2">
        <v>20</v>
      </c>
      <c r="F102" s="2">
        <v>3780</v>
      </c>
      <c r="G102" s="2">
        <v>3780</v>
      </c>
      <c r="H102" s="36">
        <f t="shared" si="2"/>
        <v>0</v>
      </c>
    </row>
    <row r="103" spans="1:8" x14ac:dyDescent="0.25">
      <c r="A103" s="2">
        <v>142</v>
      </c>
      <c r="B103" s="2">
        <v>1173</v>
      </c>
      <c r="C103" s="2" t="s">
        <v>234</v>
      </c>
      <c r="D103" s="2">
        <v>809</v>
      </c>
      <c r="E103" s="2">
        <v>20</v>
      </c>
      <c r="F103" s="2">
        <v>4000</v>
      </c>
      <c r="G103" s="2">
        <v>4000</v>
      </c>
      <c r="H103" s="36">
        <f t="shared" si="2"/>
        <v>0</v>
      </c>
    </row>
    <row r="104" spans="1:8" x14ac:dyDescent="0.25">
      <c r="A104" s="2">
        <v>143</v>
      </c>
      <c r="B104" s="2">
        <v>1174</v>
      </c>
      <c r="C104" s="2" t="s">
        <v>234</v>
      </c>
      <c r="D104" s="2">
        <v>809</v>
      </c>
      <c r="E104" s="2">
        <v>20</v>
      </c>
      <c r="F104" s="2">
        <v>4000</v>
      </c>
      <c r="G104" s="2">
        <v>4000</v>
      </c>
      <c r="H104" s="36">
        <f t="shared" si="2"/>
        <v>0</v>
      </c>
    </row>
    <row r="105" spans="1:8" x14ac:dyDescent="0.25">
      <c r="A105" s="2">
        <v>144</v>
      </c>
      <c r="B105" s="2">
        <v>1175</v>
      </c>
      <c r="C105" s="2" t="s">
        <v>234</v>
      </c>
      <c r="D105" s="2">
        <v>809</v>
      </c>
      <c r="E105" s="2">
        <v>20</v>
      </c>
      <c r="F105" s="2">
        <v>4000</v>
      </c>
      <c r="G105" s="2">
        <v>4000</v>
      </c>
      <c r="H105" s="36">
        <f t="shared" si="2"/>
        <v>0</v>
      </c>
    </row>
    <row r="106" spans="1:8" x14ac:dyDescent="0.25">
      <c r="A106" s="2">
        <v>145</v>
      </c>
      <c r="B106" s="2">
        <v>1180</v>
      </c>
      <c r="C106" s="2" t="s">
        <v>236</v>
      </c>
      <c r="D106" s="2">
        <v>809</v>
      </c>
      <c r="E106" s="2">
        <v>20</v>
      </c>
      <c r="F106" s="2">
        <v>7603.94</v>
      </c>
      <c r="G106" s="2">
        <v>7603.94</v>
      </c>
      <c r="H106" s="36">
        <f t="shared" si="2"/>
        <v>0</v>
      </c>
    </row>
    <row r="107" spans="1:8" x14ac:dyDescent="0.25">
      <c r="A107" s="2">
        <v>146</v>
      </c>
      <c r="B107" s="2">
        <v>1187</v>
      </c>
      <c r="C107" s="2" t="s">
        <v>237</v>
      </c>
      <c r="D107" s="2">
        <v>809</v>
      </c>
      <c r="E107" s="2">
        <v>20</v>
      </c>
      <c r="F107" s="2">
        <v>3895</v>
      </c>
      <c r="G107" s="2">
        <v>3895</v>
      </c>
      <c r="H107" s="36">
        <f t="shared" si="2"/>
        <v>0</v>
      </c>
    </row>
    <row r="108" spans="1:8" x14ac:dyDescent="0.25">
      <c r="A108" s="2">
        <v>147</v>
      </c>
      <c r="B108" s="2">
        <v>1188</v>
      </c>
      <c r="C108" s="2" t="s">
        <v>237</v>
      </c>
      <c r="D108" s="2">
        <v>809</v>
      </c>
      <c r="E108" s="2">
        <v>20</v>
      </c>
      <c r="F108" s="2">
        <v>3895</v>
      </c>
      <c r="G108" s="2">
        <v>3895</v>
      </c>
      <c r="H108" s="36">
        <f t="shared" si="2"/>
        <v>0</v>
      </c>
    </row>
    <row r="109" spans="1:8" x14ac:dyDescent="0.25">
      <c r="A109" s="2">
        <v>148</v>
      </c>
      <c r="B109" s="2">
        <v>1189</v>
      </c>
      <c r="C109" s="2" t="s">
        <v>237</v>
      </c>
      <c r="D109" s="2">
        <v>809</v>
      </c>
      <c r="E109" s="2">
        <v>20</v>
      </c>
      <c r="F109" s="2">
        <v>3895</v>
      </c>
      <c r="G109" s="2">
        <v>3895</v>
      </c>
      <c r="H109" s="36">
        <f t="shared" si="2"/>
        <v>0</v>
      </c>
    </row>
    <row r="110" spans="1:8" x14ac:dyDescent="0.25">
      <c r="A110" s="2">
        <v>149</v>
      </c>
      <c r="B110" s="2">
        <v>1190</v>
      </c>
      <c r="C110" s="2" t="s">
        <v>237</v>
      </c>
      <c r="D110" s="2">
        <v>809</v>
      </c>
      <c r="E110" s="2">
        <v>20</v>
      </c>
      <c r="F110" s="2">
        <v>3895</v>
      </c>
      <c r="G110" s="2">
        <v>3895</v>
      </c>
      <c r="H110" s="36">
        <f t="shared" si="2"/>
        <v>0</v>
      </c>
    </row>
    <row r="111" spans="1:8" x14ac:dyDescent="0.25">
      <c r="A111" s="2">
        <v>150</v>
      </c>
      <c r="B111" s="2">
        <v>1191</v>
      </c>
      <c r="C111" s="2" t="s">
        <v>237</v>
      </c>
      <c r="D111" s="2">
        <v>809</v>
      </c>
      <c r="E111" s="2">
        <v>20</v>
      </c>
      <c r="F111" s="2">
        <v>3895</v>
      </c>
      <c r="G111" s="2">
        <v>3895</v>
      </c>
      <c r="H111" s="36">
        <f t="shared" si="2"/>
        <v>0</v>
      </c>
    </row>
    <row r="112" spans="1:8" x14ac:dyDescent="0.25">
      <c r="A112" s="2">
        <v>151</v>
      </c>
      <c r="B112" s="2">
        <v>1204</v>
      </c>
      <c r="C112" s="2" t="s">
        <v>238</v>
      </c>
      <c r="D112" s="2">
        <v>809</v>
      </c>
      <c r="E112" s="2">
        <v>20</v>
      </c>
      <c r="F112" s="2">
        <v>4100</v>
      </c>
      <c r="G112" s="2">
        <v>4100</v>
      </c>
      <c r="H112" s="36">
        <f t="shared" si="2"/>
        <v>0</v>
      </c>
    </row>
    <row r="113" spans="1:8" x14ac:dyDescent="0.25">
      <c r="A113" s="2">
        <v>152</v>
      </c>
      <c r="B113" s="2">
        <v>1205</v>
      </c>
      <c r="C113" s="2" t="s">
        <v>238</v>
      </c>
      <c r="D113" s="2">
        <v>809</v>
      </c>
      <c r="E113" s="2">
        <v>20</v>
      </c>
      <c r="F113" s="2">
        <v>4100</v>
      </c>
      <c r="G113" s="2">
        <v>4100</v>
      </c>
      <c r="H113" s="36">
        <f t="shared" si="2"/>
        <v>0</v>
      </c>
    </row>
    <row r="114" spans="1:8" x14ac:dyDescent="0.25">
      <c r="A114" s="2">
        <v>153</v>
      </c>
      <c r="B114" s="2">
        <v>1206</v>
      </c>
      <c r="C114" s="2" t="s">
        <v>239</v>
      </c>
      <c r="D114" s="2">
        <v>809</v>
      </c>
      <c r="E114" s="2">
        <v>20</v>
      </c>
      <c r="F114" s="2">
        <v>3950</v>
      </c>
      <c r="G114" s="2">
        <v>3950</v>
      </c>
      <c r="H114" s="36">
        <f t="shared" si="2"/>
        <v>0</v>
      </c>
    </row>
    <row r="115" spans="1:8" x14ac:dyDescent="0.25">
      <c r="A115" s="2">
        <v>154</v>
      </c>
      <c r="B115" s="2">
        <v>1207</v>
      </c>
      <c r="C115" s="2" t="s">
        <v>240</v>
      </c>
      <c r="D115" s="2">
        <v>809</v>
      </c>
      <c r="E115" s="2">
        <v>20</v>
      </c>
      <c r="F115" s="2">
        <v>3700</v>
      </c>
      <c r="G115" s="2">
        <v>3700</v>
      </c>
      <c r="H115" s="36">
        <f t="shared" si="2"/>
        <v>0</v>
      </c>
    </row>
    <row r="116" spans="1:8" x14ac:dyDescent="0.25">
      <c r="A116" s="2">
        <v>157</v>
      </c>
      <c r="B116" s="2">
        <v>1214</v>
      </c>
      <c r="C116" s="2" t="s">
        <v>241</v>
      </c>
      <c r="D116" s="2">
        <v>809</v>
      </c>
      <c r="E116" s="2">
        <v>20</v>
      </c>
      <c r="F116" s="2">
        <v>3950</v>
      </c>
      <c r="G116" s="2">
        <v>3950</v>
      </c>
      <c r="H116" s="36">
        <f t="shared" si="2"/>
        <v>0</v>
      </c>
    </row>
    <row r="117" spans="1:8" x14ac:dyDescent="0.25">
      <c r="A117" s="2">
        <v>158</v>
      </c>
      <c r="B117" s="2">
        <v>1215</v>
      </c>
      <c r="C117" s="2" t="s">
        <v>241</v>
      </c>
      <c r="D117" s="2">
        <v>809</v>
      </c>
      <c r="E117" s="2">
        <v>20</v>
      </c>
      <c r="F117" s="2">
        <v>3950</v>
      </c>
      <c r="G117" s="2">
        <v>3950</v>
      </c>
      <c r="H117" s="36">
        <f t="shared" si="2"/>
        <v>0</v>
      </c>
    </row>
    <row r="118" spans="1:8" x14ac:dyDescent="0.25">
      <c r="A118" s="2">
        <v>159</v>
      </c>
      <c r="B118" s="2">
        <v>1216</v>
      </c>
      <c r="C118" s="2" t="s">
        <v>242</v>
      </c>
      <c r="D118" s="2">
        <v>809</v>
      </c>
      <c r="E118" s="2">
        <v>20</v>
      </c>
      <c r="F118" s="2">
        <v>4100</v>
      </c>
      <c r="G118" s="2">
        <v>4100</v>
      </c>
      <c r="H118" s="36">
        <f t="shared" si="2"/>
        <v>0</v>
      </c>
    </row>
    <row r="119" spans="1:8" x14ac:dyDescent="0.25">
      <c r="A119" s="2">
        <v>160</v>
      </c>
      <c r="B119" s="2">
        <v>1219</v>
      </c>
      <c r="C119" s="2" t="s">
        <v>235</v>
      </c>
      <c r="D119" s="2">
        <v>809</v>
      </c>
      <c r="E119" s="2">
        <v>20</v>
      </c>
      <c r="F119" s="2">
        <v>4100</v>
      </c>
      <c r="G119" s="2">
        <v>4100</v>
      </c>
      <c r="H119" s="36">
        <f t="shared" si="2"/>
        <v>0</v>
      </c>
    </row>
    <row r="120" spans="1:8" x14ac:dyDescent="0.25">
      <c r="A120" s="2">
        <v>161</v>
      </c>
      <c r="B120" s="2">
        <v>1220</v>
      </c>
      <c r="C120" s="2" t="s">
        <v>243</v>
      </c>
      <c r="D120" s="2">
        <v>809</v>
      </c>
      <c r="E120" s="2">
        <v>20</v>
      </c>
      <c r="F120" s="2">
        <v>4100</v>
      </c>
      <c r="G120" s="2">
        <v>4100</v>
      </c>
      <c r="H120" s="36">
        <f t="shared" si="2"/>
        <v>0</v>
      </c>
    </row>
    <row r="121" spans="1:8" x14ac:dyDescent="0.25">
      <c r="A121" s="2">
        <v>162</v>
      </c>
      <c r="B121" s="2">
        <v>1245</v>
      </c>
      <c r="C121" s="2" t="s">
        <v>244</v>
      </c>
      <c r="D121" s="2">
        <v>809</v>
      </c>
      <c r="E121" s="2">
        <v>20</v>
      </c>
      <c r="F121" s="2">
        <v>4100</v>
      </c>
      <c r="G121" s="2">
        <v>4100</v>
      </c>
      <c r="H121" s="36">
        <f t="shared" si="2"/>
        <v>0</v>
      </c>
    </row>
    <row r="122" spans="1:8" x14ac:dyDescent="0.25">
      <c r="A122" s="2">
        <v>163</v>
      </c>
      <c r="B122" s="2">
        <v>1246</v>
      </c>
      <c r="C122" s="2" t="s">
        <v>244</v>
      </c>
      <c r="D122" s="2">
        <v>809</v>
      </c>
      <c r="E122" s="2">
        <v>20</v>
      </c>
      <c r="F122" s="2">
        <v>4100</v>
      </c>
      <c r="G122" s="2">
        <v>4100</v>
      </c>
      <c r="H122" s="36">
        <f t="shared" ref="H122:H153" si="3">F122-G122</f>
        <v>0</v>
      </c>
    </row>
    <row r="123" spans="1:8" x14ac:dyDescent="0.25">
      <c r="A123" s="2">
        <v>164</v>
      </c>
      <c r="B123" s="2">
        <v>1247</v>
      </c>
      <c r="C123" s="2" t="s">
        <v>244</v>
      </c>
      <c r="D123" s="2">
        <v>809</v>
      </c>
      <c r="E123" s="2">
        <v>20</v>
      </c>
      <c r="F123" s="2">
        <v>4100</v>
      </c>
      <c r="G123" s="2">
        <v>4100</v>
      </c>
      <c r="H123" s="36">
        <f t="shared" si="3"/>
        <v>0</v>
      </c>
    </row>
    <row r="124" spans="1:8" x14ac:dyDescent="0.25">
      <c r="A124" s="2">
        <v>165</v>
      </c>
      <c r="B124" s="2">
        <v>1248</v>
      </c>
      <c r="C124" s="2" t="s">
        <v>244</v>
      </c>
      <c r="D124" s="2">
        <v>809</v>
      </c>
      <c r="E124" s="2">
        <v>20</v>
      </c>
      <c r="F124" s="2">
        <v>4100</v>
      </c>
      <c r="G124" s="2">
        <v>4100</v>
      </c>
      <c r="H124" s="36">
        <f t="shared" si="3"/>
        <v>0</v>
      </c>
    </row>
    <row r="125" spans="1:8" x14ac:dyDescent="0.25">
      <c r="A125" s="2">
        <v>166</v>
      </c>
      <c r="B125" s="2">
        <v>1249</v>
      </c>
      <c r="C125" s="2" t="s">
        <v>244</v>
      </c>
      <c r="D125" s="2">
        <v>809</v>
      </c>
      <c r="E125" s="2">
        <v>20</v>
      </c>
      <c r="F125" s="2">
        <v>4100</v>
      </c>
      <c r="G125" s="2">
        <v>4100</v>
      </c>
      <c r="H125" s="36">
        <f t="shared" si="3"/>
        <v>0</v>
      </c>
    </row>
    <row r="126" spans="1:8" x14ac:dyDescent="0.25">
      <c r="A126" s="2">
        <v>167</v>
      </c>
      <c r="B126" s="2">
        <v>1267</v>
      </c>
      <c r="C126" s="2" t="s">
        <v>245</v>
      </c>
      <c r="D126" s="2">
        <v>809</v>
      </c>
      <c r="E126" s="2">
        <v>20</v>
      </c>
      <c r="F126" s="2">
        <v>3960</v>
      </c>
      <c r="G126" s="2">
        <v>3960</v>
      </c>
      <c r="H126" s="36">
        <f t="shared" si="3"/>
        <v>0</v>
      </c>
    </row>
    <row r="127" spans="1:8" x14ac:dyDescent="0.25">
      <c r="A127" s="2">
        <v>168</v>
      </c>
      <c r="B127" s="2">
        <v>1268</v>
      </c>
      <c r="C127" s="2" t="s">
        <v>245</v>
      </c>
      <c r="D127" s="2">
        <v>809</v>
      </c>
      <c r="E127" s="2">
        <v>20</v>
      </c>
      <c r="F127" s="2">
        <v>3960</v>
      </c>
      <c r="G127" s="2">
        <v>3960</v>
      </c>
      <c r="H127" s="36">
        <f t="shared" si="3"/>
        <v>0</v>
      </c>
    </row>
    <row r="128" spans="1:8" x14ac:dyDescent="0.25">
      <c r="A128" s="2">
        <v>169</v>
      </c>
      <c r="B128" s="2">
        <v>1269</v>
      </c>
      <c r="C128" s="2" t="s">
        <v>245</v>
      </c>
      <c r="D128" s="2">
        <v>809</v>
      </c>
      <c r="E128" s="2">
        <v>20</v>
      </c>
      <c r="F128" s="2">
        <v>3960</v>
      </c>
      <c r="G128" s="2">
        <v>3960</v>
      </c>
      <c r="H128" s="36">
        <f t="shared" si="3"/>
        <v>0</v>
      </c>
    </row>
    <row r="129" spans="1:8" x14ac:dyDescent="0.25">
      <c r="A129" s="2">
        <v>170</v>
      </c>
      <c r="B129" s="2">
        <v>1270</v>
      </c>
      <c r="C129" s="2" t="s">
        <v>245</v>
      </c>
      <c r="D129" s="2">
        <v>809</v>
      </c>
      <c r="E129" s="2">
        <v>20</v>
      </c>
      <c r="F129" s="2">
        <v>3960</v>
      </c>
      <c r="G129" s="2">
        <v>3960</v>
      </c>
      <c r="H129" s="36">
        <f t="shared" si="3"/>
        <v>0</v>
      </c>
    </row>
    <row r="130" spans="1:8" x14ac:dyDescent="0.25">
      <c r="A130" s="2">
        <v>171</v>
      </c>
      <c r="B130" s="2">
        <v>1271</v>
      </c>
      <c r="C130" s="2" t="s">
        <v>245</v>
      </c>
      <c r="D130" s="2">
        <v>809</v>
      </c>
      <c r="E130" s="2">
        <v>20</v>
      </c>
      <c r="F130" s="2">
        <v>3960</v>
      </c>
      <c r="G130" s="2">
        <v>3960</v>
      </c>
      <c r="H130" s="36">
        <f t="shared" si="3"/>
        <v>0</v>
      </c>
    </row>
    <row r="131" spans="1:8" x14ac:dyDescent="0.25">
      <c r="A131" s="2">
        <v>172</v>
      </c>
      <c r="B131" s="2">
        <v>1299</v>
      </c>
      <c r="C131" s="2" t="s">
        <v>246</v>
      </c>
      <c r="D131" s="2">
        <v>809</v>
      </c>
      <c r="E131" s="2">
        <v>20</v>
      </c>
      <c r="F131" s="2">
        <v>3160</v>
      </c>
      <c r="G131" s="2">
        <v>3160</v>
      </c>
      <c r="H131" s="36">
        <f t="shared" si="3"/>
        <v>0</v>
      </c>
    </row>
    <row r="132" spans="1:8" x14ac:dyDescent="0.25">
      <c r="A132" s="2">
        <v>173</v>
      </c>
      <c r="B132" s="2">
        <v>1300</v>
      </c>
      <c r="C132" s="2" t="s">
        <v>246</v>
      </c>
      <c r="D132" s="2">
        <v>809</v>
      </c>
      <c r="E132" s="2">
        <v>20</v>
      </c>
      <c r="F132" s="2">
        <v>3160</v>
      </c>
      <c r="G132" s="2">
        <v>3160</v>
      </c>
      <c r="H132" s="36">
        <f t="shared" si="3"/>
        <v>0</v>
      </c>
    </row>
    <row r="133" spans="1:8" x14ac:dyDescent="0.25">
      <c r="A133" s="2">
        <v>174</v>
      </c>
      <c r="B133" s="2">
        <v>1301</v>
      </c>
      <c r="C133" s="2" t="s">
        <v>246</v>
      </c>
      <c r="D133" s="2">
        <v>809</v>
      </c>
      <c r="E133" s="2">
        <v>20</v>
      </c>
      <c r="F133" s="2">
        <v>3160</v>
      </c>
      <c r="G133" s="2">
        <v>3160</v>
      </c>
      <c r="H133" s="36">
        <f t="shared" si="3"/>
        <v>0</v>
      </c>
    </row>
    <row r="134" spans="1:8" x14ac:dyDescent="0.25">
      <c r="A134" s="2">
        <v>175</v>
      </c>
      <c r="B134" s="2">
        <v>1302</v>
      </c>
      <c r="C134" s="2" t="s">
        <v>246</v>
      </c>
      <c r="D134" s="2">
        <v>809</v>
      </c>
      <c r="E134" s="2">
        <v>20</v>
      </c>
      <c r="F134" s="2">
        <v>3160</v>
      </c>
      <c r="G134" s="2">
        <v>3160</v>
      </c>
      <c r="H134" s="36">
        <f t="shared" si="3"/>
        <v>0</v>
      </c>
    </row>
    <row r="135" spans="1:8" x14ac:dyDescent="0.25">
      <c r="A135" s="2">
        <v>176</v>
      </c>
      <c r="B135" s="2">
        <v>1303</v>
      </c>
      <c r="C135" s="2" t="s">
        <v>247</v>
      </c>
      <c r="D135" s="2">
        <v>809</v>
      </c>
      <c r="E135" s="2">
        <v>20</v>
      </c>
      <c r="F135" s="2">
        <v>3160</v>
      </c>
      <c r="G135" s="2">
        <v>3160</v>
      </c>
      <c r="H135" s="36">
        <f t="shared" si="3"/>
        <v>0</v>
      </c>
    </row>
    <row r="136" spans="1:8" x14ac:dyDescent="0.25">
      <c r="A136" s="2">
        <v>177</v>
      </c>
      <c r="B136" s="2">
        <v>1304</v>
      </c>
      <c r="C136" s="2" t="s">
        <v>245</v>
      </c>
      <c r="D136" s="2">
        <v>809</v>
      </c>
      <c r="E136" s="2">
        <v>20</v>
      </c>
      <c r="F136" s="2">
        <v>3490</v>
      </c>
      <c r="G136" s="2">
        <v>3490</v>
      </c>
      <c r="H136" s="36">
        <f t="shared" si="3"/>
        <v>0</v>
      </c>
    </row>
    <row r="137" spans="1:8" x14ac:dyDescent="0.25">
      <c r="A137" s="2">
        <v>178</v>
      </c>
      <c r="B137" s="2">
        <v>1305</v>
      </c>
      <c r="C137" s="2" t="s">
        <v>245</v>
      </c>
      <c r="D137" s="2">
        <v>809</v>
      </c>
      <c r="E137" s="2">
        <v>20</v>
      </c>
      <c r="F137" s="2">
        <v>3490</v>
      </c>
      <c r="G137" s="2">
        <v>3490</v>
      </c>
      <c r="H137" s="36">
        <f t="shared" si="3"/>
        <v>0</v>
      </c>
    </row>
    <row r="138" spans="1:8" x14ac:dyDescent="0.25">
      <c r="A138" s="2">
        <v>179</v>
      </c>
      <c r="B138" s="2">
        <v>1306</v>
      </c>
      <c r="C138" s="2" t="s">
        <v>245</v>
      </c>
      <c r="D138" s="2">
        <v>809</v>
      </c>
      <c r="E138" s="2">
        <v>20</v>
      </c>
      <c r="F138" s="2">
        <v>3490</v>
      </c>
      <c r="G138" s="2">
        <v>3490</v>
      </c>
      <c r="H138" s="36">
        <f t="shared" si="3"/>
        <v>0</v>
      </c>
    </row>
    <row r="139" spans="1:8" x14ac:dyDescent="0.25">
      <c r="A139" s="2">
        <v>180</v>
      </c>
      <c r="B139" s="2">
        <v>1307</v>
      </c>
      <c r="C139" s="2" t="s">
        <v>245</v>
      </c>
      <c r="D139" s="2">
        <v>809</v>
      </c>
      <c r="E139" s="2">
        <v>20</v>
      </c>
      <c r="F139" s="2">
        <v>3490</v>
      </c>
      <c r="G139" s="2">
        <v>3490</v>
      </c>
      <c r="H139" s="36">
        <f t="shared" si="3"/>
        <v>0</v>
      </c>
    </row>
    <row r="140" spans="1:8" x14ac:dyDescent="0.25">
      <c r="A140" s="2">
        <v>181</v>
      </c>
      <c r="B140" s="2">
        <v>1308</v>
      </c>
      <c r="C140" s="2" t="s">
        <v>245</v>
      </c>
      <c r="D140" s="2">
        <v>809</v>
      </c>
      <c r="E140" s="2">
        <v>20</v>
      </c>
      <c r="F140" s="2">
        <v>3490</v>
      </c>
      <c r="G140" s="2">
        <v>3490</v>
      </c>
      <c r="H140" s="36">
        <f t="shared" si="3"/>
        <v>0</v>
      </c>
    </row>
    <row r="141" spans="1:8" x14ac:dyDescent="0.25">
      <c r="A141" s="2">
        <v>182</v>
      </c>
      <c r="B141" s="2">
        <v>1317</v>
      </c>
      <c r="C141" s="2" t="s">
        <v>403</v>
      </c>
      <c r="D141" s="2">
        <v>809</v>
      </c>
      <c r="E141" s="2">
        <v>20</v>
      </c>
      <c r="F141" s="2">
        <v>3500</v>
      </c>
      <c r="G141" s="2">
        <v>3500</v>
      </c>
      <c r="H141" s="36">
        <f t="shared" si="3"/>
        <v>0</v>
      </c>
    </row>
    <row r="142" spans="1:8" x14ac:dyDescent="0.25">
      <c r="A142" s="2">
        <v>183</v>
      </c>
      <c r="B142" s="2">
        <v>1376</v>
      </c>
      <c r="C142" s="2" t="s">
        <v>239</v>
      </c>
      <c r="D142" s="2">
        <v>809</v>
      </c>
      <c r="E142" s="2">
        <v>20</v>
      </c>
      <c r="F142" s="2">
        <v>3950</v>
      </c>
      <c r="G142" s="2">
        <v>3950</v>
      </c>
      <c r="H142" s="36">
        <f t="shared" si="3"/>
        <v>0</v>
      </c>
    </row>
    <row r="143" spans="1:8" x14ac:dyDescent="0.25">
      <c r="A143" s="2">
        <v>184</v>
      </c>
      <c r="B143" s="2">
        <v>1377</v>
      </c>
      <c r="C143" s="2" t="s">
        <v>239</v>
      </c>
      <c r="D143" s="2">
        <v>809</v>
      </c>
      <c r="E143" s="2">
        <v>20</v>
      </c>
      <c r="F143" s="2">
        <v>3950</v>
      </c>
      <c r="G143" s="2">
        <v>3950</v>
      </c>
      <c r="H143" s="36">
        <f t="shared" si="3"/>
        <v>0</v>
      </c>
    </row>
    <row r="144" spans="1:8" x14ac:dyDescent="0.25">
      <c r="A144" s="2">
        <v>185</v>
      </c>
      <c r="B144" s="2">
        <v>1378</v>
      </c>
      <c r="C144" s="2" t="s">
        <v>239</v>
      </c>
      <c r="D144" s="2">
        <v>809</v>
      </c>
      <c r="E144" s="2">
        <v>20</v>
      </c>
      <c r="F144" s="2">
        <v>3950</v>
      </c>
      <c r="G144" s="2">
        <v>3950</v>
      </c>
      <c r="H144" s="36">
        <f t="shared" si="3"/>
        <v>0</v>
      </c>
    </row>
    <row r="145" spans="1:8" x14ac:dyDescent="0.25">
      <c r="A145" s="2">
        <v>186</v>
      </c>
      <c r="B145" s="2">
        <v>1379</v>
      </c>
      <c r="C145" s="2" t="s">
        <v>239</v>
      </c>
      <c r="D145" s="2">
        <v>809</v>
      </c>
      <c r="E145" s="2">
        <v>20</v>
      </c>
      <c r="F145" s="2">
        <v>3950</v>
      </c>
      <c r="G145" s="2">
        <v>3950</v>
      </c>
      <c r="H145" s="36">
        <f t="shared" si="3"/>
        <v>0</v>
      </c>
    </row>
    <row r="146" spans="1:8" x14ac:dyDescent="0.25">
      <c r="A146" s="2">
        <v>187</v>
      </c>
      <c r="B146" s="2">
        <v>1380</v>
      </c>
      <c r="C146" s="2" t="s">
        <v>239</v>
      </c>
      <c r="D146" s="2">
        <v>809</v>
      </c>
      <c r="E146" s="2">
        <v>20</v>
      </c>
      <c r="F146" s="2">
        <v>3950</v>
      </c>
      <c r="G146" s="2">
        <v>3950</v>
      </c>
      <c r="H146" s="36">
        <f t="shared" si="3"/>
        <v>0</v>
      </c>
    </row>
    <row r="147" spans="1:8" x14ac:dyDescent="0.25">
      <c r="A147" s="2">
        <v>188</v>
      </c>
      <c r="B147" s="2">
        <v>1430</v>
      </c>
      <c r="C147" s="2" t="s">
        <v>248</v>
      </c>
      <c r="D147" s="2">
        <v>809</v>
      </c>
      <c r="E147" s="2">
        <v>20</v>
      </c>
      <c r="F147" s="2">
        <v>55351.65</v>
      </c>
      <c r="G147" s="2">
        <v>55351.65</v>
      </c>
      <c r="H147" s="36">
        <f t="shared" si="3"/>
        <v>0</v>
      </c>
    </row>
    <row r="148" spans="1:8" x14ac:dyDescent="0.25">
      <c r="A148" s="2">
        <v>190</v>
      </c>
      <c r="B148" s="2">
        <v>1438</v>
      </c>
      <c r="C148" s="2" t="s">
        <v>249</v>
      </c>
      <c r="D148" s="2">
        <v>809</v>
      </c>
      <c r="E148" s="2">
        <v>20</v>
      </c>
      <c r="F148" s="2">
        <v>3700</v>
      </c>
      <c r="G148" s="2">
        <v>3700</v>
      </c>
      <c r="H148" s="36">
        <f t="shared" si="3"/>
        <v>0</v>
      </c>
    </row>
    <row r="149" spans="1:8" x14ac:dyDescent="0.25">
      <c r="A149" s="2">
        <v>192</v>
      </c>
      <c r="B149" s="2">
        <v>1452</v>
      </c>
      <c r="C149" s="2" t="s">
        <v>250</v>
      </c>
      <c r="D149" s="2">
        <v>809</v>
      </c>
      <c r="E149" s="2">
        <v>20</v>
      </c>
      <c r="F149" s="36">
        <v>1061.0999999999999</v>
      </c>
      <c r="G149" s="36">
        <v>1061.0999999999999</v>
      </c>
      <c r="H149" s="36">
        <f t="shared" si="3"/>
        <v>0</v>
      </c>
    </row>
    <row r="150" spans="1:8" x14ac:dyDescent="0.25">
      <c r="A150" s="2">
        <v>193</v>
      </c>
      <c r="B150" s="2">
        <v>1461</v>
      </c>
      <c r="C150" s="2" t="s">
        <v>251</v>
      </c>
      <c r="D150" s="2">
        <v>809</v>
      </c>
      <c r="E150" s="2">
        <v>20</v>
      </c>
      <c r="F150" s="2">
        <v>568.29</v>
      </c>
      <c r="G150" s="2">
        <v>568.29</v>
      </c>
      <c r="H150" s="36">
        <f t="shared" si="3"/>
        <v>0</v>
      </c>
    </row>
    <row r="151" spans="1:8" x14ac:dyDescent="0.25">
      <c r="A151" s="2">
        <v>194</v>
      </c>
      <c r="B151" s="2">
        <v>1462</v>
      </c>
      <c r="C151" s="2" t="s">
        <v>252</v>
      </c>
      <c r="D151" s="2">
        <v>809</v>
      </c>
      <c r="E151" s="2">
        <v>20</v>
      </c>
      <c r="F151" s="2">
        <v>649.59</v>
      </c>
      <c r="G151" s="2">
        <v>649.59</v>
      </c>
      <c r="H151" s="36">
        <f t="shared" si="3"/>
        <v>0</v>
      </c>
    </row>
    <row r="152" spans="1:8" x14ac:dyDescent="0.25">
      <c r="A152" s="2">
        <v>195</v>
      </c>
      <c r="B152" s="2">
        <v>1464</v>
      </c>
      <c r="C152" s="2" t="s">
        <v>253</v>
      </c>
      <c r="D152" s="2">
        <v>809</v>
      </c>
      <c r="E152" s="2">
        <v>20</v>
      </c>
      <c r="F152" s="2">
        <v>1934.44</v>
      </c>
      <c r="G152" s="2">
        <v>1934.44</v>
      </c>
      <c r="H152" s="36">
        <f t="shared" si="3"/>
        <v>0</v>
      </c>
    </row>
    <row r="153" spans="1:8" x14ac:dyDescent="0.25">
      <c r="A153" s="2">
        <v>196</v>
      </c>
      <c r="B153" s="2">
        <v>1465</v>
      </c>
      <c r="C153" s="2" t="s">
        <v>254</v>
      </c>
      <c r="D153" s="2">
        <v>809</v>
      </c>
      <c r="E153" s="2">
        <v>20</v>
      </c>
      <c r="F153" s="2">
        <v>1890</v>
      </c>
      <c r="G153" s="2">
        <v>1890</v>
      </c>
      <c r="H153" s="36">
        <f t="shared" si="3"/>
        <v>0</v>
      </c>
    </row>
    <row r="154" spans="1:8" x14ac:dyDescent="0.25">
      <c r="A154" s="2">
        <v>197</v>
      </c>
      <c r="B154" s="2">
        <v>1466</v>
      </c>
      <c r="C154" s="2" t="s">
        <v>255</v>
      </c>
      <c r="D154" s="2">
        <v>809</v>
      </c>
      <c r="E154" s="2">
        <v>20</v>
      </c>
      <c r="F154" s="2">
        <v>200</v>
      </c>
      <c r="G154" s="2">
        <v>200</v>
      </c>
      <c r="H154" s="36">
        <f t="shared" ref="H154:H185" si="4">F154-G154</f>
        <v>0</v>
      </c>
    </row>
    <row r="155" spans="1:8" x14ac:dyDescent="0.25">
      <c r="A155" s="2">
        <v>200</v>
      </c>
      <c r="B155" s="2">
        <v>1480</v>
      </c>
      <c r="C155" s="2" t="s">
        <v>256</v>
      </c>
      <c r="D155" s="2">
        <v>809</v>
      </c>
      <c r="E155" s="2">
        <v>20</v>
      </c>
      <c r="F155" s="2">
        <v>2750</v>
      </c>
      <c r="G155" s="2">
        <v>2750</v>
      </c>
      <c r="H155" s="36">
        <f t="shared" si="4"/>
        <v>0</v>
      </c>
    </row>
    <row r="156" spans="1:8" x14ac:dyDescent="0.25">
      <c r="A156" s="2">
        <v>201</v>
      </c>
      <c r="B156" s="2">
        <v>1486</v>
      </c>
      <c r="C156" s="2" t="s">
        <v>257</v>
      </c>
      <c r="D156" s="2">
        <v>809</v>
      </c>
      <c r="E156" s="2">
        <v>20</v>
      </c>
      <c r="F156" s="2">
        <v>4878</v>
      </c>
      <c r="G156" s="2">
        <v>4878</v>
      </c>
      <c r="H156" s="36">
        <f t="shared" si="4"/>
        <v>0</v>
      </c>
    </row>
    <row r="157" spans="1:8" x14ac:dyDescent="0.25">
      <c r="A157" s="2">
        <v>202</v>
      </c>
      <c r="B157" s="2">
        <v>1488</v>
      </c>
      <c r="C157" s="2" t="s">
        <v>258</v>
      </c>
      <c r="D157" s="2">
        <v>809</v>
      </c>
      <c r="E157" s="2">
        <v>20</v>
      </c>
      <c r="F157" s="2">
        <v>7200</v>
      </c>
      <c r="G157" s="2">
        <v>7200</v>
      </c>
      <c r="H157" s="36">
        <f t="shared" si="4"/>
        <v>0</v>
      </c>
    </row>
    <row r="158" spans="1:8" x14ac:dyDescent="0.25">
      <c r="A158" s="2">
        <v>203</v>
      </c>
      <c r="B158" s="2">
        <v>1492</v>
      </c>
      <c r="C158" s="2" t="s">
        <v>259</v>
      </c>
      <c r="D158" s="2">
        <v>809</v>
      </c>
      <c r="E158" s="2">
        <v>20</v>
      </c>
      <c r="F158" s="2">
        <v>2666.79</v>
      </c>
      <c r="G158" s="2">
        <v>2666.79</v>
      </c>
      <c r="H158" s="36">
        <f t="shared" si="4"/>
        <v>0</v>
      </c>
    </row>
    <row r="159" spans="1:8" x14ac:dyDescent="0.25">
      <c r="A159" s="2">
        <v>204</v>
      </c>
      <c r="B159" s="2">
        <v>1493</v>
      </c>
      <c r="C159" s="2" t="s">
        <v>260</v>
      </c>
      <c r="D159" s="2">
        <v>809</v>
      </c>
      <c r="E159" s="2">
        <v>20</v>
      </c>
      <c r="F159" s="36">
        <v>1186.0999999999999</v>
      </c>
      <c r="G159" s="36">
        <v>1186.0999999999999</v>
      </c>
      <c r="H159" s="36">
        <f t="shared" si="4"/>
        <v>0</v>
      </c>
    </row>
    <row r="160" spans="1:8" x14ac:dyDescent="0.25">
      <c r="A160" s="2">
        <v>205</v>
      </c>
      <c r="B160" s="2">
        <v>1495</v>
      </c>
      <c r="C160" s="2" t="s">
        <v>261</v>
      </c>
      <c r="D160" s="2">
        <v>809</v>
      </c>
      <c r="E160" s="2">
        <v>20</v>
      </c>
      <c r="F160" s="2">
        <v>1240</v>
      </c>
      <c r="G160" s="2">
        <v>1240</v>
      </c>
      <c r="H160" s="36">
        <f t="shared" si="4"/>
        <v>0</v>
      </c>
    </row>
    <row r="161" spans="1:8" x14ac:dyDescent="0.25">
      <c r="A161" s="2">
        <v>206</v>
      </c>
      <c r="B161" s="2">
        <v>1498</v>
      </c>
      <c r="C161" s="2" t="s">
        <v>262</v>
      </c>
      <c r="D161" s="2">
        <v>809</v>
      </c>
      <c r="E161" s="2">
        <v>20</v>
      </c>
      <c r="F161" s="2">
        <v>1117.8900000000001</v>
      </c>
      <c r="G161" s="2">
        <v>1117.8900000000001</v>
      </c>
      <c r="H161" s="36">
        <f t="shared" si="4"/>
        <v>0</v>
      </c>
    </row>
    <row r="162" spans="1:8" x14ac:dyDescent="0.25">
      <c r="A162" s="2">
        <v>207</v>
      </c>
      <c r="B162" s="2">
        <v>1522</v>
      </c>
      <c r="C162" s="2" t="s">
        <v>263</v>
      </c>
      <c r="D162" s="2">
        <v>809</v>
      </c>
      <c r="E162" s="2">
        <v>20</v>
      </c>
      <c r="F162" s="2">
        <v>4050</v>
      </c>
      <c r="G162" s="2">
        <v>4050</v>
      </c>
      <c r="H162" s="36">
        <f t="shared" si="4"/>
        <v>0</v>
      </c>
    </row>
    <row r="163" spans="1:8" x14ac:dyDescent="0.25">
      <c r="A163" s="2">
        <v>210</v>
      </c>
      <c r="B163" s="2">
        <v>1558</v>
      </c>
      <c r="C163" s="2" t="s">
        <v>264</v>
      </c>
      <c r="D163" s="2">
        <v>809</v>
      </c>
      <c r="E163" s="2">
        <v>20</v>
      </c>
      <c r="F163" s="2">
        <v>19750</v>
      </c>
      <c r="G163" s="2">
        <v>19750</v>
      </c>
      <c r="H163" s="36">
        <f t="shared" si="4"/>
        <v>0</v>
      </c>
    </row>
    <row r="164" spans="1:8" x14ac:dyDescent="0.25">
      <c r="A164" s="2">
        <v>211</v>
      </c>
      <c r="B164" s="2">
        <v>1559</v>
      </c>
      <c r="C164" s="2" t="s">
        <v>265</v>
      </c>
      <c r="D164" s="2">
        <v>809</v>
      </c>
      <c r="E164" s="2">
        <v>20</v>
      </c>
      <c r="F164" s="2">
        <v>18000</v>
      </c>
      <c r="G164" s="2">
        <v>18000</v>
      </c>
      <c r="H164" s="36">
        <f t="shared" si="4"/>
        <v>0</v>
      </c>
    </row>
    <row r="165" spans="1:8" x14ac:dyDescent="0.25">
      <c r="A165" s="2">
        <v>212</v>
      </c>
      <c r="B165" s="2">
        <v>1569</v>
      </c>
      <c r="C165" s="2" t="s">
        <v>266</v>
      </c>
      <c r="D165" s="2">
        <v>809</v>
      </c>
      <c r="E165" s="2">
        <v>20</v>
      </c>
      <c r="F165" s="2">
        <v>1138.21</v>
      </c>
      <c r="G165" s="2">
        <v>1138.21</v>
      </c>
      <c r="H165" s="36">
        <f t="shared" si="4"/>
        <v>0</v>
      </c>
    </row>
    <row r="166" spans="1:8" x14ac:dyDescent="0.25">
      <c r="A166" s="2">
        <v>213</v>
      </c>
      <c r="B166" s="2">
        <v>1573</v>
      </c>
      <c r="C166" s="2" t="s">
        <v>267</v>
      </c>
      <c r="D166" s="2">
        <v>809</v>
      </c>
      <c r="E166" s="2">
        <v>20</v>
      </c>
      <c r="F166" s="2">
        <v>5500</v>
      </c>
      <c r="G166" s="2">
        <v>5500</v>
      </c>
      <c r="H166" s="36">
        <f t="shared" si="4"/>
        <v>0</v>
      </c>
    </row>
    <row r="167" spans="1:8" x14ac:dyDescent="0.25">
      <c r="A167" s="2">
        <v>214</v>
      </c>
      <c r="B167" s="2">
        <v>1577</v>
      </c>
      <c r="C167" s="2" t="s">
        <v>268</v>
      </c>
      <c r="D167" s="2">
        <v>809</v>
      </c>
      <c r="E167" s="2">
        <v>20</v>
      </c>
      <c r="F167" s="2">
        <v>8000</v>
      </c>
      <c r="G167" s="2">
        <v>8000</v>
      </c>
      <c r="H167" s="36">
        <f t="shared" si="4"/>
        <v>0</v>
      </c>
    </row>
    <row r="168" spans="1:8" x14ac:dyDescent="0.25">
      <c r="A168" s="2">
        <v>216</v>
      </c>
      <c r="B168" s="2">
        <v>1579</v>
      </c>
      <c r="C168" s="2" t="s">
        <v>269</v>
      </c>
      <c r="D168" s="2">
        <v>809</v>
      </c>
      <c r="E168" s="2">
        <v>20</v>
      </c>
      <c r="F168" s="2">
        <v>2701.75</v>
      </c>
      <c r="G168" s="2">
        <v>2701.75</v>
      </c>
      <c r="H168" s="36">
        <f t="shared" si="4"/>
        <v>0</v>
      </c>
    </row>
    <row r="169" spans="1:8" x14ac:dyDescent="0.25">
      <c r="A169" s="2">
        <v>217</v>
      </c>
      <c r="B169" s="2">
        <v>1582</v>
      </c>
      <c r="C169" s="2" t="s">
        <v>270</v>
      </c>
      <c r="D169" s="2">
        <v>809</v>
      </c>
      <c r="E169" s="2">
        <v>20</v>
      </c>
      <c r="F169" s="2">
        <v>5528.46</v>
      </c>
      <c r="G169" s="2">
        <v>5528.46</v>
      </c>
      <c r="H169" s="36">
        <f t="shared" si="4"/>
        <v>0</v>
      </c>
    </row>
    <row r="170" spans="1:8" x14ac:dyDescent="0.25">
      <c r="A170" s="2">
        <v>218</v>
      </c>
      <c r="B170" s="2">
        <v>1588</v>
      </c>
      <c r="C170" s="2" t="s">
        <v>262</v>
      </c>
      <c r="D170" s="2">
        <v>809</v>
      </c>
      <c r="E170" s="2">
        <v>20</v>
      </c>
      <c r="F170" s="2">
        <v>1235.01</v>
      </c>
      <c r="G170" s="2">
        <v>1235.01</v>
      </c>
      <c r="H170" s="36">
        <f t="shared" si="4"/>
        <v>0</v>
      </c>
    </row>
    <row r="171" spans="1:8" x14ac:dyDescent="0.25">
      <c r="A171" s="2">
        <v>220</v>
      </c>
      <c r="B171" s="2">
        <v>1592</v>
      </c>
      <c r="C171" s="2" t="s">
        <v>271</v>
      </c>
      <c r="D171" s="2">
        <v>809</v>
      </c>
      <c r="E171" s="2">
        <v>20</v>
      </c>
      <c r="F171" s="2">
        <v>3950</v>
      </c>
      <c r="G171" s="39">
        <v>3950</v>
      </c>
      <c r="H171" s="36">
        <f t="shared" si="4"/>
        <v>0</v>
      </c>
    </row>
    <row r="172" spans="1:8" x14ac:dyDescent="0.25">
      <c r="A172" s="2">
        <v>221</v>
      </c>
      <c r="B172" s="2">
        <v>1595</v>
      </c>
      <c r="C172" s="2" t="s">
        <v>272</v>
      </c>
      <c r="D172" s="2">
        <v>809</v>
      </c>
      <c r="E172" s="2">
        <v>20</v>
      </c>
      <c r="F172" s="2">
        <v>4523</v>
      </c>
      <c r="G172" s="39">
        <v>4523</v>
      </c>
      <c r="H172" s="36">
        <f t="shared" si="4"/>
        <v>0</v>
      </c>
    </row>
    <row r="173" spans="1:8" x14ac:dyDescent="0.25">
      <c r="A173" s="2">
        <v>222</v>
      </c>
      <c r="B173" s="2">
        <v>1599</v>
      </c>
      <c r="C173" s="2" t="s">
        <v>271</v>
      </c>
      <c r="D173" s="2">
        <v>809</v>
      </c>
      <c r="E173" s="2">
        <v>20</v>
      </c>
      <c r="F173" s="2">
        <v>3950</v>
      </c>
      <c r="G173" s="39">
        <v>3950</v>
      </c>
      <c r="H173" s="36">
        <f t="shared" si="4"/>
        <v>0</v>
      </c>
    </row>
    <row r="174" spans="1:8" x14ac:dyDescent="0.25">
      <c r="A174" s="2">
        <v>223</v>
      </c>
      <c r="B174" s="2">
        <v>1600</v>
      </c>
      <c r="C174" s="2" t="s">
        <v>271</v>
      </c>
      <c r="D174" s="2">
        <v>809</v>
      </c>
      <c r="E174" s="2">
        <v>20</v>
      </c>
      <c r="F174" s="2">
        <v>3950</v>
      </c>
      <c r="G174" s="39">
        <v>3950</v>
      </c>
      <c r="H174" s="36">
        <f t="shared" si="4"/>
        <v>0</v>
      </c>
    </row>
    <row r="175" spans="1:8" x14ac:dyDescent="0.25">
      <c r="A175" s="2">
        <v>224</v>
      </c>
      <c r="B175" s="2">
        <v>1601</v>
      </c>
      <c r="C175" s="2" t="s">
        <v>271</v>
      </c>
      <c r="D175" s="2">
        <v>809</v>
      </c>
      <c r="E175" s="2">
        <v>20</v>
      </c>
      <c r="F175" s="2">
        <v>3950</v>
      </c>
      <c r="G175" s="39">
        <v>3950</v>
      </c>
      <c r="H175" s="36">
        <f t="shared" si="4"/>
        <v>0</v>
      </c>
    </row>
    <row r="176" spans="1:8" x14ac:dyDescent="0.25">
      <c r="A176" s="2">
        <v>225</v>
      </c>
      <c r="B176" s="2">
        <v>1602</v>
      </c>
      <c r="C176" s="2" t="s">
        <v>271</v>
      </c>
      <c r="D176" s="2">
        <v>809</v>
      </c>
      <c r="E176" s="2">
        <v>20</v>
      </c>
      <c r="F176" s="2">
        <v>3950</v>
      </c>
      <c r="G176" s="39">
        <v>3950</v>
      </c>
      <c r="H176" s="36">
        <f t="shared" si="4"/>
        <v>0</v>
      </c>
    </row>
    <row r="177" spans="1:8" x14ac:dyDescent="0.25">
      <c r="A177" s="2">
        <v>226</v>
      </c>
      <c r="B177" s="2">
        <v>1603</v>
      </c>
      <c r="C177" s="2" t="s">
        <v>271</v>
      </c>
      <c r="D177" s="2">
        <v>809</v>
      </c>
      <c r="E177" s="2">
        <v>20</v>
      </c>
      <c r="F177" s="2">
        <v>3950</v>
      </c>
      <c r="G177" s="39">
        <v>3950</v>
      </c>
      <c r="H177" s="36">
        <f t="shared" si="4"/>
        <v>0</v>
      </c>
    </row>
    <row r="178" spans="1:8" x14ac:dyDescent="0.25">
      <c r="A178" s="2">
        <v>227</v>
      </c>
      <c r="B178" s="2">
        <v>1604</v>
      </c>
      <c r="C178" s="2" t="s">
        <v>271</v>
      </c>
      <c r="D178" s="2">
        <v>809</v>
      </c>
      <c r="E178" s="2">
        <v>20</v>
      </c>
      <c r="F178" s="2">
        <v>3950</v>
      </c>
      <c r="G178" s="39">
        <v>3950</v>
      </c>
      <c r="H178" s="36">
        <f t="shared" si="4"/>
        <v>0</v>
      </c>
    </row>
    <row r="179" spans="1:8" x14ac:dyDescent="0.25">
      <c r="A179" s="2">
        <v>228</v>
      </c>
      <c r="B179" s="2">
        <v>1605</v>
      </c>
      <c r="C179" s="2" t="s">
        <v>271</v>
      </c>
      <c r="D179" s="2">
        <v>809</v>
      </c>
      <c r="E179" s="2">
        <v>20</v>
      </c>
      <c r="F179" s="2">
        <v>3950</v>
      </c>
      <c r="G179" s="39">
        <v>3950</v>
      </c>
      <c r="H179" s="36">
        <f t="shared" si="4"/>
        <v>0</v>
      </c>
    </row>
    <row r="180" spans="1:8" x14ac:dyDescent="0.25">
      <c r="A180" s="2">
        <v>229</v>
      </c>
      <c r="B180" s="2">
        <v>1610</v>
      </c>
      <c r="C180" s="2" t="s">
        <v>273</v>
      </c>
      <c r="D180" s="2">
        <v>809</v>
      </c>
      <c r="E180" s="2">
        <v>20</v>
      </c>
      <c r="F180" s="2">
        <v>3950</v>
      </c>
      <c r="G180" s="39">
        <v>3950</v>
      </c>
      <c r="H180" s="36">
        <f t="shared" si="4"/>
        <v>0</v>
      </c>
    </row>
    <row r="181" spans="1:8" x14ac:dyDescent="0.25">
      <c r="A181" s="2">
        <v>230</v>
      </c>
      <c r="B181" s="2">
        <v>1611</v>
      </c>
      <c r="C181" s="2" t="s">
        <v>273</v>
      </c>
      <c r="D181" s="2">
        <v>809</v>
      </c>
      <c r="E181" s="2">
        <v>20</v>
      </c>
      <c r="F181" s="2">
        <v>3950</v>
      </c>
      <c r="G181" s="39">
        <v>3950</v>
      </c>
      <c r="H181" s="36">
        <f t="shared" si="4"/>
        <v>0</v>
      </c>
    </row>
    <row r="182" spans="1:8" x14ac:dyDescent="0.25">
      <c r="A182" s="2">
        <v>231</v>
      </c>
      <c r="B182" s="2">
        <v>1615</v>
      </c>
      <c r="C182" s="2" t="s">
        <v>274</v>
      </c>
      <c r="D182" s="2">
        <v>809</v>
      </c>
      <c r="E182" s="2">
        <v>20</v>
      </c>
      <c r="F182" s="36">
        <v>2904.2</v>
      </c>
      <c r="G182" s="36">
        <v>2904.2</v>
      </c>
      <c r="H182" s="36">
        <f t="shared" si="4"/>
        <v>0</v>
      </c>
    </row>
    <row r="183" spans="1:8" x14ac:dyDescent="0.25">
      <c r="A183" s="2">
        <v>233</v>
      </c>
      <c r="B183" s="2">
        <v>1627</v>
      </c>
      <c r="C183" s="2" t="s">
        <v>275</v>
      </c>
      <c r="D183" s="2">
        <v>809</v>
      </c>
      <c r="E183" s="2">
        <v>20</v>
      </c>
      <c r="F183" s="2">
        <v>4200</v>
      </c>
      <c r="G183" s="2">
        <v>4130</v>
      </c>
      <c r="H183" s="36">
        <f t="shared" si="4"/>
        <v>70</v>
      </c>
    </row>
    <row r="184" spans="1:8" x14ac:dyDescent="0.25">
      <c r="A184" s="2">
        <v>234</v>
      </c>
      <c r="B184" s="2">
        <v>1628</v>
      </c>
      <c r="C184" s="2" t="s">
        <v>275</v>
      </c>
      <c r="D184" s="2">
        <v>809</v>
      </c>
      <c r="E184" s="2">
        <v>20</v>
      </c>
      <c r="F184" s="2">
        <v>4200</v>
      </c>
      <c r="G184" s="2">
        <v>4130</v>
      </c>
      <c r="H184" s="36">
        <f t="shared" si="4"/>
        <v>70</v>
      </c>
    </row>
    <row r="185" spans="1:8" x14ac:dyDescent="0.25">
      <c r="A185" s="2">
        <v>235</v>
      </c>
      <c r="B185" s="2">
        <v>1629</v>
      </c>
      <c r="C185" s="2" t="s">
        <v>275</v>
      </c>
      <c r="D185" s="2">
        <v>809</v>
      </c>
      <c r="E185" s="2">
        <v>20</v>
      </c>
      <c r="F185" s="2">
        <v>4200</v>
      </c>
      <c r="G185" s="2">
        <v>4130</v>
      </c>
      <c r="H185" s="36">
        <f t="shared" si="4"/>
        <v>70</v>
      </c>
    </row>
    <row r="186" spans="1:8" x14ac:dyDescent="0.25">
      <c r="A186" s="2">
        <v>236</v>
      </c>
      <c r="B186" s="2">
        <v>1630</v>
      </c>
      <c r="C186" s="2" t="s">
        <v>275</v>
      </c>
      <c r="D186" s="2">
        <v>809</v>
      </c>
      <c r="E186" s="2">
        <v>20</v>
      </c>
      <c r="F186" s="2">
        <v>4200</v>
      </c>
      <c r="G186" s="2">
        <v>4130</v>
      </c>
      <c r="H186" s="36">
        <f t="shared" ref="H186:H217" si="5">F186-G186</f>
        <v>70</v>
      </c>
    </row>
    <row r="187" spans="1:8" x14ac:dyDescent="0.25">
      <c r="A187" s="2">
        <v>237</v>
      </c>
      <c r="B187" s="2">
        <v>1631</v>
      </c>
      <c r="C187" s="2" t="s">
        <v>275</v>
      </c>
      <c r="D187" s="2">
        <v>809</v>
      </c>
      <c r="E187" s="2">
        <v>20</v>
      </c>
      <c r="F187" s="2">
        <v>4200</v>
      </c>
      <c r="G187" s="2">
        <v>4130</v>
      </c>
      <c r="H187" s="36">
        <f t="shared" si="5"/>
        <v>70</v>
      </c>
    </row>
    <row r="188" spans="1:8" x14ac:dyDescent="0.25">
      <c r="A188" s="2">
        <v>238</v>
      </c>
      <c r="B188" s="2">
        <v>1632</v>
      </c>
      <c r="C188" s="2" t="s">
        <v>275</v>
      </c>
      <c r="D188" s="2">
        <v>809</v>
      </c>
      <c r="E188" s="2">
        <v>20</v>
      </c>
      <c r="F188" s="2">
        <v>4200</v>
      </c>
      <c r="G188" s="2">
        <v>4130</v>
      </c>
      <c r="H188" s="36">
        <f t="shared" si="5"/>
        <v>70</v>
      </c>
    </row>
    <row r="189" spans="1:8" x14ac:dyDescent="0.25">
      <c r="A189" s="2">
        <v>239</v>
      </c>
      <c r="B189" s="2">
        <v>1633</v>
      </c>
      <c r="C189" s="2" t="s">
        <v>276</v>
      </c>
      <c r="D189" s="2">
        <v>809</v>
      </c>
      <c r="E189" s="2">
        <v>20</v>
      </c>
      <c r="F189" s="2">
        <v>3500</v>
      </c>
      <c r="G189" s="2">
        <v>3441.47</v>
      </c>
      <c r="H189" s="36">
        <f t="shared" si="5"/>
        <v>58.5300000000002</v>
      </c>
    </row>
    <row r="190" spans="1:8" x14ac:dyDescent="0.25">
      <c r="A190" s="2">
        <v>240</v>
      </c>
      <c r="B190" s="2">
        <v>1634</v>
      </c>
      <c r="C190" s="2" t="s">
        <v>276</v>
      </c>
      <c r="D190" s="2">
        <v>809</v>
      </c>
      <c r="E190" s="2">
        <v>20</v>
      </c>
      <c r="F190" s="2">
        <v>3500</v>
      </c>
      <c r="G190" s="2">
        <v>3441.47</v>
      </c>
      <c r="H190" s="36">
        <f t="shared" si="5"/>
        <v>58.5300000000002</v>
      </c>
    </row>
    <row r="191" spans="1:8" x14ac:dyDescent="0.25">
      <c r="A191" s="2">
        <v>241</v>
      </c>
      <c r="B191" s="2">
        <v>1635</v>
      </c>
      <c r="C191" s="2" t="s">
        <v>276</v>
      </c>
      <c r="D191" s="2">
        <v>809</v>
      </c>
      <c r="E191" s="2">
        <v>20</v>
      </c>
      <c r="F191" s="2">
        <v>3500</v>
      </c>
      <c r="G191" s="2">
        <v>3441.47</v>
      </c>
      <c r="H191" s="36">
        <f t="shared" si="5"/>
        <v>58.5300000000002</v>
      </c>
    </row>
    <row r="192" spans="1:8" x14ac:dyDescent="0.25">
      <c r="A192" s="2">
        <v>242</v>
      </c>
      <c r="B192" s="2">
        <v>1636</v>
      </c>
      <c r="C192" s="2" t="s">
        <v>276</v>
      </c>
      <c r="D192" s="2">
        <v>809</v>
      </c>
      <c r="E192" s="2">
        <v>20</v>
      </c>
      <c r="F192" s="2">
        <v>3500</v>
      </c>
      <c r="G192" s="2">
        <v>3441.47</v>
      </c>
      <c r="H192" s="36">
        <f t="shared" si="5"/>
        <v>58.5300000000002</v>
      </c>
    </row>
    <row r="193" spans="1:8" x14ac:dyDescent="0.25">
      <c r="A193" s="2">
        <v>243</v>
      </c>
      <c r="B193" s="2">
        <v>1639</v>
      </c>
      <c r="C193" s="41" t="s">
        <v>343</v>
      </c>
      <c r="D193" s="2">
        <v>806</v>
      </c>
      <c r="E193" s="2">
        <v>20</v>
      </c>
      <c r="F193" s="2">
        <v>5000</v>
      </c>
      <c r="G193" s="2">
        <v>4583.1499999999996</v>
      </c>
      <c r="H193" s="36">
        <f t="shared" si="5"/>
        <v>416.85000000000036</v>
      </c>
    </row>
    <row r="194" spans="1:8" x14ac:dyDescent="0.25">
      <c r="A194" s="2">
        <v>244</v>
      </c>
      <c r="B194" s="56">
        <v>1691</v>
      </c>
      <c r="C194" s="41" t="s">
        <v>344</v>
      </c>
      <c r="D194" s="2">
        <v>806</v>
      </c>
      <c r="E194" s="2">
        <v>20</v>
      </c>
      <c r="F194" s="2">
        <v>8175</v>
      </c>
      <c r="G194" s="48">
        <v>6267.5</v>
      </c>
      <c r="H194" s="36">
        <f t="shared" si="5"/>
        <v>1907.5</v>
      </c>
    </row>
    <row r="195" spans="1:8" x14ac:dyDescent="0.25">
      <c r="A195" s="2">
        <v>245</v>
      </c>
      <c r="B195" s="56">
        <v>1692</v>
      </c>
      <c r="C195" s="41" t="s">
        <v>345</v>
      </c>
      <c r="D195" s="2">
        <v>806</v>
      </c>
      <c r="E195" s="2">
        <v>20</v>
      </c>
      <c r="F195" s="2">
        <v>8175</v>
      </c>
      <c r="G195" s="48">
        <v>6267.5</v>
      </c>
      <c r="H195" s="36">
        <f t="shared" si="5"/>
        <v>1907.5</v>
      </c>
    </row>
    <row r="196" spans="1:8" x14ac:dyDescent="0.25">
      <c r="A196" s="2">
        <v>246</v>
      </c>
      <c r="B196" s="2">
        <v>1640</v>
      </c>
      <c r="C196" s="2" t="s">
        <v>277</v>
      </c>
      <c r="D196" s="2">
        <v>809</v>
      </c>
      <c r="E196" s="2">
        <v>20</v>
      </c>
      <c r="F196" s="2">
        <v>14054.8</v>
      </c>
      <c r="G196" s="2">
        <v>14054.8</v>
      </c>
      <c r="H196" s="36">
        <f t="shared" si="5"/>
        <v>0</v>
      </c>
    </row>
    <row r="197" spans="1:8" x14ac:dyDescent="0.25">
      <c r="A197" s="2">
        <v>248</v>
      </c>
      <c r="B197" s="2">
        <v>1650</v>
      </c>
      <c r="C197" s="2" t="s">
        <v>258</v>
      </c>
      <c r="D197" s="2">
        <v>809</v>
      </c>
      <c r="E197" s="2">
        <v>20</v>
      </c>
      <c r="F197" s="2">
        <v>7800</v>
      </c>
      <c r="G197" s="2">
        <v>7800</v>
      </c>
      <c r="H197" s="36">
        <f t="shared" si="5"/>
        <v>0</v>
      </c>
    </row>
    <row r="198" spans="1:8" x14ac:dyDescent="0.25">
      <c r="A198" s="2">
        <v>249</v>
      </c>
      <c r="B198" s="2">
        <v>1662</v>
      </c>
      <c r="C198" s="2" t="s">
        <v>278</v>
      </c>
      <c r="D198" s="2">
        <v>809</v>
      </c>
      <c r="E198" s="2">
        <v>20</v>
      </c>
      <c r="F198" s="2">
        <v>3500</v>
      </c>
      <c r="G198" s="40">
        <v>3383.14</v>
      </c>
      <c r="H198" s="36">
        <f t="shared" si="5"/>
        <v>116.86000000000013</v>
      </c>
    </row>
    <row r="199" spans="1:8" x14ac:dyDescent="0.25">
      <c r="A199" s="2">
        <v>250</v>
      </c>
      <c r="B199" s="2">
        <v>1663</v>
      </c>
      <c r="C199" s="2" t="s">
        <v>278</v>
      </c>
      <c r="D199" s="2">
        <v>809</v>
      </c>
      <c r="E199" s="2">
        <v>20</v>
      </c>
      <c r="F199" s="2">
        <v>3500</v>
      </c>
      <c r="G199" s="45">
        <v>3383.14</v>
      </c>
      <c r="H199" s="36">
        <f t="shared" si="5"/>
        <v>116.86000000000013</v>
      </c>
    </row>
    <row r="200" spans="1:8" x14ac:dyDescent="0.25">
      <c r="A200" s="2">
        <v>251</v>
      </c>
      <c r="B200" s="2">
        <v>1664</v>
      </c>
      <c r="C200" s="2" t="s">
        <v>279</v>
      </c>
      <c r="D200" s="2">
        <v>809</v>
      </c>
      <c r="E200" s="2">
        <v>20</v>
      </c>
      <c r="F200" s="2">
        <v>4200</v>
      </c>
      <c r="G200" s="40">
        <v>4060</v>
      </c>
      <c r="H200" s="36">
        <f t="shared" si="5"/>
        <v>140</v>
      </c>
    </row>
    <row r="201" spans="1:8" x14ac:dyDescent="0.25">
      <c r="A201" s="2">
        <v>252</v>
      </c>
      <c r="B201" s="2">
        <v>1665</v>
      </c>
      <c r="C201" s="2" t="s">
        <v>279</v>
      </c>
      <c r="D201" s="2">
        <v>809</v>
      </c>
      <c r="E201" s="2">
        <v>20</v>
      </c>
      <c r="F201" s="2">
        <v>4200</v>
      </c>
      <c r="G201" s="40">
        <v>4060</v>
      </c>
      <c r="H201" s="36">
        <f t="shared" si="5"/>
        <v>140</v>
      </c>
    </row>
    <row r="202" spans="1:8" x14ac:dyDescent="0.25">
      <c r="A202" s="2">
        <v>253</v>
      </c>
      <c r="B202" s="2">
        <v>1666</v>
      </c>
      <c r="C202" s="2" t="s">
        <v>279</v>
      </c>
      <c r="D202" s="2">
        <v>809</v>
      </c>
      <c r="E202" s="2">
        <v>20</v>
      </c>
      <c r="F202" s="2">
        <v>4200</v>
      </c>
      <c r="G202" s="40">
        <v>4060</v>
      </c>
      <c r="H202" s="36">
        <f t="shared" si="5"/>
        <v>140</v>
      </c>
    </row>
    <row r="203" spans="1:8" x14ac:dyDescent="0.25">
      <c r="A203" s="2">
        <v>254</v>
      </c>
      <c r="B203" s="2">
        <v>1667</v>
      </c>
      <c r="C203" s="2" t="s">
        <v>279</v>
      </c>
      <c r="D203" s="2">
        <v>809</v>
      </c>
      <c r="E203" s="2">
        <v>20</v>
      </c>
      <c r="F203" s="2">
        <v>4200</v>
      </c>
      <c r="G203" s="40">
        <v>4060</v>
      </c>
      <c r="H203" s="36">
        <f t="shared" si="5"/>
        <v>140</v>
      </c>
    </row>
    <row r="204" spans="1:8" x14ac:dyDescent="0.25">
      <c r="A204" s="2">
        <v>255</v>
      </c>
      <c r="B204" s="2">
        <v>1668</v>
      </c>
      <c r="C204" s="2" t="s">
        <v>279</v>
      </c>
      <c r="D204" s="2">
        <v>809</v>
      </c>
      <c r="E204" s="2">
        <v>20</v>
      </c>
      <c r="F204" s="2">
        <v>4200</v>
      </c>
      <c r="G204" s="40">
        <v>4060</v>
      </c>
      <c r="H204" s="36">
        <f t="shared" si="5"/>
        <v>140</v>
      </c>
    </row>
    <row r="205" spans="1:8" x14ac:dyDescent="0.25">
      <c r="A205" s="2">
        <v>256</v>
      </c>
      <c r="B205" s="2">
        <v>1669</v>
      </c>
      <c r="C205" s="2" t="s">
        <v>279</v>
      </c>
      <c r="D205" s="2">
        <v>809</v>
      </c>
      <c r="E205" s="2">
        <v>20</v>
      </c>
      <c r="F205" s="2">
        <v>4200</v>
      </c>
      <c r="G205" s="40">
        <v>4060</v>
      </c>
      <c r="H205" s="36">
        <f t="shared" si="5"/>
        <v>140</v>
      </c>
    </row>
    <row r="206" spans="1:8" x14ac:dyDescent="0.25">
      <c r="A206" s="2">
        <v>257</v>
      </c>
      <c r="B206" s="2">
        <v>1679</v>
      </c>
      <c r="C206" s="2" t="s">
        <v>280</v>
      </c>
      <c r="D206" s="2">
        <v>809</v>
      </c>
      <c r="E206" s="2">
        <v>20</v>
      </c>
      <c r="F206" s="2">
        <v>3500</v>
      </c>
      <c r="G206" s="40">
        <v>2799.84</v>
      </c>
      <c r="H206" s="36">
        <f t="shared" si="5"/>
        <v>700.15999999999985</v>
      </c>
    </row>
    <row r="207" spans="1:8" x14ac:dyDescent="0.25">
      <c r="A207" s="2">
        <v>258</v>
      </c>
      <c r="B207" s="2">
        <v>1680</v>
      </c>
      <c r="C207" s="2" t="s">
        <v>280</v>
      </c>
      <c r="D207" s="2">
        <v>809</v>
      </c>
      <c r="E207" s="2">
        <v>20</v>
      </c>
      <c r="F207" s="2">
        <v>3500</v>
      </c>
      <c r="G207" s="40">
        <v>2799.84</v>
      </c>
      <c r="H207" s="36">
        <f t="shared" si="5"/>
        <v>700.15999999999985</v>
      </c>
    </row>
    <row r="208" spans="1:8" x14ac:dyDescent="0.25">
      <c r="A208" s="2">
        <v>259</v>
      </c>
      <c r="B208" s="2">
        <v>1681</v>
      </c>
      <c r="C208" s="2" t="s">
        <v>280</v>
      </c>
      <c r="D208" s="2">
        <v>809</v>
      </c>
      <c r="E208" s="2">
        <v>20</v>
      </c>
      <c r="F208" s="2">
        <v>3500</v>
      </c>
      <c r="G208" s="40">
        <v>2799.84</v>
      </c>
      <c r="H208" s="36">
        <f t="shared" si="5"/>
        <v>700.15999999999985</v>
      </c>
    </row>
    <row r="209" spans="1:8" x14ac:dyDescent="0.25">
      <c r="A209" s="2">
        <v>260</v>
      </c>
      <c r="B209" s="2">
        <v>1682</v>
      </c>
      <c r="C209" s="2" t="s">
        <v>280</v>
      </c>
      <c r="D209" s="2">
        <v>809</v>
      </c>
      <c r="E209" s="2">
        <v>20</v>
      </c>
      <c r="F209" s="2">
        <v>3500</v>
      </c>
      <c r="G209" s="40">
        <v>2799.84</v>
      </c>
      <c r="H209" s="36">
        <f t="shared" si="5"/>
        <v>700.15999999999985</v>
      </c>
    </row>
    <row r="210" spans="1:8" x14ac:dyDescent="0.25">
      <c r="A210" s="2">
        <v>261</v>
      </c>
      <c r="B210" s="2">
        <v>1726</v>
      </c>
      <c r="C210" s="43" t="s">
        <v>335</v>
      </c>
      <c r="D210" s="2">
        <v>809</v>
      </c>
      <c r="E210" s="2">
        <v>20</v>
      </c>
      <c r="F210" s="2">
        <v>18250</v>
      </c>
      <c r="G210" s="40">
        <v>8212.59</v>
      </c>
      <c r="H210" s="36">
        <f t="shared" si="5"/>
        <v>10037.41</v>
      </c>
    </row>
    <row r="211" spans="1:8" x14ac:dyDescent="0.25">
      <c r="A211" s="2">
        <v>262</v>
      </c>
      <c r="B211" s="2">
        <v>1683</v>
      </c>
      <c r="C211" s="2" t="s">
        <v>271</v>
      </c>
      <c r="D211" s="2">
        <v>809</v>
      </c>
      <c r="E211" s="2">
        <v>20</v>
      </c>
      <c r="F211" s="2">
        <v>4300</v>
      </c>
      <c r="G211" s="40">
        <v>3440.16</v>
      </c>
      <c r="H211" s="36">
        <f t="shared" si="5"/>
        <v>859.84000000000015</v>
      </c>
    </row>
    <row r="212" spans="1:8" x14ac:dyDescent="0.25">
      <c r="A212" s="2">
        <v>263</v>
      </c>
      <c r="B212" s="2">
        <v>1684</v>
      </c>
      <c r="C212" s="2" t="s">
        <v>271</v>
      </c>
      <c r="D212" s="2">
        <v>809</v>
      </c>
      <c r="E212" s="2">
        <v>20</v>
      </c>
      <c r="F212" s="2">
        <v>4300</v>
      </c>
      <c r="G212" s="40">
        <v>3440.16</v>
      </c>
      <c r="H212" s="36">
        <f t="shared" si="5"/>
        <v>859.84000000000015</v>
      </c>
    </row>
    <row r="213" spans="1:8" x14ac:dyDescent="0.25">
      <c r="A213" s="2">
        <v>264</v>
      </c>
      <c r="B213" s="2">
        <v>1685</v>
      </c>
      <c r="C213" s="2" t="s">
        <v>271</v>
      </c>
      <c r="D213" s="2">
        <v>809</v>
      </c>
      <c r="E213" s="2">
        <v>20</v>
      </c>
      <c r="F213" s="2">
        <v>4300</v>
      </c>
      <c r="G213" s="40">
        <v>3440.16</v>
      </c>
      <c r="H213" s="36">
        <f t="shared" si="5"/>
        <v>859.84000000000015</v>
      </c>
    </row>
    <row r="214" spans="1:8" x14ac:dyDescent="0.25">
      <c r="A214" s="2">
        <v>265</v>
      </c>
      <c r="B214" s="2">
        <v>1686</v>
      </c>
      <c r="C214" s="2" t="s">
        <v>271</v>
      </c>
      <c r="D214" s="2">
        <v>809</v>
      </c>
      <c r="E214" s="2">
        <v>20</v>
      </c>
      <c r="F214" s="2">
        <v>4300</v>
      </c>
      <c r="G214" s="40">
        <v>3440.16</v>
      </c>
      <c r="H214" s="36">
        <f t="shared" si="5"/>
        <v>859.84000000000015</v>
      </c>
    </row>
    <row r="215" spans="1:8" x14ac:dyDescent="0.25">
      <c r="A215" s="2">
        <v>266</v>
      </c>
      <c r="B215" s="2">
        <v>1687</v>
      </c>
      <c r="C215" s="2" t="s">
        <v>279</v>
      </c>
      <c r="D215" s="2">
        <v>809</v>
      </c>
      <c r="E215" s="2">
        <v>20</v>
      </c>
      <c r="F215" s="2">
        <v>4300</v>
      </c>
      <c r="G215" s="40">
        <v>3440.16</v>
      </c>
      <c r="H215" s="36">
        <f t="shared" si="5"/>
        <v>859.84000000000015</v>
      </c>
    </row>
    <row r="216" spans="1:8" x14ac:dyDescent="0.25">
      <c r="A216" s="2">
        <v>267</v>
      </c>
      <c r="B216" s="2">
        <v>1688</v>
      </c>
      <c r="C216" s="2" t="s">
        <v>279</v>
      </c>
      <c r="D216" s="2">
        <v>809</v>
      </c>
      <c r="E216" s="2">
        <v>20</v>
      </c>
      <c r="F216" s="2">
        <v>4300</v>
      </c>
      <c r="G216" s="40">
        <v>3440.16</v>
      </c>
      <c r="H216" s="36">
        <f t="shared" si="5"/>
        <v>859.84000000000015</v>
      </c>
    </row>
    <row r="217" spans="1:8" x14ac:dyDescent="0.25">
      <c r="A217" s="2">
        <v>268</v>
      </c>
      <c r="B217" s="2">
        <v>1739</v>
      </c>
      <c r="C217" s="41" t="s">
        <v>336</v>
      </c>
      <c r="D217" s="2">
        <v>809</v>
      </c>
      <c r="E217" s="2">
        <v>20</v>
      </c>
      <c r="F217" s="2">
        <v>22000</v>
      </c>
      <c r="G217" s="40">
        <v>8433.41</v>
      </c>
      <c r="H217" s="36">
        <f t="shared" si="5"/>
        <v>13566.59</v>
      </c>
    </row>
    <row r="218" spans="1:8" x14ac:dyDescent="0.25">
      <c r="A218" s="2">
        <v>269</v>
      </c>
      <c r="B218" s="2">
        <v>1742</v>
      </c>
      <c r="C218" s="41" t="s">
        <v>337</v>
      </c>
      <c r="D218" s="2">
        <v>809</v>
      </c>
      <c r="E218" s="2">
        <v>20</v>
      </c>
      <c r="F218" s="2">
        <v>17600</v>
      </c>
      <c r="G218" s="48">
        <v>5866.6</v>
      </c>
      <c r="H218" s="36">
        <f t="shared" ref="H218:H244" si="6">F218-G218</f>
        <v>11733.4</v>
      </c>
    </row>
    <row r="219" spans="1:8" x14ac:dyDescent="0.25">
      <c r="A219" s="2">
        <v>270</v>
      </c>
      <c r="B219" s="41">
        <v>1747</v>
      </c>
      <c r="C219" s="41" t="s">
        <v>338</v>
      </c>
      <c r="D219" s="2">
        <v>809</v>
      </c>
      <c r="E219" s="2">
        <v>20</v>
      </c>
      <c r="F219" s="2">
        <v>4400</v>
      </c>
      <c r="G219" s="41">
        <v>4400</v>
      </c>
      <c r="H219" s="36">
        <f t="shared" si="6"/>
        <v>0</v>
      </c>
    </row>
    <row r="220" spans="1:8" x14ac:dyDescent="0.25">
      <c r="A220" s="2">
        <v>271</v>
      </c>
      <c r="B220" s="41">
        <v>1748</v>
      </c>
      <c r="C220" s="41" t="s">
        <v>338</v>
      </c>
      <c r="D220" s="2">
        <v>809</v>
      </c>
      <c r="E220" s="2">
        <v>20</v>
      </c>
      <c r="F220" s="2">
        <v>4400</v>
      </c>
      <c r="G220" s="41">
        <v>4400</v>
      </c>
      <c r="H220" s="36">
        <f t="shared" si="6"/>
        <v>0</v>
      </c>
    </row>
    <row r="221" spans="1:8" x14ac:dyDescent="0.25">
      <c r="A221" s="2">
        <v>272</v>
      </c>
      <c r="B221" s="41">
        <v>1749</v>
      </c>
      <c r="C221" s="41" t="s">
        <v>339</v>
      </c>
      <c r="D221" s="2">
        <v>809</v>
      </c>
      <c r="E221" s="2">
        <v>20</v>
      </c>
      <c r="F221" s="2">
        <v>3600</v>
      </c>
      <c r="G221" s="41">
        <v>3600</v>
      </c>
      <c r="H221" s="36">
        <f t="shared" si="6"/>
        <v>0</v>
      </c>
    </row>
    <row r="222" spans="1:8" x14ac:dyDescent="0.25">
      <c r="A222" s="2">
        <v>273</v>
      </c>
      <c r="B222" s="41">
        <v>1750</v>
      </c>
      <c r="C222" s="41" t="s">
        <v>340</v>
      </c>
      <c r="D222" s="2">
        <v>809</v>
      </c>
      <c r="E222" s="2">
        <v>20</v>
      </c>
      <c r="F222" s="2">
        <v>2600</v>
      </c>
      <c r="G222" s="41">
        <v>2600</v>
      </c>
      <c r="H222" s="36">
        <f t="shared" si="6"/>
        <v>0</v>
      </c>
    </row>
    <row r="223" spans="1:8" x14ac:dyDescent="0.25">
      <c r="A223" s="2">
        <v>274</v>
      </c>
      <c r="B223" s="41">
        <v>1751</v>
      </c>
      <c r="C223" s="41" t="s">
        <v>340</v>
      </c>
      <c r="D223" s="2">
        <v>809</v>
      </c>
      <c r="E223" s="2">
        <v>20</v>
      </c>
      <c r="F223" s="2">
        <v>2600</v>
      </c>
      <c r="G223" s="41">
        <v>2600</v>
      </c>
      <c r="H223" s="36">
        <f t="shared" si="6"/>
        <v>0</v>
      </c>
    </row>
    <row r="224" spans="1:8" x14ac:dyDescent="0.25">
      <c r="A224" s="2">
        <v>275</v>
      </c>
      <c r="B224" s="41">
        <v>1752</v>
      </c>
      <c r="C224" s="41" t="s">
        <v>340</v>
      </c>
      <c r="D224" s="2">
        <v>809</v>
      </c>
      <c r="E224" s="2">
        <v>20</v>
      </c>
      <c r="F224" s="2">
        <v>2600</v>
      </c>
      <c r="G224" s="41">
        <v>2600</v>
      </c>
      <c r="H224" s="36">
        <f t="shared" si="6"/>
        <v>0</v>
      </c>
    </row>
    <row r="225" spans="1:8" x14ac:dyDescent="0.25">
      <c r="A225" s="2">
        <v>276</v>
      </c>
      <c r="B225" s="41">
        <v>1753</v>
      </c>
      <c r="C225" s="41" t="s">
        <v>340</v>
      </c>
      <c r="D225" s="2">
        <v>809</v>
      </c>
      <c r="E225" s="2">
        <v>20</v>
      </c>
      <c r="F225" s="2">
        <v>2600</v>
      </c>
      <c r="G225" s="41">
        <v>2600</v>
      </c>
      <c r="H225" s="36">
        <f t="shared" si="6"/>
        <v>0</v>
      </c>
    </row>
    <row r="226" spans="1:8" x14ac:dyDescent="0.25">
      <c r="A226" s="2">
        <v>277</v>
      </c>
      <c r="B226" s="41">
        <v>1754</v>
      </c>
      <c r="C226" s="41" t="s">
        <v>340</v>
      </c>
      <c r="D226" s="2">
        <v>809</v>
      </c>
      <c r="E226" s="2">
        <v>20</v>
      </c>
      <c r="F226" s="2">
        <v>2600</v>
      </c>
      <c r="G226" s="41">
        <v>2600</v>
      </c>
      <c r="H226" s="36">
        <f t="shared" si="6"/>
        <v>0</v>
      </c>
    </row>
    <row r="227" spans="1:8" ht="14.25" customHeight="1" x14ac:dyDescent="0.25">
      <c r="A227" s="2">
        <v>278</v>
      </c>
      <c r="B227" s="41">
        <v>1755</v>
      </c>
      <c r="C227" s="41" t="s">
        <v>340</v>
      </c>
      <c r="D227" s="2">
        <v>809</v>
      </c>
      <c r="E227" s="2">
        <v>20</v>
      </c>
      <c r="F227" s="2">
        <v>2600</v>
      </c>
      <c r="G227" s="41">
        <v>2600</v>
      </c>
      <c r="H227" s="36">
        <f t="shared" si="6"/>
        <v>0</v>
      </c>
    </row>
    <row r="228" spans="1:8" ht="14.25" customHeight="1" x14ac:dyDescent="0.25">
      <c r="A228" s="2">
        <v>279</v>
      </c>
      <c r="B228" s="43">
        <v>1765</v>
      </c>
      <c r="C228" s="43" t="s">
        <v>342</v>
      </c>
      <c r="D228" s="2">
        <v>809</v>
      </c>
      <c r="E228" s="2">
        <v>30</v>
      </c>
      <c r="F228" s="2">
        <v>6200</v>
      </c>
      <c r="G228" s="40">
        <v>1136.6300000000001</v>
      </c>
      <c r="H228" s="36">
        <f t="shared" si="6"/>
        <v>5063.37</v>
      </c>
    </row>
    <row r="229" spans="1:8" x14ac:dyDescent="0.25">
      <c r="A229" s="2">
        <v>280</v>
      </c>
      <c r="B229" s="2">
        <v>1698</v>
      </c>
      <c r="C229" s="2" t="s">
        <v>281</v>
      </c>
      <c r="D229" s="2">
        <v>809</v>
      </c>
      <c r="E229" s="2">
        <v>20</v>
      </c>
      <c r="F229" s="2">
        <v>9500</v>
      </c>
      <c r="G229" s="40">
        <v>6808.19</v>
      </c>
      <c r="H229" s="36">
        <f t="shared" si="6"/>
        <v>2691.8100000000004</v>
      </c>
    </row>
    <row r="230" spans="1:8" x14ac:dyDescent="0.25">
      <c r="A230" s="2">
        <v>281</v>
      </c>
      <c r="B230" s="41">
        <v>1758</v>
      </c>
      <c r="C230" s="41" t="s">
        <v>341</v>
      </c>
      <c r="D230" s="2">
        <v>809</v>
      </c>
      <c r="E230" s="2">
        <v>20</v>
      </c>
      <c r="F230" s="2">
        <v>14050</v>
      </c>
      <c r="G230" s="40">
        <v>2575.87</v>
      </c>
      <c r="H230" s="36">
        <f t="shared" si="6"/>
        <v>11474.130000000001</v>
      </c>
    </row>
    <row r="231" spans="1:8" x14ac:dyDescent="0.25">
      <c r="A231" s="2">
        <v>282</v>
      </c>
      <c r="B231" s="41">
        <v>1759</v>
      </c>
      <c r="C231" s="41" t="s">
        <v>341</v>
      </c>
      <c r="D231" s="2">
        <v>809</v>
      </c>
      <c r="E231" s="2">
        <v>20</v>
      </c>
      <c r="F231" s="2">
        <v>14050</v>
      </c>
      <c r="G231" s="45">
        <v>2575.87</v>
      </c>
      <c r="H231" s="36">
        <f t="shared" si="6"/>
        <v>11474.130000000001</v>
      </c>
    </row>
    <row r="232" spans="1:8" x14ac:dyDescent="0.25">
      <c r="A232" s="2">
        <v>283</v>
      </c>
      <c r="B232" s="2">
        <v>1699</v>
      </c>
      <c r="C232" s="2" t="s">
        <v>282</v>
      </c>
      <c r="D232" s="2">
        <v>809</v>
      </c>
      <c r="E232" s="2">
        <v>20</v>
      </c>
      <c r="F232" s="2">
        <v>3321</v>
      </c>
      <c r="G232" s="48">
        <v>2324.6999999999998</v>
      </c>
      <c r="H232" s="36">
        <f t="shared" si="6"/>
        <v>996.30000000000018</v>
      </c>
    </row>
    <row r="233" spans="1:8" x14ac:dyDescent="0.25">
      <c r="A233" s="2">
        <v>284</v>
      </c>
      <c r="B233" s="2">
        <v>1724</v>
      </c>
      <c r="C233" s="2" t="s">
        <v>273</v>
      </c>
      <c r="D233" s="2">
        <v>809</v>
      </c>
      <c r="E233" s="2">
        <v>20</v>
      </c>
      <c r="F233" s="2">
        <v>22000</v>
      </c>
      <c r="G233" s="40">
        <v>13933.46</v>
      </c>
      <c r="H233" s="36">
        <f t="shared" si="6"/>
        <v>8066.5400000000009</v>
      </c>
    </row>
    <row r="234" spans="1:8" x14ac:dyDescent="0.25">
      <c r="A234" s="2">
        <v>285</v>
      </c>
      <c r="B234" s="2">
        <v>1777</v>
      </c>
      <c r="C234" s="40" t="s">
        <v>372</v>
      </c>
      <c r="D234" s="2">
        <v>809</v>
      </c>
      <c r="E234" s="2">
        <v>20</v>
      </c>
      <c r="F234" s="40">
        <v>12400</v>
      </c>
      <c r="G234" s="40">
        <v>826.68</v>
      </c>
      <c r="H234" s="36">
        <f t="shared" si="6"/>
        <v>11573.32</v>
      </c>
    </row>
    <row r="235" spans="1:8" x14ac:dyDescent="0.25">
      <c r="A235" s="2">
        <v>287</v>
      </c>
      <c r="B235" s="2">
        <v>830</v>
      </c>
      <c r="C235" s="2" t="s">
        <v>283</v>
      </c>
      <c r="D235" s="2">
        <v>809</v>
      </c>
      <c r="E235" s="2">
        <v>20</v>
      </c>
      <c r="F235" s="2">
        <v>6048.97</v>
      </c>
      <c r="G235" s="2">
        <v>6048.97</v>
      </c>
      <c r="H235" s="36">
        <f t="shared" si="6"/>
        <v>0</v>
      </c>
    </row>
    <row r="236" spans="1:8" x14ac:dyDescent="0.25">
      <c r="A236" s="2">
        <v>288</v>
      </c>
      <c r="B236" s="2">
        <v>831</v>
      </c>
      <c r="C236" s="2" t="s">
        <v>284</v>
      </c>
      <c r="D236" s="2">
        <v>809</v>
      </c>
      <c r="E236" s="2">
        <v>20</v>
      </c>
      <c r="F236" s="2">
        <v>5451.13</v>
      </c>
      <c r="G236" s="2">
        <v>5451.13</v>
      </c>
      <c r="H236" s="36">
        <f t="shared" si="6"/>
        <v>0</v>
      </c>
    </row>
    <row r="237" spans="1:8" x14ac:dyDescent="0.25">
      <c r="A237" s="2">
        <v>289</v>
      </c>
      <c r="B237" s="2">
        <v>832</v>
      </c>
      <c r="C237" s="2" t="s">
        <v>284</v>
      </c>
      <c r="D237" s="2">
        <v>809</v>
      </c>
      <c r="E237" s="2">
        <v>20</v>
      </c>
      <c r="F237" s="2">
        <v>1987</v>
      </c>
      <c r="G237" s="2">
        <v>1987</v>
      </c>
      <c r="H237" s="36">
        <f t="shared" si="6"/>
        <v>0</v>
      </c>
    </row>
    <row r="238" spans="1:8" x14ac:dyDescent="0.25">
      <c r="A238" s="2">
        <v>291</v>
      </c>
      <c r="B238" s="2">
        <v>835</v>
      </c>
      <c r="C238" s="2" t="s">
        <v>284</v>
      </c>
      <c r="D238" s="2">
        <v>809</v>
      </c>
      <c r="E238" s="2">
        <v>20</v>
      </c>
      <c r="F238" s="2">
        <v>17027.53</v>
      </c>
      <c r="G238" s="2">
        <v>17027.53</v>
      </c>
      <c r="H238" s="36">
        <f t="shared" si="6"/>
        <v>0</v>
      </c>
    </row>
    <row r="239" spans="1:8" x14ac:dyDescent="0.25">
      <c r="A239" s="2">
        <v>292</v>
      </c>
      <c r="B239" s="2">
        <v>836</v>
      </c>
      <c r="C239" s="2" t="s">
        <v>284</v>
      </c>
      <c r="D239" s="2">
        <v>809</v>
      </c>
      <c r="E239" s="2">
        <v>20</v>
      </c>
      <c r="F239" s="2">
        <v>4501</v>
      </c>
      <c r="G239" s="2">
        <v>4501</v>
      </c>
      <c r="H239" s="36">
        <f t="shared" si="6"/>
        <v>0</v>
      </c>
    </row>
    <row r="240" spans="1:8" x14ac:dyDescent="0.25">
      <c r="A240" s="2">
        <v>293</v>
      </c>
      <c r="B240" s="2">
        <v>838</v>
      </c>
      <c r="C240" s="2" t="s">
        <v>284</v>
      </c>
      <c r="D240" s="2">
        <v>809</v>
      </c>
      <c r="E240" s="2">
        <v>20</v>
      </c>
      <c r="F240" s="2">
        <v>496</v>
      </c>
      <c r="G240" s="2">
        <v>496</v>
      </c>
      <c r="H240" s="36">
        <f t="shared" si="6"/>
        <v>0</v>
      </c>
    </row>
    <row r="241" spans="1:8" x14ac:dyDescent="0.25">
      <c r="A241" s="2">
        <v>295</v>
      </c>
      <c r="B241" s="2">
        <v>918</v>
      </c>
      <c r="C241" s="2" t="s">
        <v>284</v>
      </c>
      <c r="D241" s="2">
        <v>809</v>
      </c>
      <c r="E241" s="2">
        <v>20</v>
      </c>
      <c r="F241" s="2">
        <v>3144</v>
      </c>
      <c r="G241" s="2">
        <v>3144</v>
      </c>
      <c r="H241" s="36">
        <f t="shared" si="6"/>
        <v>0</v>
      </c>
    </row>
    <row r="242" spans="1:8" x14ac:dyDescent="0.25">
      <c r="A242" s="2">
        <v>296</v>
      </c>
      <c r="B242" s="3" t="s">
        <v>285</v>
      </c>
      <c r="C242" s="2" t="s">
        <v>284</v>
      </c>
      <c r="D242" s="2">
        <v>809</v>
      </c>
      <c r="E242" s="2">
        <v>20</v>
      </c>
      <c r="F242" s="2">
        <v>1249</v>
      </c>
      <c r="G242" s="2">
        <v>1249</v>
      </c>
      <c r="H242" s="36">
        <f t="shared" si="6"/>
        <v>0</v>
      </c>
    </row>
    <row r="243" spans="1:8" x14ac:dyDescent="0.25">
      <c r="A243" s="2">
        <v>297</v>
      </c>
      <c r="B243" s="2">
        <v>947</v>
      </c>
      <c r="C243" s="2" t="s">
        <v>286</v>
      </c>
      <c r="D243" s="2">
        <v>809</v>
      </c>
      <c r="E243" s="2">
        <v>20</v>
      </c>
      <c r="F243" s="2">
        <v>1080</v>
      </c>
      <c r="G243" s="2">
        <v>1080</v>
      </c>
      <c r="H243" s="36">
        <f t="shared" si="6"/>
        <v>0</v>
      </c>
    </row>
    <row r="244" spans="1:8" x14ac:dyDescent="0.25">
      <c r="A244" s="2">
        <v>298</v>
      </c>
      <c r="B244" s="2">
        <v>954</v>
      </c>
      <c r="C244" s="2" t="s">
        <v>287</v>
      </c>
      <c r="D244" s="2">
        <v>809</v>
      </c>
      <c r="E244" s="2">
        <v>20</v>
      </c>
      <c r="F244" s="2">
        <v>15100</v>
      </c>
      <c r="G244" s="2">
        <v>15100</v>
      </c>
      <c r="H244" s="36">
        <f t="shared" si="6"/>
        <v>0</v>
      </c>
    </row>
    <row r="245" spans="1:8" x14ac:dyDescent="0.25">
      <c r="A245" s="2">
        <v>301</v>
      </c>
      <c r="B245" s="2">
        <v>1737</v>
      </c>
      <c r="C245" s="43" t="s">
        <v>347</v>
      </c>
      <c r="D245" s="2">
        <v>809</v>
      </c>
      <c r="E245" s="2">
        <v>20</v>
      </c>
      <c r="F245" s="2">
        <v>2685</v>
      </c>
      <c r="G245" s="2">
        <v>0</v>
      </c>
      <c r="H245" s="2">
        <v>2685</v>
      </c>
    </row>
    <row r="246" spans="1:8" x14ac:dyDescent="0.25">
      <c r="A246" s="2">
        <v>302</v>
      </c>
      <c r="B246" s="2">
        <v>1745</v>
      </c>
      <c r="C246" s="41" t="s">
        <v>346</v>
      </c>
      <c r="D246" s="2">
        <v>809</v>
      </c>
      <c r="E246" s="2">
        <v>20</v>
      </c>
      <c r="F246" s="2">
        <v>7975.24</v>
      </c>
      <c r="G246" s="40">
        <v>2392.56</v>
      </c>
      <c r="H246" s="36">
        <f>F246-G246</f>
        <v>5582.68</v>
      </c>
    </row>
    <row r="247" spans="1:8" x14ac:dyDescent="0.25">
      <c r="A247" s="2">
        <v>303</v>
      </c>
      <c r="B247" s="2">
        <v>1776</v>
      </c>
      <c r="C247" s="45" t="s">
        <v>385</v>
      </c>
      <c r="D247" s="2">
        <v>809</v>
      </c>
      <c r="E247" s="2">
        <v>20</v>
      </c>
      <c r="F247" s="40">
        <v>6089.43</v>
      </c>
      <c r="G247" s="40">
        <v>405.96</v>
      </c>
      <c r="H247" s="36">
        <f>F247-G247</f>
        <v>5683.47</v>
      </c>
    </row>
    <row r="248" spans="1:8" x14ac:dyDescent="0.25">
      <c r="A248" s="2">
        <v>304</v>
      </c>
      <c r="B248" s="2">
        <v>1794</v>
      </c>
      <c r="C248" s="40" t="s">
        <v>386</v>
      </c>
      <c r="D248" s="2">
        <v>809</v>
      </c>
      <c r="E248" s="2">
        <v>20</v>
      </c>
      <c r="F248" s="45">
        <v>2655</v>
      </c>
      <c r="G248" s="40">
        <v>0</v>
      </c>
      <c r="H248" s="40">
        <v>2655</v>
      </c>
    </row>
    <row r="249" spans="1:8" x14ac:dyDescent="0.25">
      <c r="A249" s="2">
        <v>305</v>
      </c>
      <c r="B249" s="25">
        <v>1719</v>
      </c>
      <c r="C249" s="24" t="s">
        <v>152</v>
      </c>
      <c r="D249" s="24">
        <v>210</v>
      </c>
      <c r="E249" s="24">
        <v>4.5</v>
      </c>
      <c r="F249" s="26">
        <v>108449.21</v>
      </c>
      <c r="G249" s="48">
        <v>16267.2</v>
      </c>
      <c r="H249" s="36">
        <f>F249-G249</f>
        <v>92182.010000000009</v>
      </c>
    </row>
    <row r="250" spans="1:8" x14ac:dyDescent="0.25">
      <c r="A250" s="2">
        <v>306</v>
      </c>
      <c r="B250" s="3">
        <v>1700</v>
      </c>
      <c r="C250" s="2" t="s">
        <v>229</v>
      </c>
      <c r="D250" s="2">
        <v>790</v>
      </c>
      <c r="E250" s="2">
        <v>18</v>
      </c>
      <c r="F250" s="2">
        <v>47800</v>
      </c>
      <c r="G250" s="40">
        <v>28967.759999999998</v>
      </c>
      <c r="H250" s="36">
        <f>F250-G250</f>
        <v>18832.240000000002</v>
      </c>
    </row>
    <row r="251" spans="1:8" x14ac:dyDescent="0.25">
      <c r="A251" s="2">
        <v>307</v>
      </c>
      <c r="B251" s="2">
        <v>996</v>
      </c>
      <c r="C251" s="2" t="s">
        <v>288</v>
      </c>
      <c r="D251" s="2">
        <v>809</v>
      </c>
      <c r="E251" s="2">
        <v>20</v>
      </c>
      <c r="F251" s="2">
        <v>7217.54</v>
      </c>
      <c r="G251" s="2">
        <v>7217.54</v>
      </c>
      <c r="H251" s="36">
        <f>F251-G251</f>
        <v>0</v>
      </c>
    </row>
    <row r="252" spans="1:8" x14ac:dyDescent="0.25">
      <c r="A252" s="2">
        <v>308</v>
      </c>
      <c r="B252" s="2">
        <v>1791</v>
      </c>
      <c r="C252" s="2" t="s">
        <v>410</v>
      </c>
      <c r="D252" s="2">
        <v>669</v>
      </c>
      <c r="E252" s="2">
        <v>10</v>
      </c>
      <c r="F252" s="2">
        <v>20432.54</v>
      </c>
      <c r="G252" s="2">
        <v>676.77</v>
      </c>
      <c r="H252" s="2">
        <v>19755.77</v>
      </c>
    </row>
    <row r="253" spans="1:8" x14ac:dyDescent="0.25">
      <c r="A253" s="2">
        <v>309</v>
      </c>
      <c r="B253" s="25">
        <v>1833</v>
      </c>
      <c r="C253" s="24" t="s">
        <v>437</v>
      </c>
      <c r="D253" s="24">
        <v>487</v>
      </c>
      <c r="E253" s="24">
        <v>100</v>
      </c>
      <c r="F253" s="24">
        <v>3000</v>
      </c>
      <c r="G253" s="24">
        <v>3000</v>
      </c>
      <c r="H253" s="24">
        <v>0</v>
      </c>
    </row>
    <row r="254" spans="1:8" x14ac:dyDescent="0.25">
      <c r="A254" s="2">
        <v>310</v>
      </c>
      <c r="B254" s="25">
        <v>1836</v>
      </c>
      <c r="C254" s="24" t="s">
        <v>258</v>
      </c>
      <c r="D254" s="24">
        <v>808</v>
      </c>
      <c r="E254" s="24">
        <v>20</v>
      </c>
      <c r="F254" s="24">
        <v>12300</v>
      </c>
      <c r="G254" s="24">
        <v>3690</v>
      </c>
      <c r="H254" s="24">
        <v>8610</v>
      </c>
    </row>
    <row r="255" spans="1:8" x14ac:dyDescent="0.25">
      <c r="A255" s="2">
        <v>311</v>
      </c>
      <c r="B255" s="25">
        <v>1848</v>
      </c>
      <c r="C255" s="24" t="s">
        <v>438</v>
      </c>
      <c r="D255" s="24">
        <v>808</v>
      </c>
      <c r="E255" s="24">
        <v>100</v>
      </c>
      <c r="F255" s="24">
        <v>5150</v>
      </c>
      <c r="G255" s="24">
        <v>5150</v>
      </c>
      <c r="H255" s="24">
        <v>0</v>
      </c>
    </row>
    <row r="256" spans="1:8" x14ac:dyDescent="0.25">
      <c r="A256" s="2">
        <v>312</v>
      </c>
      <c r="B256" s="25">
        <v>1859</v>
      </c>
      <c r="C256" s="24" t="s">
        <v>443</v>
      </c>
      <c r="D256" s="24">
        <v>808</v>
      </c>
      <c r="E256" s="24">
        <v>100</v>
      </c>
      <c r="F256" s="24">
        <v>3900</v>
      </c>
      <c r="G256" s="24">
        <v>3900</v>
      </c>
      <c r="H256" s="24">
        <v>0</v>
      </c>
    </row>
    <row r="257" spans="1:8" x14ac:dyDescent="0.25">
      <c r="A257" s="2">
        <v>313</v>
      </c>
      <c r="B257" s="25">
        <v>1864</v>
      </c>
      <c r="C257" s="24" t="s">
        <v>445</v>
      </c>
      <c r="D257" s="24">
        <v>808</v>
      </c>
      <c r="E257" s="24">
        <v>20</v>
      </c>
      <c r="F257" s="24">
        <v>13500</v>
      </c>
      <c r="G257" s="24">
        <v>4050</v>
      </c>
      <c r="H257" s="24">
        <v>9450</v>
      </c>
    </row>
    <row r="258" spans="1:8" x14ac:dyDescent="0.25">
      <c r="A258" s="2">
        <v>314</v>
      </c>
      <c r="B258" s="25">
        <v>1894</v>
      </c>
      <c r="C258" s="24" t="s">
        <v>449</v>
      </c>
      <c r="D258" s="24">
        <v>442</v>
      </c>
      <c r="E258" s="24">
        <v>100</v>
      </c>
      <c r="F258" s="24">
        <v>4080</v>
      </c>
      <c r="G258" s="24">
        <v>4080</v>
      </c>
      <c r="H258" s="24">
        <v>0</v>
      </c>
    </row>
    <row r="259" spans="1:8" x14ac:dyDescent="0.25">
      <c r="A259" s="2">
        <v>315</v>
      </c>
      <c r="B259" s="25">
        <v>1902</v>
      </c>
      <c r="C259" s="24" t="s">
        <v>452</v>
      </c>
      <c r="D259" s="24">
        <v>581</v>
      </c>
      <c r="E259" s="24">
        <v>100</v>
      </c>
      <c r="F259" s="24">
        <v>5609</v>
      </c>
      <c r="G259" s="24">
        <v>5609</v>
      </c>
      <c r="H259" s="24">
        <v>0</v>
      </c>
    </row>
    <row r="260" spans="1:8" x14ac:dyDescent="0.25">
      <c r="A260" s="2">
        <v>316</v>
      </c>
      <c r="B260" s="25">
        <v>1926</v>
      </c>
      <c r="C260" s="24" t="s">
        <v>453</v>
      </c>
      <c r="D260" s="24">
        <v>441</v>
      </c>
      <c r="E260" s="24">
        <v>100</v>
      </c>
      <c r="F260" s="24">
        <v>5400</v>
      </c>
      <c r="G260" s="24">
        <v>5400</v>
      </c>
      <c r="H260" s="24">
        <v>0</v>
      </c>
    </row>
    <row r="261" spans="1:8" x14ac:dyDescent="0.25">
      <c r="A261" s="24">
        <v>317</v>
      </c>
      <c r="B261" s="25">
        <v>1828</v>
      </c>
      <c r="C261" s="24" t="s">
        <v>455</v>
      </c>
      <c r="D261" s="24">
        <v>541</v>
      </c>
      <c r="E261" s="24">
        <v>100</v>
      </c>
      <c r="F261" s="24">
        <v>1273</v>
      </c>
      <c r="G261" s="24">
        <v>1273</v>
      </c>
      <c r="H261" s="24">
        <v>0</v>
      </c>
    </row>
    <row r="262" spans="1:8" x14ac:dyDescent="0.25">
      <c r="A262" s="24">
        <v>318</v>
      </c>
      <c r="B262" s="25">
        <v>1829</v>
      </c>
      <c r="C262" s="24" t="s">
        <v>456</v>
      </c>
      <c r="D262" s="24">
        <v>442</v>
      </c>
      <c r="E262" s="24">
        <v>100</v>
      </c>
      <c r="F262" s="24">
        <v>2973</v>
      </c>
      <c r="G262" s="24">
        <v>2973</v>
      </c>
      <c r="H262" s="24">
        <v>0</v>
      </c>
    </row>
    <row r="263" spans="1:8" x14ac:dyDescent="0.25">
      <c r="A263" s="2">
        <v>319</v>
      </c>
      <c r="B263" s="25">
        <v>1839</v>
      </c>
      <c r="C263" s="24" t="s">
        <v>457</v>
      </c>
      <c r="D263" s="24">
        <v>529</v>
      </c>
      <c r="E263" s="24">
        <v>100</v>
      </c>
      <c r="F263" s="24">
        <v>2702</v>
      </c>
      <c r="G263" s="24">
        <v>2702</v>
      </c>
      <c r="H263" s="24">
        <v>0</v>
      </c>
    </row>
    <row r="264" spans="1:8" x14ac:dyDescent="0.25">
      <c r="A264" s="2">
        <v>320</v>
      </c>
      <c r="B264" s="25">
        <v>1840</v>
      </c>
      <c r="C264" s="24" t="s">
        <v>458</v>
      </c>
      <c r="D264" s="24">
        <v>529</v>
      </c>
      <c r="E264" s="24">
        <v>100</v>
      </c>
      <c r="F264" s="24">
        <v>1160</v>
      </c>
      <c r="G264" s="24">
        <v>1160</v>
      </c>
      <c r="H264" s="24">
        <v>0</v>
      </c>
    </row>
    <row r="265" spans="1:8" x14ac:dyDescent="0.25">
      <c r="A265" s="2">
        <v>321</v>
      </c>
      <c r="B265" s="25">
        <v>1843</v>
      </c>
      <c r="C265" s="24" t="s">
        <v>459</v>
      </c>
      <c r="D265" s="24">
        <v>808</v>
      </c>
      <c r="E265" s="24">
        <v>100</v>
      </c>
      <c r="F265" s="24">
        <v>1484</v>
      </c>
      <c r="G265" s="24">
        <v>1484</v>
      </c>
      <c r="H265" s="24">
        <v>0</v>
      </c>
    </row>
    <row r="266" spans="1:8" x14ac:dyDescent="0.25">
      <c r="A266" s="2">
        <v>322</v>
      </c>
      <c r="B266" s="25">
        <v>1844</v>
      </c>
      <c r="C266" s="24" t="s">
        <v>460</v>
      </c>
      <c r="D266" s="24">
        <v>808</v>
      </c>
      <c r="E266" s="24">
        <v>100</v>
      </c>
      <c r="F266" s="24">
        <v>7400</v>
      </c>
      <c r="G266" s="24">
        <v>7400</v>
      </c>
      <c r="H266" s="24">
        <v>0</v>
      </c>
    </row>
    <row r="267" spans="1:8" x14ac:dyDescent="0.25">
      <c r="A267" s="2">
        <v>323</v>
      </c>
      <c r="B267" s="25">
        <v>1845</v>
      </c>
      <c r="C267" s="24" t="s">
        <v>461</v>
      </c>
      <c r="D267" s="24">
        <v>808</v>
      </c>
      <c r="E267" s="24">
        <v>100</v>
      </c>
      <c r="F267" s="24">
        <v>7400</v>
      </c>
      <c r="G267" s="24">
        <v>7400</v>
      </c>
      <c r="H267" s="24">
        <v>0</v>
      </c>
    </row>
    <row r="268" spans="1:8" x14ac:dyDescent="0.25">
      <c r="A268" s="2">
        <v>324</v>
      </c>
      <c r="B268" s="25">
        <v>1846</v>
      </c>
      <c r="C268" s="24" t="s">
        <v>462</v>
      </c>
      <c r="D268" s="24">
        <v>808</v>
      </c>
      <c r="E268" s="24">
        <v>100</v>
      </c>
      <c r="F268" s="24">
        <v>7400</v>
      </c>
      <c r="G268" s="24">
        <v>7400</v>
      </c>
      <c r="H268" s="24">
        <v>0</v>
      </c>
    </row>
    <row r="269" spans="1:8" x14ac:dyDescent="0.25">
      <c r="A269" s="2"/>
      <c r="B269" s="25">
        <v>1847</v>
      </c>
      <c r="C269" s="24" t="s">
        <v>463</v>
      </c>
      <c r="D269" s="24">
        <v>808</v>
      </c>
      <c r="E269" s="24">
        <v>100</v>
      </c>
      <c r="F269" s="24">
        <v>7400</v>
      </c>
      <c r="G269" s="24">
        <v>7400</v>
      </c>
      <c r="H269" s="24">
        <v>0</v>
      </c>
    </row>
    <row r="270" spans="1:8" x14ac:dyDescent="0.25">
      <c r="A270" s="2"/>
      <c r="B270" s="25">
        <v>1852</v>
      </c>
      <c r="C270" s="24" t="s">
        <v>464</v>
      </c>
      <c r="D270" s="24">
        <v>808</v>
      </c>
      <c r="E270" s="24">
        <v>100</v>
      </c>
      <c r="F270" s="24">
        <v>1400</v>
      </c>
      <c r="G270" s="24">
        <v>1400</v>
      </c>
      <c r="H270" s="24">
        <v>0</v>
      </c>
    </row>
    <row r="271" spans="1:8" x14ac:dyDescent="0.25">
      <c r="A271" s="2"/>
      <c r="B271" s="25">
        <v>1861</v>
      </c>
      <c r="C271" s="24" t="s">
        <v>465</v>
      </c>
      <c r="D271" s="24">
        <v>624</v>
      </c>
      <c r="E271" s="24">
        <v>100</v>
      </c>
      <c r="F271" s="24">
        <v>1065</v>
      </c>
      <c r="G271" s="24">
        <v>1065</v>
      </c>
      <c r="H271" s="24">
        <v>0</v>
      </c>
    </row>
    <row r="272" spans="1:8" x14ac:dyDescent="0.25">
      <c r="A272" s="2"/>
      <c r="B272" s="25">
        <v>1862</v>
      </c>
      <c r="C272" s="24" t="s">
        <v>466</v>
      </c>
      <c r="D272" s="24">
        <v>643</v>
      </c>
      <c r="E272" s="24">
        <v>100</v>
      </c>
      <c r="F272" s="24">
        <v>1016</v>
      </c>
      <c r="G272" s="24">
        <v>1016</v>
      </c>
      <c r="H272" s="24">
        <v>0</v>
      </c>
    </row>
    <row r="273" spans="1:8" x14ac:dyDescent="0.25">
      <c r="A273" s="2"/>
      <c r="B273" s="25">
        <v>1863</v>
      </c>
      <c r="C273" s="24" t="s">
        <v>466</v>
      </c>
      <c r="D273" s="24">
        <v>643</v>
      </c>
      <c r="E273" s="24">
        <v>100</v>
      </c>
      <c r="F273" s="24">
        <v>3266</v>
      </c>
      <c r="G273" s="24">
        <v>3266</v>
      </c>
      <c r="H273" s="24">
        <v>0</v>
      </c>
    </row>
    <row r="274" spans="1:8" x14ac:dyDescent="0.25">
      <c r="A274" s="2"/>
      <c r="B274" s="25">
        <v>1874</v>
      </c>
      <c r="C274" s="24" t="s">
        <v>468</v>
      </c>
      <c r="D274" s="24">
        <v>624</v>
      </c>
      <c r="E274" s="24">
        <v>100</v>
      </c>
      <c r="F274" s="24">
        <v>1219</v>
      </c>
      <c r="G274" s="24">
        <v>219</v>
      </c>
      <c r="H274" s="24">
        <v>0</v>
      </c>
    </row>
    <row r="275" spans="1:8" x14ac:dyDescent="0.25">
      <c r="A275" s="2"/>
      <c r="B275" s="25">
        <v>1889</v>
      </c>
      <c r="C275" s="24" t="s">
        <v>471</v>
      </c>
      <c r="D275" s="24">
        <v>343</v>
      </c>
      <c r="E275" s="24">
        <v>100</v>
      </c>
      <c r="F275" s="24">
        <v>1870</v>
      </c>
      <c r="G275" s="24">
        <v>1870</v>
      </c>
      <c r="H275" s="24">
        <v>0</v>
      </c>
    </row>
    <row r="276" spans="1:8" x14ac:dyDescent="0.25">
      <c r="A276" s="2"/>
      <c r="B276" s="25">
        <v>1890</v>
      </c>
      <c r="C276" s="24" t="s">
        <v>472</v>
      </c>
      <c r="D276" s="24">
        <v>808</v>
      </c>
      <c r="E276" s="24">
        <v>100</v>
      </c>
      <c r="F276" s="24">
        <v>1550</v>
      </c>
      <c r="G276" s="24">
        <v>1550</v>
      </c>
      <c r="H276" s="24">
        <v>0</v>
      </c>
    </row>
    <row r="277" spans="1:8" x14ac:dyDescent="0.25">
      <c r="A277" s="2"/>
      <c r="B277" s="25">
        <v>1894</v>
      </c>
      <c r="C277" s="24" t="s">
        <v>475</v>
      </c>
      <c r="D277" s="24">
        <v>442</v>
      </c>
      <c r="E277" s="24">
        <v>100</v>
      </c>
      <c r="F277" s="24">
        <v>4078</v>
      </c>
      <c r="G277" s="24">
        <v>4078</v>
      </c>
      <c r="H277" s="24">
        <v>0</v>
      </c>
    </row>
    <row r="278" spans="1:8" x14ac:dyDescent="0.25">
      <c r="A278" s="2"/>
      <c r="B278" s="25">
        <v>1896</v>
      </c>
      <c r="C278" s="24" t="s">
        <v>476</v>
      </c>
      <c r="D278" s="24">
        <v>661</v>
      </c>
      <c r="E278" s="24">
        <v>100</v>
      </c>
      <c r="F278" s="24">
        <v>1617</v>
      </c>
      <c r="G278" s="24">
        <v>1617</v>
      </c>
      <c r="H278" s="24">
        <v>0</v>
      </c>
    </row>
    <row r="279" spans="1:8" x14ac:dyDescent="0.25">
      <c r="A279" s="2"/>
      <c r="B279" s="25">
        <v>1895</v>
      </c>
      <c r="C279" s="24" t="s">
        <v>477</v>
      </c>
      <c r="D279" s="24">
        <v>633</v>
      </c>
      <c r="E279" s="24">
        <v>100</v>
      </c>
      <c r="F279" s="24">
        <v>1315</v>
      </c>
      <c r="G279" s="24">
        <v>1315</v>
      </c>
      <c r="H279" s="24">
        <v>0</v>
      </c>
    </row>
    <row r="280" spans="1:8" x14ac:dyDescent="0.25">
      <c r="A280" s="2"/>
      <c r="B280" s="25">
        <v>1903</v>
      </c>
      <c r="C280" s="24" t="s">
        <v>479</v>
      </c>
      <c r="D280" s="24">
        <v>808</v>
      </c>
      <c r="E280" s="24">
        <v>100</v>
      </c>
      <c r="F280" s="24">
        <v>1711</v>
      </c>
      <c r="G280" s="24">
        <v>1711</v>
      </c>
      <c r="H280" s="24">
        <v>0</v>
      </c>
    </row>
    <row r="281" spans="1:8" x14ac:dyDescent="0.25">
      <c r="A281" s="2"/>
      <c r="B281" s="25">
        <v>1904</v>
      </c>
      <c r="C281" s="24" t="s">
        <v>479</v>
      </c>
      <c r="D281" s="24">
        <v>808</v>
      </c>
      <c r="E281" s="24">
        <v>100</v>
      </c>
      <c r="F281" s="24">
        <v>1711</v>
      </c>
      <c r="G281" s="24">
        <v>1711</v>
      </c>
      <c r="H281" s="24">
        <v>0</v>
      </c>
    </row>
    <row r="282" spans="1:8" x14ac:dyDescent="0.25">
      <c r="A282" s="2"/>
      <c r="B282" s="25">
        <v>1905</v>
      </c>
      <c r="C282" s="24" t="s">
        <v>479</v>
      </c>
      <c r="D282" s="24">
        <v>808</v>
      </c>
      <c r="E282" s="24">
        <v>100</v>
      </c>
      <c r="F282" s="24">
        <v>1711</v>
      </c>
      <c r="G282" s="24">
        <v>1711</v>
      </c>
      <c r="H282" s="24">
        <v>0</v>
      </c>
    </row>
    <row r="283" spans="1:8" x14ac:dyDescent="0.25">
      <c r="A283" s="2"/>
      <c r="B283" s="25">
        <v>1906</v>
      </c>
      <c r="C283" s="24" t="s">
        <v>479</v>
      </c>
      <c r="D283" s="24">
        <v>808</v>
      </c>
      <c r="E283" s="24">
        <v>100</v>
      </c>
      <c r="F283" s="24">
        <v>1711</v>
      </c>
      <c r="G283" s="24">
        <v>1711</v>
      </c>
      <c r="H283" s="24">
        <v>0</v>
      </c>
    </row>
    <row r="284" spans="1:8" x14ac:dyDescent="0.25">
      <c r="A284" s="2"/>
      <c r="B284" s="25">
        <v>1907</v>
      </c>
      <c r="C284" s="24" t="s">
        <v>479</v>
      </c>
      <c r="D284" s="24">
        <v>808</v>
      </c>
      <c r="E284" s="24">
        <v>100</v>
      </c>
      <c r="F284" s="24">
        <v>1711</v>
      </c>
      <c r="G284" s="24">
        <v>1711</v>
      </c>
      <c r="H284" s="24">
        <v>0</v>
      </c>
    </row>
    <row r="285" spans="1:8" x14ac:dyDescent="0.25">
      <c r="A285" s="2"/>
      <c r="B285" s="25">
        <v>1908</v>
      </c>
      <c r="C285" s="24" t="s">
        <v>479</v>
      </c>
      <c r="D285" s="24">
        <v>808</v>
      </c>
      <c r="E285" s="24">
        <v>100</v>
      </c>
      <c r="F285" s="24">
        <v>1711</v>
      </c>
      <c r="G285" s="24">
        <v>1711</v>
      </c>
      <c r="H285" s="24">
        <v>0</v>
      </c>
    </row>
    <row r="286" spans="1:8" x14ac:dyDescent="0.25">
      <c r="A286" s="2"/>
      <c r="B286" s="25">
        <v>1909</v>
      </c>
      <c r="C286" s="24" t="s">
        <v>479</v>
      </c>
      <c r="D286" s="24">
        <v>808</v>
      </c>
      <c r="E286" s="24">
        <v>100</v>
      </c>
      <c r="F286" s="24">
        <v>1711</v>
      </c>
      <c r="G286" s="24">
        <v>1711</v>
      </c>
      <c r="H286" s="24">
        <v>0</v>
      </c>
    </row>
    <row r="287" spans="1:8" x14ac:dyDescent="0.25">
      <c r="A287" s="2"/>
      <c r="B287" s="25">
        <v>1910</v>
      </c>
      <c r="C287" s="24" t="s">
        <v>479</v>
      </c>
      <c r="D287" s="24">
        <v>808</v>
      </c>
      <c r="E287" s="24">
        <v>100</v>
      </c>
      <c r="F287" s="24">
        <v>1711</v>
      </c>
      <c r="G287" s="24">
        <v>1711</v>
      </c>
      <c r="H287" s="24">
        <v>0</v>
      </c>
    </row>
    <row r="288" spans="1:8" x14ac:dyDescent="0.25">
      <c r="A288" s="2"/>
      <c r="B288" s="25">
        <v>1911</v>
      </c>
      <c r="C288" s="24" t="s">
        <v>479</v>
      </c>
      <c r="D288" s="24">
        <v>808</v>
      </c>
      <c r="E288" s="24">
        <v>100</v>
      </c>
      <c r="F288" s="24">
        <v>1712</v>
      </c>
      <c r="G288" s="24">
        <v>1712</v>
      </c>
      <c r="H288" s="24">
        <v>0</v>
      </c>
    </row>
    <row r="289" spans="1:13" x14ac:dyDescent="0.25">
      <c r="A289" s="2"/>
      <c r="B289" s="25">
        <v>1912</v>
      </c>
      <c r="C289" s="24" t="s">
        <v>480</v>
      </c>
      <c r="D289" s="24">
        <v>603</v>
      </c>
      <c r="E289" s="24">
        <v>100</v>
      </c>
      <c r="F289" s="24">
        <v>3475</v>
      </c>
      <c r="G289" s="24">
        <v>3475</v>
      </c>
      <c r="H289" s="24">
        <v>0</v>
      </c>
    </row>
    <row r="290" spans="1:13" x14ac:dyDescent="0.25">
      <c r="A290" s="2"/>
      <c r="B290" s="25">
        <v>1914</v>
      </c>
      <c r="C290" s="24" t="s">
        <v>481</v>
      </c>
      <c r="D290" s="24">
        <v>592</v>
      </c>
      <c r="E290" s="24">
        <v>14</v>
      </c>
      <c r="F290" s="24">
        <v>24900</v>
      </c>
      <c r="G290" s="24">
        <v>1162</v>
      </c>
      <c r="H290" s="24">
        <v>23738</v>
      </c>
    </row>
    <row r="291" spans="1:13" x14ac:dyDescent="0.25">
      <c r="A291" s="2"/>
      <c r="B291" s="25">
        <v>1918</v>
      </c>
      <c r="C291" s="24" t="s">
        <v>482</v>
      </c>
      <c r="D291" s="24">
        <v>411</v>
      </c>
      <c r="E291" s="24">
        <v>100</v>
      </c>
      <c r="F291" s="24">
        <v>1344</v>
      </c>
      <c r="G291" s="24">
        <v>1344</v>
      </c>
      <c r="H291" s="24">
        <v>0</v>
      </c>
    </row>
    <row r="292" spans="1:13" x14ac:dyDescent="0.25">
      <c r="A292" s="2"/>
      <c r="B292" s="25">
        <v>1919</v>
      </c>
      <c r="C292" s="24" t="s">
        <v>483</v>
      </c>
      <c r="D292" s="24">
        <v>808</v>
      </c>
      <c r="E292" s="24">
        <v>100</v>
      </c>
      <c r="F292" s="24">
        <v>870</v>
      </c>
      <c r="G292" s="24">
        <v>870</v>
      </c>
      <c r="H292" s="24">
        <v>0</v>
      </c>
    </row>
    <row r="293" spans="1:13" x14ac:dyDescent="0.25">
      <c r="A293" s="2"/>
      <c r="B293" s="25">
        <v>1920</v>
      </c>
      <c r="C293" s="24" t="s">
        <v>484</v>
      </c>
      <c r="D293" s="24">
        <v>808</v>
      </c>
      <c r="E293" s="24">
        <v>100</v>
      </c>
      <c r="F293" s="24">
        <v>675</v>
      </c>
      <c r="G293" s="24">
        <v>675</v>
      </c>
      <c r="H293" s="24">
        <v>0</v>
      </c>
    </row>
    <row r="294" spans="1:13" x14ac:dyDescent="0.25">
      <c r="A294" s="2"/>
      <c r="B294" s="25">
        <v>1921</v>
      </c>
      <c r="C294" s="24" t="s">
        <v>485</v>
      </c>
      <c r="D294" s="24">
        <v>808</v>
      </c>
      <c r="E294" s="24">
        <v>100</v>
      </c>
      <c r="F294" s="24">
        <v>3311</v>
      </c>
      <c r="G294" s="24">
        <v>3311</v>
      </c>
      <c r="H294" s="24">
        <v>0</v>
      </c>
    </row>
    <row r="295" spans="1:13" x14ac:dyDescent="0.25">
      <c r="A295" s="2"/>
      <c r="B295" s="25">
        <v>1922</v>
      </c>
      <c r="C295" s="24" t="s">
        <v>486</v>
      </c>
      <c r="D295" s="24">
        <v>808</v>
      </c>
      <c r="E295" s="24">
        <v>100</v>
      </c>
      <c r="F295" s="24">
        <v>2281</v>
      </c>
      <c r="G295" s="24">
        <v>2281</v>
      </c>
      <c r="H295" s="24">
        <v>0</v>
      </c>
    </row>
    <row r="296" spans="1:13" x14ac:dyDescent="0.25">
      <c r="A296" s="2"/>
      <c r="B296" s="25">
        <v>1923</v>
      </c>
      <c r="C296" s="24" t="s">
        <v>486</v>
      </c>
      <c r="D296" s="24">
        <v>808</v>
      </c>
      <c r="E296" s="24">
        <v>100</v>
      </c>
      <c r="F296" s="24">
        <v>300</v>
      </c>
      <c r="G296" s="24">
        <v>300</v>
      </c>
      <c r="H296" s="24">
        <v>0</v>
      </c>
    </row>
    <row r="297" spans="1:13" x14ac:dyDescent="0.25">
      <c r="A297" s="2"/>
      <c r="B297" s="25">
        <v>1924</v>
      </c>
      <c r="C297" s="24" t="s">
        <v>486</v>
      </c>
      <c r="D297" s="24">
        <v>808</v>
      </c>
      <c r="E297" s="24">
        <v>100</v>
      </c>
      <c r="F297" s="24">
        <v>4103</v>
      </c>
      <c r="G297" s="24">
        <v>4103</v>
      </c>
      <c r="H297" s="24">
        <v>0</v>
      </c>
    </row>
    <row r="298" spans="1:13" x14ac:dyDescent="0.25">
      <c r="A298" s="2"/>
      <c r="B298" s="25">
        <v>1925</v>
      </c>
      <c r="C298" s="24" t="s">
        <v>486</v>
      </c>
      <c r="D298" s="24">
        <v>808</v>
      </c>
      <c r="E298" s="24">
        <v>100</v>
      </c>
      <c r="F298" s="24">
        <v>7322</v>
      </c>
      <c r="G298" s="24">
        <v>7322</v>
      </c>
      <c r="H298" s="24">
        <v>0</v>
      </c>
    </row>
    <row r="299" spans="1:13" x14ac:dyDescent="0.25">
      <c r="A299" s="2"/>
      <c r="B299" s="25">
        <v>1927</v>
      </c>
      <c r="C299" s="24" t="s">
        <v>486</v>
      </c>
      <c r="D299" s="24">
        <v>808</v>
      </c>
      <c r="E299" s="24">
        <v>100</v>
      </c>
      <c r="F299" s="24">
        <v>388</v>
      </c>
      <c r="G299" s="24">
        <v>388</v>
      </c>
      <c r="H299" s="24">
        <v>0</v>
      </c>
    </row>
    <row r="300" spans="1:13" ht="18" customHeight="1" x14ac:dyDescent="0.25">
      <c r="A300" s="2"/>
      <c r="B300" s="2"/>
      <c r="C300" s="2"/>
      <c r="D300" s="2"/>
      <c r="E300" s="2"/>
      <c r="F300" s="30">
        <f>SUM(F2:F299)</f>
        <v>2802238.11</v>
      </c>
      <c r="G300" s="2"/>
      <c r="H300" s="2"/>
    </row>
    <row r="302" spans="1:13" ht="30" x14ac:dyDescent="0.25">
      <c r="A302" s="7" t="s">
        <v>0</v>
      </c>
      <c r="B302" s="7" t="s">
        <v>1</v>
      </c>
      <c r="C302" s="7" t="s">
        <v>308</v>
      </c>
      <c r="D302" s="7" t="s">
        <v>3</v>
      </c>
      <c r="E302" s="7" t="s">
        <v>4</v>
      </c>
      <c r="F302" s="7" t="s">
        <v>5</v>
      </c>
      <c r="G302" s="7" t="s">
        <v>6</v>
      </c>
      <c r="H302" s="7" t="s">
        <v>7</v>
      </c>
    </row>
    <row r="303" spans="1:13" x14ac:dyDescent="0.25">
      <c r="A303" s="2">
        <v>1</v>
      </c>
      <c r="B303" s="2">
        <v>200081</v>
      </c>
      <c r="C303" s="2" t="s">
        <v>309</v>
      </c>
      <c r="D303" s="2"/>
      <c r="E303" s="2"/>
      <c r="F303" s="4">
        <v>2399</v>
      </c>
      <c r="G303" s="2"/>
      <c r="H303" s="2"/>
      <c r="M303" s="44"/>
    </row>
    <row r="304" spans="1:13" x14ac:dyDescent="0.25">
      <c r="A304" s="2">
        <v>2</v>
      </c>
      <c r="B304" s="2"/>
      <c r="C304" s="2" t="s">
        <v>310</v>
      </c>
      <c r="D304" s="2"/>
      <c r="E304" s="2"/>
      <c r="F304" s="4">
        <v>6273</v>
      </c>
      <c r="G304" s="2"/>
      <c r="H304" s="2"/>
    </row>
    <row r="305" spans="1:8" x14ac:dyDescent="0.25">
      <c r="A305" s="2">
        <v>3</v>
      </c>
      <c r="B305" s="2"/>
      <c r="C305" s="2" t="s">
        <v>310</v>
      </c>
      <c r="D305" s="2"/>
      <c r="E305" s="2"/>
      <c r="F305" s="4">
        <v>6273</v>
      </c>
      <c r="G305" s="2"/>
      <c r="H305" s="2"/>
    </row>
    <row r="306" spans="1:8" x14ac:dyDescent="0.25">
      <c r="A306" s="2">
        <v>4</v>
      </c>
      <c r="B306" s="2"/>
      <c r="C306" s="2" t="s">
        <v>311</v>
      </c>
      <c r="D306" s="2"/>
      <c r="E306" s="2"/>
      <c r="F306" s="4">
        <v>10455</v>
      </c>
      <c r="G306" s="2"/>
      <c r="H306" s="2"/>
    </row>
    <row r="307" spans="1:8" x14ac:dyDescent="0.25">
      <c r="A307" s="2">
        <v>5</v>
      </c>
      <c r="B307" s="2"/>
      <c r="C307" s="2" t="s">
        <v>312</v>
      </c>
      <c r="D307" s="2"/>
      <c r="E307" s="2"/>
      <c r="F307" s="4">
        <v>1000</v>
      </c>
      <c r="G307" s="2"/>
      <c r="H307" s="2"/>
    </row>
    <row r="308" spans="1:8" x14ac:dyDescent="0.25">
      <c r="A308" s="2"/>
      <c r="B308" s="2"/>
      <c r="C308" s="2"/>
      <c r="D308" s="2"/>
      <c r="E308" s="2"/>
      <c r="F308" s="30">
        <f>SUM(F303:F307)</f>
        <v>26400</v>
      </c>
      <c r="G308" s="2"/>
      <c r="H308" s="2"/>
    </row>
    <row r="310" spans="1:8" x14ac:dyDescent="0.25">
      <c r="A310" s="31"/>
      <c r="B310" s="31"/>
      <c r="C310" s="31" t="s">
        <v>313</v>
      </c>
      <c r="D310" s="31"/>
      <c r="E310" s="31"/>
      <c r="F310" s="30">
        <f>SUM(F308,F300)</f>
        <v>2828638.11</v>
      </c>
      <c r="G310" s="31"/>
      <c r="H310" s="31"/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6ABA-D28F-4C61-80BC-2D4463F0564F}">
  <dimension ref="A1:B8"/>
  <sheetViews>
    <sheetView workbookViewId="0">
      <selection activeCell="B3" sqref="B3"/>
    </sheetView>
  </sheetViews>
  <sheetFormatPr defaultRowHeight="15" x14ac:dyDescent="0.25"/>
  <cols>
    <col min="1" max="1" width="31.7109375" customWidth="1"/>
    <col min="2" max="2" width="15.42578125" customWidth="1"/>
  </cols>
  <sheetData>
    <row r="1" spans="1:2" ht="15.75" thickBot="1" x14ac:dyDescent="0.3">
      <c r="A1" s="11" t="s">
        <v>295</v>
      </c>
      <c r="B1" s="11" t="s">
        <v>296</v>
      </c>
    </row>
    <row r="2" spans="1:2" x14ac:dyDescent="0.25">
      <c r="A2" s="13" t="s">
        <v>289</v>
      </c>
      <c r="B2" s="14">
        <v>2828638.11</v>
      </c>
    </row>
    <row r="3" spans="1:2" x14ac:dyDescent="0.25">
      <c r="A3" s="2" t="s">
        <v>290</v>
      </c>
      <c r="B3" s="8">
        <v>627444.1</v>
      </c>
    </row>
    <row r="4" spans="1:2" x14ac:dyDescent="0.25">
      <c r="A4" s="2" t="s">
        <v>291</v>
      </c>
      <c r="B4" s="8">
        <v>683579.68</v>
      </c>
    </row>
    <row r="5" spans="1:2" x14ac:dyDescent="0.25">
      <c r="A5" s="2" t="s">
        <v>292</v>
      </c>
      <c r="B5" s="8">
        <v>2984646.52</v>
      </c>
    </row>
    <row r="6" spans="1:2" x14ac:dyDescent="0.25">
      <c r="A6" s="2" t="s">
        <v>293</v>
      </c>
      <c r="B6" s="8">
        <v>18093512.050000001</v>
      </c>
    </row>
    <row r="7" spans="1:2" ht="15.75" thickBot="1" x14ac:dyDescent="0.3">
      <c r="A7" s="9" t="s">
        <v>294</v>
      </c>
      <c r="B7" s="10">
        <v>3381531.73</v>
      </c>
    </row>
    <row r="8" spans="1:2" ht="15.75" thickBot="1" x14ac:dyDescent="0.3">
      <c r="A8" s="11" t="s">
        <v>297</v>
      </c>
      <c r="B8" s="12">
        <f>SUM(B2:B7)</f>
        <v>28599352.190000001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42FE-F874-4CF5-91B9-DC855AC3B681}">
  <dimension ref="A1:N106"/>
  <sheetViews>
    <sheetView workbookViewId="0">
      <pane ySplit="1" topLeftCell="A23" activePane="bottomLeft" state="frozen"/>
      <selection pane="bottomLeft" activeCell="B94" sqref="B94:C94"/>
    </sheetView>
  </sheetViews>
  <sheetFormatPr defaultRowHeight="15" x14ac:dyDescent="0.25"/>
  <cols>
    <col min="1" max="1" width="9.140625" style="35"/>
    <col min="2" max="2" width="21.5703125" style="60" customWidth="1"/>
    <col min="3" max="3" width="55.7109375" style="35" customWidth="1"/>
    <col min="4" max="4" width="13" style="35" customWidth="1"/>
    <col min="5" max="5" width="10" style="35" bestFit="1" customWidth="1"/>
    <col min="6" max="6" width="12.85546875" style="35" customWidth="1"/>
    <col min="7" max="7" width="12.7109375" style="35" customWidth="1"/>
    <col min="8" max="8" width="9.140625" style="35"/>
  </cols>
  <sheetData>
    <row r="1" spans="1:9" ht="30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61" t="s">
        <v>489</v>
      </c>
    </row>
    <row r="2" spans="1:9" x14ac:dyDescent="0.25">
      <c r="A2" s="69">
        <v>1</v>
      </c>
      <c r="B2" s="71">
        <v>1238</v>
      </c>
      <c r="C2" s="69" t="s">
        <v>15</v>
      </c>
      <c r="D2" s="69"/>
      <c r="E2" s="69">
        <v>0</v>
      </c>
      <c r="F2" s="69">
        <v>1630</v>
      </c>
      <c r="G2" s="69">
        <v>1630</v>
      </c>
      <c r="H2" s="69">
        <v>0</v>
      </c>
      <c r="I2" s="69">
        <v>2008</v>
      </c>
    </row>
    <row r="3" spans="1:9" x14ac:dyDescent="0.25">
      <c r="A3" s="69">
        <v>2</v>
      </c>
      <c r="B3" s="71">
        <v>1320</v>
      </c>
      <c r="C3" s="69" t="s">
        <v>161</v>
      </c>
      <c r="D3" s="69">
        <v>487</v>
      </c>
      <c r="E3" s="69">
        <v>30</v>
      </c>
      <c r="F3" s="69">
        <v>2160.66</v>
      </c>
      <c r="G3" s="69">
        <v>2160.66</v>
      </c>
      <c r="H3" s="69">
        <v>0</v>
      </c>
      <c r="I3" s="69">
        <v>2009</v>
      </c>
    </row>
    <row r="4" spans="1:9" x14ac:dyDescent="0.25">
      <c r="A4" s="69">
        <v>3</v>
      </c>
      <c r="B4" s="71">
        <v>1349</v>
      </c>
      <c r="C4" s="69" t="s">
        <v>354</v>
      </c>
      <c r="D4" s="69">
        <v>487</v>
      </c>
      <c r="E4" s="69">
        <v>30</v>
      </c>
      <c r="F4" s="69">
        <v>3844.26</v>
      </c>
      <c r="G4" s="69">
        <v>3844.26</v>
      </c>
      <c r="H4" s="69">
        <v>0</v>
      </c>
      <c r="I4" s="69">
        <v>2010</v>
      </c>
    </row>
    <row r="5" spans="1:9" x14ac:dyDescent="0.25">
      <c r="A5" s="69">
        <v>4</v>
      </c>
      <c r="B5" s="71">
        <v>1350</v>
      </c>
      <c r="C5" s="69" t="s">
        <v>354</v>
      </c>
      <c r="D5" s="69">
        <v>487</v>
      </c>
      <c r="E5" s="69">
        <v>30</v>
      </c>
      <c r="F5" s="69">
        <v>3844.26</v>
      </c>
      <c r="G5" s="69">
        <v>3844.26</v>
      </c>
      <c r="H5" s="69">
        <v>0</v>
      </c>
      <c r="I5" s="69">
        <v>2010</v>
      </c>
    </row>
    <row r="6" spans="1:9" x14ac:dyDescent="0.25">
      <c r="A6" s="69">
        <v>5</v>
      </c>
      <c r="B6" s="71">
        <v>1363</v>
      </c>
      <c r="C6" s="69" t="s">
        <v>355</v>
      </c>
      <c r="D6" s="69">
        <v>487</v>
      </c>
      <c r="E6" s="69">
        <v>30</v>
      </c>
      <c r="F6" s="69">
        <v>2670.75</v>
      </c>
      <c r="G6" s="69">
        <v>2670.75</v>
      </c>
      <c r="H6" s="69">
        <v>0</v>
      </c>
      <c r="I6" s="69">
        <v>2010</v>
      </c>
    </row>
    <row r="7" spans="1:9" x14ac:dyDescent="0.25">
      <c r="A7" s="69">
        <v>6</v>
      </c>
      <c r="B7" s="71">
        <v>1364</v>
      </c>
      <c r="C7" s="69" t="s">
        <v>162</v>
      </c>
      <c r="D7" s="69">
        <v>487</v>
      </c>
      <c r="E7" s="69">
        <v>30</v>
      </c>
      <c r="F7" s="69">
        <v>6639.35</v>
      </c>
      <c r="G7" s="69">
        <v>6639.35</v>
      </c>
      <c r="H7" s="69">
        <v>0</v>
      </c>
      <c r="I7" s="69">
        <v>2010</v>
      </c>
    </row>
    <row r="8" spans="1:9" x14ac:dyDescent="0.25">
      <c r="A8" s="69">
        <v>7</v>
      </c>
      <c r="B8" s="71">
        <v>1368</v>
      </c>
      <c r="C8" s="69" t="s">
        <v>163</v>
      </c>
      <c r="D8" s="69">
        <v>487</v>
      </c>
      <c r="E8" s="69">
        <v>30</v>
      </c>
      <c r="F8" s="69">
        <v>2599</v>
      </c>
      <c r="G8" s="69">
        <v>2599</v>
      </c>
      <c r="H8" s="69">
        <v>0</v>
      </c>
      <c r="I8" s="69">
        <v>2011</v>
      </c>
    </row>
    <row r="9" spans="1:9" x14ac:dyDescent="0.25">
      <c r="A9" s="69">
        <v>8</v>
      </c>
      <c r="B9" s="71">
        <v>1401</v>
      </c>
      <c r="C9" s="69" t="s">
        <v>164</v>
      </c>
      <c r="D9" s="69">
        <v>487</v>
      </c>
      <c r="E9" s="69">
        <v>30</v>
      </c>
      <c r="F9" s="69">
        <v>14049.78</v>
      </c>
      <c r="G9" s="69">
        <v>14049.78</v>
      </c>
      <c r="H9" s="69">
        <v>0</v>
      </c>
      <c r="I9" s="69">
        <v>2011</v>
      </c>
    </row>
    <row r="10" spans="1:9" x14ac:dyDescent="0.25">
      <c r="A10" s="69">
        <v>9</v>
      </c>
      <c r="B10" s="71">
        <v>1429</v>
      </c>
      <c r="C10" s="69" t="s">
        <v>165</v>
      </c>
      <c r="D10" s="69">
        <v>487</v>
      </c>
      <c r="E10" s="69">
        <v>30</v>
      </c>
      <c r="F10" s="69">
        <v>1072.3599999999999</v>
      </c>
      <c r="G10" s="69">
        <v>1072.3599999999999</v>
      </c>
      <c r="H10" s="69">
        <v>0</v>
      </c>
      <c r="I10" s="69">
        <v>2011</v>
      </c>
    </row>
    <row r="11" spans="1:9" x14ac:dyDescent="0.25">
      <c r="A11" s="69">
        <v>11</v>
      </c>
      <c r="B11" s="71">
        <v>1453</v>
      </c>
      <c r="C11" s="69" t="s">
        <v>166</v>
      </c>
      <c r="D11" s="69">
        <v>487</v>
      </c>
      <c r="E11" s="69">
        <v>30</v>
      </c>
      <c r="F11" s="69">
        <v>3007.32</v>
      </c>
      <c r="G11" s="69">
        <v>3007.32</v>
      </c>
      <c r="H11" s="69">
        <v>0</v>
      </c>
      <c r="I11" s="69">
        <v>2012</v>
      </c>
    </row>
    <row r="12" spans="1:9" x14ac:dyDescent="0.25">
      <c r="A12" s="69">
        <v>12</v>
      </c>
      <c r="B12" s="71">
        <v>1456</v>
      </c>
      <c r="C12" s="69" t="s">
        <v>357</v>
      </c>
      <c r="D12" s="69">
        <v>487</v>
      </c>
      <c r="E12" s="69">
        <v>30</v>
      </c>
      <c r="F12" s="70">
        <v>2880.3</v>
      </c>
      <c r="G12" s="69">
        <v>2880.3</v>
      </c>
      <c r="H12" s="69">
        <v>0</v>
      </c>
      <c r="I12" s="69">
        <v>2012</v>
      </c>
    </row>
    <row r="13" spans="1:9" x14ac:dyDescent="0.25">
      <c r="A13" s="69">
        <v>13</v>
      </c>
      <c r="B13" s="71">
        <v>1458</v>
      </c>
      <c r="C13" s="69" t="s">
        <v>357</v>
      </c>
      <c r="D13" s="69">
        <v>487</v>
      </c>
      <c r="E13" s="69">
        <v>30</v>
      </c>
      <c r="F13" s="69">
        <v>2540.65</v>
      </c>
      <c r="G13" s="69">
        <v>2540.65</v>
      </c>
      <c r="H13" s="69">
        <v>0</v>
      </c>
      <c r="I13" s="69">
        <v>2012</v>
      </c>
    </row>
    <row r="14" spans="1:9" x14ac:dyDescent="0.25">
      <c r="A14" s="69">
        <v>14</v>
      </c>
      <c r="B14" s="71">
        <v>1473</v>
      </c>
      <c r="C14" s="69" t="s">
        <v>167</v>
      </c>
      <c r="D14" s="69">
        <v>487</v>
      </c>
      <c r="E14" s="69">
        <v>30</v>
      </c>
      <c r="F14" s="69">
        <v>13185</v>
      </c>
      <c r="G14" s="69">
        <v>13185</v>
      </c>
      <c r="H14" s="69">
        <v>0</v>
      </c>
      <c r="I14" s="69">
        <v>2012</v>
      </c>
    </row>
    <row r="15" spans="1:9" x14ac:dyDescent="0.25">
      <c r="A15" s="69">
        <v>15</v>
      </c>
      <c r="B15" s="71">
        <v>1474</v>
      </c>
      <c r="C15" s="69" t="s">
        <v>165</v>
      </c>
      <c r="D15" s="69">
        <v>487</v>
      </c>
      <c r="E15" s="69">
        <v>30</v>
      </c>
      <c r="F15" s="69">
        <v>9120</v>
      </c>
      <c r="G15" s="69">
        <v>9120</v>
      </c>
      <c r="H15" s="69">
        <v>0</v>
      </c>
      <c r="I15" s="69">
        <v>2012</v>
      </c>
    </row>
    <row r="16" spans="1:9" x14ac:dyDescent="0.25">
      <c r="A16" s="69">
        <v>16</v>
      </c>
      <c r="B16" s="71">
        <v>1475</v>
      </c>
      <c r="C16" s="69" t="s">
        <v>165</v>
      </c>
      <c r="D16" s="69">
        <v>487</v>
      </c>
      <c r="E16" s="69">
        <v>30</v>
      </c>
      <c r="F16" s="69">
        <v>8060</v>
      </c>
      <c r="G16" s="69">
        <v>8060</v>
      </c>
      <c r="H16" s="69">
        <v>0</v>
      </c>
      <c r="I16" s="69">
        <v>2012</v>
      </c>
    </row>
    <row r="17" spans="1:9" x14ac:dyDescent="0.25">
      <c r="A17" s="69">
        <v>17</v>
      </c>
      <c r="B17" s="71">
        <v>1476</v>
      </c>
      <c r="C17" s="69" t="s">
        <v>168</v>
      </c>
      <c r="D17" s="69">
        <v>487</v>
      </c>
      <c r="E17" s="69">
        <v>30</v>
      </c>
      <c r="F17" s="69">
        <v>4260</v>
      </c>
      <c r="G17" s="69">
        <v>4260</v>
      </c>
      <c r="H17" s="69">
        <v>0</v>
      </c>
      <c r="I17" s="69">
        <v>2012</v>
      </c>
    </row>
    <row r="18" spans="1:9" x14ac:dyDescent="0.25">
      <c r="A18" s="69">
        <v>18</v>
      </c>
      <c r="B18" s="71">
        <v>1520</v>
      </c>
      <c r="C18" s="69" t="s">
        <v>169</v>
      </c>
      <c r="D18" s="69">
        <v>487</v>
      </c>
      <c r="E18" s="69">
        <v>30</v>
      </c>
      <c r="F18" s="69">
        <v>10000</v>
      </c>
      <c r="G18" s="69">
        <v>10000</v>
      </c>
      <c r="H18" s="69">
        <v>0</v>
      </c>
      <c r="I18" s="69">
        <v>2012</v>
      </c>
    </row>
    <row r="19" spans="1:9" x14ac:dyDescent="0.25">
      <c r="A19" s="69">
        <v>20</v>
      </c>
      <c r="B19" s="71">
        <v>1596</v>
      </c>
      <c r="C19" s="69" t="s">
        <v>170</v>
      </c>
      <c r="D19" s="69">
        <v>487</v>
      </c>
      <c r="E19" s="69">
        <v>30</v>
      </c>
      <c r="F19" s="69">
        <v>4186.99</v>
      </c>
      <c r="G19" s="69">
        <v>4186.99</v>
      </c>
      <c r="H19" s="69">
        <v>0</v>
      </c>
      <c r="I19" s="69">
        <v>2014</v>
      </c>
    </row>
    <row r="20" spans="1:9" x14ac:dyDescent="0.25">
      <c r="A20" s="69">
        <v>21</v>
      </c>
      <c r="B20" s="71">
        <v>1597</v>
      </c>
      <c r="C20" s="69" t="s">
        <v>171</v>
      </c>
      <c r="D20" s="69">
        <v>487</v>
      </c>
      <c r="E20" s="69">
        <v>30</v>
      </c>
      <c r="F20" s="69">
        <v>4600</v>
      </c>
      <c r="G20" s="69">
        <v>4600</v>
      </c>
      <c r="H20" s="69">
        <v>0</v>
      </c>
      <c r="I20" s="69">
        <v>2014</v>
      </c>
    </row>
    <row r="21" spans="1:9" x14ac:dyDescent="0.25">
      <c r="A21" s="69">
        <v>22</v>
      </c>
      <c r="B21" s="71">
        <v>1598</v>
      </c>
      <c r="C21" s="69" t="s">
        <v>356</v>
      </c>
      <c r="D21" s="69">
        <v>487</v>
      </c>
      <c r="E21" s="69">
        <v>30</v>
      </c>
      <c r="F21" s="69">
        <v>1707.31</v>
      </c>
      <c r="G21" s="69">
        <v>1707.31</v>
      </c>
      <c r="H21" s="69">
        <v>0</v>
      </c>
      <c r="I21" s="69">
        <v>2014</v>
      </c>
    </row>
    <row r="22" spans="1:9" x14ac:dyDescent="0.25">
      <c r="A22" s="69">
        <v>23</v>
      </c>
      <c r="B22" s="71">
        <v>1618</v>
      </c>
      <c r="C22" s="69" t="s">
        <v>172</v>
      </c>
      <c r="D22" s="69">
        <v>487</v>
      </c>
      <c r="E22" s="69">
        <v>30</v>
      </c>
      <c r="F22" s="69">
        <v>1290</v>
      </c>
      <c r="G22" s="69">
        <v>1290</v>
      </c>
      <c r="H22" s="69">
        <v>0</v>
      </c>
      <c r="I22" s="69">
        <v>2015</v>
      </c>
    </row>
    <row r="23" spans="1:9" x14ac:dyDescent="0.25">
      <c r="A23" s="69">
        <v>24</v>
      </c>
      <c r="B23" s="71">
        <v>1641</v>
      </c>
      <c r="C23" s="72" t="s">
        <v>358</v>
      </c>
      <c r="D23" s="69">
        <v>487</v>
      </c>
      <c r="E23" s="69">
        <v>30</v>
      </c>
      <c r="F23" s="69">
        <v>3898.37</v>
      </c>
      <c r="G23" s="69">
        <v>3898.37</v>
      </c>
      <c r="H23" s="69">
        <v>0</v>
      </c>
      <c r="I23" s="69">
        <v>2015</v>
      </c>
    </row>
    <row r="24" spans="1:9" x14ac:dyDescent="0.25">
      <c r="A24" s="24">
        <v>25</v>
      </c>
      <c r="B24" s="25">
        <v>1642</v>
      </c>
      <c r="C24" s="24" t="s">
        <v>359</v>
      </c>
      <c r="D24" s="24">
        <v>487</v>
      </c>
      <c r="E24" s="24">
        <v>30</v>
      </c>
      <c r="F24" s="24">
        <v>3898.38</v>
      </c>
      <c r="G24" s="24">
        <v>3898.38</v>
      </c>
      <c r="H24" s="24">
        <v>0</v>
      </c>
      <c r="I24" s="2">
        <v>2015</v>
      </c>
    </row>
    <row r="25" spans="1:9" x14ac:dyDescent="0.25">
      <c r="A25" s="24">
        <v>26</v>
      </c>
      <c r="B25" s="25">
        <v>1648</v>
      </c>
      <c r="C25" s="24" t="s">
        <v>360</v>
      </c>
      <c r="D25" s="24">
        <v>487</v>
      </c>
      <c r="E25" s="24">
        <v>30</v>
      </c>
      <c r="F25" s="24">
        <v>4471.54</v>
      </c>
      <c r="G25" s="24">
        <v>4471.54</v>
      </c>
      <c r="H25" s="24">
        <v>0</v>
      </c>
      <c r="I25" s="2">
        <v>2016</v>
      </c>
    </row>
    <row r="26" spans="1:9" x14ac:dyDescent="0.25">
      <c r="A26" s="24">
        <v>27</v>
      </c>
      <c r="B26" s="25">
        <v>1653</v>
      </c>
      <c r="C26" s="24" t="s">
        <v>361</v>
      </c>
      <c r="D26" s="24">
        <v>487</v>
      </c>
      <c r="E26" s="24">
        <v>30</v>
      </c>
      <c r="F26" s="24">
        <v>3088.62</v>
      </c>
      <c r="G26" s="24">
        <v>3088.62</v>
      </c>
      <c r="H26" s="24">
        <f>F26-G26</f>
        <v>0</v>
      </c>
      <c r="I26" s="2">
        <v>2016</v>
      </c>
    </row>
    <row r="27" spans="1:9" x14ac:dyDescent="0.25">
      <c r="A27" s="24">
        <v>28</v>
      </c>
      <c r="B27" s="25">
        <v>1654</v>
      </c>
      <c r="C27" s="24" t="s">
        <v>361</v>
      </c>
      <c r="D27" s="24">
        <v>487</v>
      </c>
      <c r="E27" s="24">
        <v>30</v>
      </c>
      <c r="F27" s="24">
        <v>3088.62</v>
      </c>
      <c r="G27" s="24">
        <v>3088.62</v>
      </c>
      <c r="H27" s="24">
        <f>F27-G27</f>
        <v>0</v>
      </c>
      <c r="I27" s="2">
        <v>2016</v>
      </c>
    </row>
    <row r="28" spans="1:9" x14ac:dyDescent="0.25">
      <c r="A28" s="24">
        <v>29</v>
      </c>
      <c r="B28" s="25">
        <v>1746</v>
      </c>
      <c r="C28" s="45" t="s">
        <v>376</v>
      </c>
      <c r="D28" s="24">
        <v>487</v>
      </c>
      <c r="E28" s="24">
        <v>30</v>
      </c>
      <c r="F28" s="45">
        <v>2763.41</v>
      </c>
      <c r="G28" s="24">
        <v>0</v>
      </c>
      <c r="H28" s="40">
        <v>2763.41</v>
      </c>
      <c r="I28" s="2">
        <v>2019</v>
      </c>
    </row>
    <row r="29" spans="1:9" x14ac:dyDescent="0.25">
      <c r="A29" s="20">
        <v>30</v>
      </c>
      <c r="B29" s="73">
        <v>1757</v>
      </c>
      <c r="C29" s="57" t="s">
        <v>377</v>
      </c>
      <c r="D29" s="20">
        <v>487</v>
      </c>
      <c r="E29" s="20">
        <v>30</v>
      </c>
      <c r="F29" s="57">
        <v>3251.22</v>
      </c>
      <c r="G29" s="57">
        <v>975.36</v>
      </c>
      <c r="H29" s="57">
        <f>F29-G29</f>
        <v>2275.8599999999997</v>
      </c>
      <c r="I29" s="20">
        <v>2020</v>
      </c>
    </row>
    <row r="30" spans="1:9" x14ac:dyDescent="0.25">
      <c r="A30" s="24">
        <v>31</v>
      </c>
      <c r="B30" s="58">
        <v>1771</v>
      </c>
      <c r="C30" s="40" t="s">
        <v>368</v>
      </c>
      <c r="D30" s="24">
        <v>487</v>
      </c>
      <c r="E30" s="24">
        <v>30</v>
      </c>
      <c r="F30" s="40">
        <v>2072.36</v>
      </c>
      <c r="G30" s="40">
        <v>466.29</v>
      </c>
      <c r="H30" s="24">
        <f>F30-G30</f>
        <v>1606.0700000000002</v>
      </c>
      <c r="I30" s="2">
        <v>2020</v>
      </c>
    </row>
    <row r="31" spans="1:9" x14ac:dyDescent="0.25">
      <c r="A31" s="24">
        <v>32</v>
      </c>
      <c r="B31" s="25">
        <v>1772</v>
      </c>
      <c r="C31" s="40" t="s">
        <v>369</v>
      </c>
      <c r="D31" s="24">
        <v>487</v>
      </c>
      <c r="E31" s="24">
        <v>30</v>
      </c>
      <c r="F31" s="40">
        <v>2072.36</v>
      </c>
      <c r="G31" s="40">
        <v>466.29</v>
      </c>
      <c r="H31" s="24">
        <f>F31-G31</f>
        <v>1606.0700000000002</v>
      </c>
      <c r="I31" s="2">
        <v>2020</v>
      </c>
    </row>
    <row r="32" spans="1:9" x14ac:dyDescent="0.25">
      <c r="A32" s="24">
        <v>33</v>
      </c>
      <c r="B32" s="25">
        <v>1773</v>
      </c>
      <c r="C32" s="45" t="s">
        <v>370</v>
      </c>
      <c r="D32" s="24">
        <v>487</v>
      </c>
      <c r="E32" s="24">
        <v>30</v>
      </c>
      <c r="F32" s="45">
        <v>2356.91</v>
      </c>
      <c r="G32" s="40">
        <v>471.36</v>
      </c>
      <c r="H32" s="24">
        <f>F32-G32</f>
        <v>1885.5499999999997</v>
      </c>
      <c r="I32" s="2">
        <v>2020</v>
      </c>
    </row>
    <row r="33" spans="1:14" x14ac:dyDescent="0.25">
      <c r="A33" s="24">
        <v>34</v>
      </c>
      <c r="B33" s="25">
        <v>1774</v>
      </c>
      <c r="C33" s="40" t="s">
        <v>387</v>
      </c>
      <c r="D33" s="24">
        <v>487</v>
      </c>
      <c r="E33" s="24">
        <v>30</v>
      </c>
      <c r="F33" s="40">
        <v>1665.04</v>
      </c>
      <c r="G33" s="40">
        <v>249.78</v>
      </c>
      <c r="H33" s="24">
        <f>F33-G33</f>
        <v>1415.26</v>
      </c>
      <c r="I33" s="2">
        <v>2020</v>
      </c>
    </row>
    <row r="34" spans="1:14" x14ac:dyDescent="0.25">
      <c r="A34" s="24">
        <v>35</v>
      </c>
      <c r="B34" s="59">
        <v>1784</v>
      </c>
      <c r="C34" s="40" t="s">
        <v>364</v>
      </c>
      <c r="D34" s="24">
        <v>487</v>
      </c>
      <c r="E34" s="24">
        <v>30</v>
      </c>
      <c r="F34" s="40">
        <v>2356.91</v>
      </c>
      <c r="G34" s="40">
        <v>2356.91</v>
      </c>
      <c r="H34" s="24">
        <v>0</v>
      </c>
      <c r="I34" s="2">
        <v>2021</v>
      </c>
    </row>
    <row r="35" spans="1:14" x14ac:dyDescent="0.25">
      <c r="A35" s="24">
        <v>36</v>
      </c>
      <c r="B35" s="59">
        <v>1785</v>
      </c>
      <c r="C35" s="40" t="s">
        <v>365</v>
      </c>
      <c r="D35" s="24">
        <v>487</v>
      </c>
      <c r="E35" s="24">
        <v>30</v>
      </c>
      <c r="F35" s="40">
        <v>2641.46</v>
      </c>
      <c r="G35" s="40">
        <v>2641.46</v>
      </c>
      <c r="H35" s="24">
        <v>0</v>
      </c>
      <c r="I35" s="2">
        <v>2021</v>
      </c>
    </row>
    <row r="36" spans="1:14" x14ac:dyDescent="0.25">
      <c r="A36" s="24">
        <v>37</v>
      </c>
      <c r="B36" s="58">
        <v>1788</v>
      </c>
      <c r="C36" s="45" t="s">
        <v>366</v>
      </c>
      <c r="D36" s="24">
        <v>487</v>
      </c>
      <c r="E36" s="24">
        <v>30</v>
      </c>
      <c r="F36" s="45">
        <v>2763.41</v>
      </c>
      <c r="G36" s="40">
        <v>2763.41</v>
      </c>
      <c r="H36" s="24">
        <v>0</v>
      </c>
      <c r="I36" s="2">
        <v>2021</v>
      </c>
    </row>
    <row r="37" spans="1:14" x14ac:dyDescent="0.25">
      <c r="A37" s="24">
        <v>38</v>
      </c>
      <c r="B37" s="25">
        <v>1660</v>
      </c>
      <c r="C37" s="24" t="s">
        <v>173</v>
      </c>
      <c r="D37" s="24">
        <v>487</v>
      </c>
      <c r="E37" s="24">
        <v>33.33</v>
      </c>
      <c r="F37" s="24">
        <v>5356.91</v>
      </c>
      <c r="G37" s="24">
        <v>5356.91</v>
      </c>
      <c r="H37" s="24">
        <f t="shared" ref="H37:H43" si="0">F37-G37</f>
        <v>0</v>
      </c>
      <c r="I37" s="2">
        <v>2016</v>
      </c>
    </row>
    <row r="38" spans="1:14" x14ac:dyDescent="0.25">
      <c r="A38" s="24">
        <v>39</v>
      </c>
      <c r="B38" s="25">
        <v>1661</v>
      </c>
      <c r="C38" s="24" t="s">
        <v>173</v>
      </c>
      <c r="D38" s="24">
        <v>487</v>
      </c>
      <c r="E38" s="24">
        <v>33.33</v>
      </c>
      <c r="F38" s="24">
        <v>5356.91</v>
      </c>
      <c r="G38" s="24">
        <v>5356.91</v>
      </c>
      <c r="H38" s="24">
        <f t="shared" si="0"/>
        <v>0</v>
      </c>
      <c r="I38" s="2">
        <v>2016</v>
      </c>
    </row>
    <row r="39" spans="1:14" x14ac:dyDescent="0.25">
      <c r="A39" s="24">
        <v>40</v>
      </c>
      <c r="B39" s="25">
        <v>1670</v>
      </c>
      <c r="C39" s="24" t="s">
        <v>174</v>
      </c>
      <c r="D39" s="24">
        <v>487</v>
      </c>
      <c r="E39" s="24">
        <v>33.33</v>
      </c>
      <c r="F39" s="24">
        <v>8853.67</v>
      </c>
      <c r="G39" s="24">
        <v>8853.67</v>
      </c>
      <c r="H39" s="24">
        <f t="shared" si="0"/>
        <v>0</v>
      </c>
      <c r="I39" s="2">
        <v>2016</v>
      </c>
    </row>
    <row r="40" spans="1:14" x14ac:dyDescent="0.25">
      <c r="A40" s="24">
        <v>41</v>
      </c>
      <c r="B40" s="25">
        <v>1671</v>
      </c>
      <c r="C40" s="24" t="s">
        <v>175</v>
      </c>
      <c r="D40" s="24">
        <v>487</v>
      </c>
      <c r="E40" s="24">
        <v>33.33</v>
      </c>
      <c r="F40" s="24">
        <v>5601.61</v>
      </c>
      <c r="G40" s="24">
        <v>5601.61</v>
      </c>
      <c r="H40" s="24">
        <f t="shared" si="0"/>
        <v>0</v>
      </c>
      <c r="I40" s="2">
        <v>2016</v>
      </c>
    </row>
    <row r="41" spans="1:14" x14ac:dyDescent="0.25">
      <c r="A41" s="24">
        <v>42</v>
      </c>
      <c r="B41" s="25">
        <v>1672</v>
      </c>
      <c r="C41" s="24" t="s">
        <v>176</v>
      </c>
      <c r="D41" s="24">
        <v>487</v>
      </c>
      <c r="E41" s="24">
        <v>30</v>
      </c>
      <c r="F41" s="24">
        <v>6503.25</v>
      </c>
      <c r="G41" s="24">
        <v>6503.25</v>
      </c>
      <c r="H41" s="24">
        <f t="shared" si="0"/>
        <v>0</v>
      </c>
      <c r="I41" s="2">
        <v>2016</v>
      </c>
      <c r="N41" s="37"/>
    </row>
    <row r="42" spans="1:14" x14ac:dyDescent="0.25">
      <c r="A42" s="24">
        <v>43</v>
      </c>
      <c r="B42" s="25">
        <v>1677</v>
      </c>
      <c r="C42" s="24" t="s">
        <v>362</v>
      </c>
      <c r="D42" s="24">
        <v>487</v>
      </c>
      <c r="E42" s="24">
        <v>30</v>
      </c>
      <c r="F42" s="24">
        <v>3007.32</v>
      </c>
      <c r="G42" s="24">
        <v>3007.32</v>
      </c>
      <c r="H42" s="24">
        <f t="shared" si="0"/>
        <v>0</v>
      </c>
      <c r="I42" s="2">
        <v>2017</v>
      </c>
    </row>
    <row r="43" spans="1:14" x14ac:dyDescent="0.25">
      <c r="A43" s="24">
        <v>44</v>
      </c>
      <c r="B43" s="25">
        <v>1721</v>
      </c>
      <c r="C43" s="24" t="s">
        <v>177</v>
      </c>
      <c r="D43" s="24">
        <v>487</v>
      </c>
      <c r="E43" s="24">
        <v>30</v>
      </c>
      <c r="F43" s="24">
        <v>21927.83</v>
      </c>
      <c r="G43" s="24">
        <v>21927.83</v>
      </c>
      <c r="H43" s="24">
        <f t="shared" si="0"/>
        <v>0</v>
      </c>
      <c r="I43" s="2">
        <v>2017</v>
      </c>
    </row>
    <row r="44" spans="1:14" x14ac:dyDescent="0.25">
      <c r="A44" s="69">
        <v>45</v>
      </c>
      <c r="B44" s="71">
        <v>992</v>
      </c>
      <c r="C44" s="69" t="s">
        <v>363</v>
      </c>
      <c r="D44" s="69">
        <v>487</v>
      </c>
      <c r="E44" s="69">
        <v>30</v>
      </c>
      <c r="F44" s="69">
        <v>3387.59</v>
      </c>
      <c r="G44" s="69">
        <v>3387.59</v>
      </c>
      <c r="H44" s="69">
        <v>0</v>
      </c>
      <c r="I44" s="69">
        <v>2005</v>
      </c>
    </row>
    <row r="45" spans="1:14" x14ac:dyDescent="0.25">
      <c r="A45" s="24">
        <v>46</v>
      </c>
      <c r="B45" s="25">
        <v>1797</v>
      </c>
      <c r="C45" s="24" t="s">
        <v>411</v>
      </c>
      <c r="D45" s="24">
        <v>487</v>
      </c>
      <c r="E45" s="24">
        <v>30</v>
      </c>
      <c r="F45" s="24">
        <v>18210</v>
      </c>
      <c r="G45" s="24">
        <v>455.25</v>
      </c>
      <c r="H45" s="24">
        <v>17754.75</v>
      </c>
      <c r="I45" s="2">
        <v>2021</v>
      </c>
    </row>
    <row r="46" spans="1:14" x14ac:dyDescent="0.25">
      <c r="A46" s="24">
        <v>47</v>
      </c>
      <c r="B46" s="25">
        <v>1798</v>
      </c>
      <c r="C46" s="24" t="s">
        <v>412</v>
      </c>
      <c r="D46" s="24">
        <v>487</v>
      </c>
      <c r="E46" s="24">
        <v>30</v>
      </c>
      <c r="F46" s="24">
        <v>3500</v>
      </c>
      <c r="G46" s="49">
        <v>87.5</v>
      </c>
      <c r="H46" s="49">
        <v>3412.5</v>
      </c>
      <c r="I46" s="2">
        <v>2021</v>
      </c>
    </row>
    <row r="47" spans="1:14" x14ac:dyDescent="0.25">
      <c r="A47" s="24">
        <v>48</v>
      </c>
      <c r="B47" s="25">
        <v>1799</v>
      </c>
      <c r="C47" s="24" t="s">
        <v>413</v>
      </c>
      <c r="D47" s="24">
        <v>487</v>
      </c>
      <c r="E47" s="24">
        <v>30</v>
      </c>
      <c r="F47" s="24">
        <v>10250</v>
      </c>
      <c r="G47" s="49">
        <v>256.25</v>
      </c>
      <c r="H47" s="49">
        <v>9993.75</v>
      </c>
      <c r="I47" s="2">
        <v>2021</v>
      </c>
    </row>
    <row r="48" spans="1:14" x14ac:dyDescent="0.25">
      <c r="A48" s="76">
        <v>49</v>
      </c>
      <c r="B48" s="77">
        <v>1591</v>
      </c>
      <c r="C48" s="76" t="s">
        <v>197</v>
      </c>
      <c r="D48" s="76">
        <v>622</v>
      </c>
      <c r="E48" s="76">
        <v>33.33</v>
      </c>
      <c r="F48" s="76">
        <v>2044</v>
      </c>
      <c r="G48" s="76">
        <v>2044</v>
      </c>
      <c r="H48" s="76">
        <v>0</v>
      </c>
      <c r="I48" s="76">
        <v>2014</v>
      </c>
    </row>
    <row r="49" spans="1:9" x14ac:dyDescent="0.25">
      <c r="A49" s="24">
        <v>50</v>
      </c>
      <c r="B49" s="25">
        <v>1801</v>
      </c>
      <c r="C49" s="24" t="s">
        <v>415</v>
      </c>
      <c r="D49" s="24">
        <v>622</v>
      </c>
      <c r="E49" s="24">
        <v>100</v>
      </c>
      <c r="F49" s="24">
        <v>6485</v>
      </c>
      <c r="G49" s="24">
        <v>6485</v>
      </c>
      <c r="H49" s="24">
        <v>0</v>
      </c>
      <c r="I49" s="2">
        <v>2021</v>
      </c>
    </row>
    <row r="50" spans="1:9" x14ac:dyDescent="0.25">
      <c r="A50" s="24">
        <v>51</v>
      </c>
      <c r="B50" s="25">
        <v>1802</v>
      </c>
      <c r="C50" s="24" t="s">
        <v>416</v>
      </c>
      <c r="D50" s="24">
        <v>622</v>
      </c>
      <c r="E50" s="24">
        <v>100</v>
      </c>
      <c r="F50" s="24">
        <v>6485</v>
      </c>
      <c r="G50" s="24">
        <v>6485</v>
      </c>
      <c r="H50" s="24">
        <v>0</v>
      </c>
      <c r="I50" s="2">
        <v>2021</v>
      </c>
    </row>
    <row r="51" spans="1:9" x14ac:dyDescent="0.25">
      <c r="A51" s="24">
        <v>52</v>
      </c>
      <c r="B51" s="25">
        <v>1803</v>
      </c>
      <c r="C51" s="24" t="s">
        <v>417</v>
      </c>
      <c r="D51" s="24">
        <v>622</v>
      </c>
      <c r="E51" s="24">
        <v>100</v>
      </c>
      <c r="F51" s="24">
        <v>6485</v>
      </c>
      <c r="G51" s="24">
        <v>6485</v>
      </c>
      <c r="H51" s="24">
        <v>0</v>
      </c>
      <c r="I51" s="2">
        <v>2021</v>
      </c>
    </row>
    <row r="52" spans="1:9" x14ac:dyDescent="0.25">
      <c r="A52" s="24">
        <v>53</v>
      </c>
      <c r="B52" s="25">
        <v>1804</v>
      </c>
      <c r="C52" s="24" t="s">
        <v>418</v>
      </c>
      <c r="D52" s="24">
        <v>622</v>
      </c>
      <c r="E52" s="24">
        <v>100</v>
      </c>
      <c r="F52" s="24">
        <v>6485</v>
      </c>
      <c r="G52" s="24">
        <v>6485</v>
      </c>
      <c r="H52" s="24">
        <v>0</v>
      </c>
      <c r="I52" s="2">
        <v>2021</v>
      </c>
    </row>
    <row r="53" spans="1:9" x14ac:dyDescent="0.25">
      <c r="A53" s="24">
        <v>54</v>
      </c>
      <c r="B53" s="25">
        <v>1805</v>
      </c>
      <c r="C53" s="24" t="s">
        <v>419</v>
      </c>
      <c r="D53" s="24">
        <v>622</v>
      </c>
      <c r="E53" s="24">
        <v>100</v>
      </c>
      <c r="F53" s="24">
        <v>5985</v>
      </c>
      <c r="G53" s="24">
        <v>5985</v>
      </c>
      <c r="H53" s="24">
        <v>0</v>
      </c>
      <c r="I53" s="2">
        <v>2021</v>
      </c>
    </row>
    <row r="54" spans="1:9" x14ac:dyDescent="0.25">
      <c r="A54" s="24">
        <v>55</v>
      </c>
      <c r="B54" s="25">
        <v>1806</v>
      </c>
      <c r="C54" s="24" t="s">
        <v>420</v>
      </c>
      <c r="D54" s="24">
        <v>622</v>
      </c>
      <c r="E54" s="24">
        <v>100</v>
      </c>
      <c r="F54" s="24">
        <v>5985</v>
      </c>
      <c r="G54" s="24">
        <v>5985</v>
      </c>
      <c r="H54" s="24">
        <v>0</v>
      </c>
      <c r="I54" s="2">
        <v>2021</v>
      </c>
    </row>
    <row r="55" spans="1:9" x14ac:dyDescent="0.25">
      <c r="A55" s="24">
        <v>56</v>
      </c>
      <c r="B55" s="25">
        <v>1807</v>
      </c>
      <c r="C55" s="24" t="s">
        <v>421</v>
      </c>
      <c r="D55" s="24">
        <v>622</v>
      </c>
      <c r="E55" s="24">
        <v>100</v>
      </c>
      <c r="F55" s="24">
        <v>5985</v>
      </c>
      <c r="G55" s="24">
        <v>5985</v>
      </c>
      <c r="H55" s="24">
        <v>0</v>
      </c>
      <c r="I55" s="2">
        <v>2021</v>
      </c>
    </row>
    <row r="56" spans="1:9" x14ac:dyDescent="0.25">
      <c r="A56" s="24">
        <v>57</v>
      </c>
      <c r="B56" s="25">
        <v>1808</v>
      </c>
      <c r="C56" s="24" t="s">
        <v>422</v>
      </c>
      <c r="D56" s="24">
        <v>622</v>
      </c>
      <c r="E56" s="24">
        <v>100</v>
      </c>
      <c r="F56" s="24">
        <v>6485</v>
      </c>
      <c r="G56" s="24">
        <v>6485</v>
      </c>
      <c r="H56" s="24">
        <v>0</v>
      </c>
      <c r="I56" s="2">
        <v>2021</v>
      </c>
    </row>
    <row r="57" spans="1:9" x14ac:dyDescent="0.25">
      <c r="A57" s="24">
        <v>58</v>
      </c>
      <c r="B57" s="25">
        <v>1809</v>
      </c>
      <c r="C57" s="24" t="s">
        <v>423</v>
      </c>
      <c r="D57" s="24">
        <v>622</v>
      </c>
      <c r="E57" s="24">
        <v>100</v>
      </c>
      <c r="F57" s="24">
        <v>6485</v>
      </c>
      <c r="G57" s="24">
        <v>6485</v>
      </c>
      <c r="H57" s="24">
        <v>0</v>
      </c>
      <c r="I57" s="2">
        <v>2021</v>
      </c>
    </row>
    <row r="58" spans="1:9" x14ac:dyDescent="0.25">
      <c r="A58" s="24">
        <v>59</v>
      </c>
      <c r="B58" s="25">
        <v>1810</v>
      </c>
      <c r="C58" s="24" t="s">
        <v>424</v>
      </c>
      <c r="D58" s="24">
        <v>622</v>
      </c>
      <c r="E58" s="24">
        <v>100</v>
      </c>
      <c r="F58" s="24">
        <v>6485</v>
      </c>
      <c r="G58" s="24">
        <v>6485</v>
      </c>
      <c r="H58" s="24">
        <v>0</v>
      </c>
      <c r="I58" s="2">
        <v>2021</v>
      </c>
    </row>
    <row r="59" spans="1:9" x14ac:dyDescent="0.25">
      <c r="A59" s="24">
        <v>60</v>
      </c>
      <c r="B59" s="25">
        <v>1811</v>
      </c>
      <c r="C59" s="24" t="s">
        <v>426</v>
      </c>
      <c r="D59" s="24">
        <v>622</v>
      </c>
      <c r="E59" s="24">
        <v>100</v>
      </c>
      <c r="F59" s="24">
        <v>6485</v>
      </c>
      <c r="G59" s="24">
        <v>6485</v>
      </c>
      <c r="H59" s="24">
        <v>0</v>
      </c>
      <c r="I59" s="2">
        <v>2021</v>
      </c>
    </row>
    <row r="60" spans="1:9" x14ac:dyDescent="0.25">
      <c r="A60" s="24">
        <v>61</v>
      </c>
      <c r="B60" s="25">
        <v>1812</v>
      </c>
      <c r="C60" s="24" t="s">
        <v>425</v>
      </c>
      <c r="D60" s="24">
        <v>622</v>
      </c>
      <c r="E60" s="24">
        <v>100</v>
      </c>
      <c r="F60" s="24">
        <v>6485</v>
      </c>
      <c r="G60" s="24">
        <v>6485</v>
      </c>
      <c r="H60" s="24">
        <v>0</v>
      </c>
      <c r="I60" s="2">
        <v>2021</v>
      </c>
    </row>
    <row r="61" spans="1:9" x14ac:dyDescent="0.25">
      <c r="A61" s="24">
        <v>62</v>
      </c>
      <c r="B61" s="25">
        <v>1813</v>
      </c>
      <c r="C61" s="24" t="s">
        <v>427</v>
      </c>
      <c r="D61" s="24">
        <v>622</v>
      </c>
      <c r="E61" s="24">
        <v>100</v>
      </c>
      <c r="F61" s="24">
        <v>6735</v>
      </c>
      <c r="G61" s="24">
        <v>6735</v>
      </c>
      <c r="H61" s="24">
        <v>0</v>
      </c>
      <c r="I61" s="2">
        <v>2021</v>
      </c>
    </row>
    <row r="62" spans="1:9" x14ac:dyDescent="0.25">
      <c r="A62" s="24">
        <v>63</v>
      </c>
      <c r="B62" s="25">
        <v>1814</v>
      </c>
      <c r="C62" s="24" t="s">
        <v>428</v>
      </c>
      <c r="D62" s="24">
        <v>622</v>
      </c>
      <c r="E62" s="24">
        <v>100</v>
      </c>
      <c r="F62" s="24">
        <v>6521</v>
      </c>
      <c r="G62" s="24">
        <v>6521</v>
      </c>
      <c r="H62" s="24">
        <v>0</v>
      </c>
      <c r="I62" s="2">
        <v>2021</v>
      </c>
    </row>
    <row r="63" spans="1:9" x14ac:dyDescent="0.25">
      <c r="A63" s="24">
        <v>64</v>
      </c>
      <c r="B63" s="25">
        <v>1815</v>
      </c>
      <c r="C63" s="24" t="s">
        <v>429</v>
      </c>
      <c r="D63" s="24">
        <v>622</v>
      </c>
      <c r="E63" s="24">
        <v>100</v>
      </c>
      <c r="F63" s="24">
        <v>6485</v>
      </c>
      <c r="G63" s="24">
        <v>6485</v>
      </c>
      <c r="H63" s="24">
        <v>0</v>
      </c>
      <c r="I63" s="2">
        <v>2021</v>
      </c>
    </row>
    <row r="64" spans="1:9" x14ac:dyDescent="0.25">
      <c r="A64" s="24">
        <v>65</v>
      </c>
      <c r="B64" s="25">
        <v>1820</v>
      </c>
      <c r="C64" s="24" t="s">
        <v>430</v>
      </c>
      <c r="D64" s="24">
        <v>622</v>
      </c>
      <c r="E64" s="24">
        <v>100</v>
      </c>
      <c r="F64" s="24">
        <v>6485</v>
      </c>
      <c r="G64" s="24">
        <v>6485</v>
      </c>
      <c r="H64" s="24">
        <v>0</v>
      </c>
      <c r="I64" s="2">
        <v>2021</v>
      </c>
    </row>
    <row r="65" spans="1:9" x14ac:dyDescent="0.25">
      <c r="A65" s="24">
        <v>66</v>
      </c>
      <c r="B65" s="25">
        <v>1821</v>
      </c>
      <c r="C65" s="24" t="s">
        <v>431</v>
      </c>
      <c r="D65" s="24">
        <v>622</v>
      </c>
      <c r="E65" s="24">
        <v>100</v>
      </c>
      <c r="F65" s="24">
        <v>6885</v>
      </c>
      <c r="G65" s="24">
        <v>6885</v>
      </c>
      <c r="H65" s="24">
        <v>0</v>
      </c>
      <c r="I65" s="2">
        <v>2021</v>
      </c>
    </row>
    <row r="66" spans="1:9" x14ac:dyDescent="0.25">
      <c r="A66" s="24">
        <v>67</v>
      </c>
      <c r="B66" s="25">
        <v>1822</v>
      </c>
      <c r="C66" s="24" t="s">
        <v>433</v>
      </c>
      <c r="D66" s="24">
        <v>622</v>
      </c>
      <c r="E66" s="24">
        <v>100</v>
      </c>
      <c r="F66" s="24">
        <v>6885</v>
      </c>
      <c r="G66" s="24">
        <v>6885</v>
      </c>
      <c r="H66" s="24">
        <v>0</v>
      </c>
      <c r="I66" s="2">
        <v>2021</v>
      </c>
    </row>
    <row r="67" spans="1:9" x14ac:dyDescent="0.25">
      <c r="A67" s="24">
        <v>68</v>
      </c>
      <c r="B67" s="25">
        <v>1823</v>
      </c>
      <c r="C67" s="24" t="s">
        <v>432</v>
      </c>
      <c r="D67" s="24">
        <v>622</v>
      </c>
      <c r="E67" s="24">
        <v>100</v>
      </c>
      <c r="F67" s="24">
        <v>6885</v>
      </c>
      <c r="G67" s="24">
        <v>6885</v>
      </c>
      <c r="H67" s="24">
        <v>0</v>
      </c>
      <c r="I67" s="2">
        <v>2021</v>
      </c>
    </row>
    <row r="68" spans="1:9" x14ac:dyDescent="0.25">
      <c r="A68" s="24">
        <v>69</v>
      </c>
      <c r="B68" s="25">
        <v>1824</v>
      </c>
      <c r="C68" s="24" t="s">
        <v>434</v>
      </c>
      <c r="D68" s="24">
        <v>622</v>
      </c>
      <c r="E68" s="24">
        <v>100</v>
      </c>
      <c r="F68" s="24">
        <v>6885</v>
      </c>
      <c r="G68" s="24">
        <v>6885</v>
      </c>
      <c r="H68" s="24">
        <v>0</v>
      </c>
      <c r="I68" s="2">
        <v>2021</v>
      </c>
    </row>
    <row r="69" spans="1:9" x14ac:dyDescent="0.25">
      <c r="A69" s="24">
        <v>70</v>
      </c>
      <c r="B69" s="25">
        <v>1826</v>
      </c>
      <c r="C69" s="24" t="s">
        <v>435</v>
      </c>
      <c r="D69" s="24">
        <v>622</v>
      </c>
      <c r="E69" s="24">
        <v>100</v>
      </c>
      <c r="F69" s="24">
        <v>6885</v>
      </c>
      <c r="G69" s="24">
        <v>6885</v>
      </c>
      <c r="H69" s="24">
        <v>0</v>
      </c>
      <c r="I69" s="2">
        <v>2021</v>
      </c>
    </row>
    <row r="70" spans="1:9" x14ac:dyDescent="0.25">
      <c r="A70" s="24">
        <v>71</v>
      </c>
      <c r="B70" s="25">
        <v>1827</v>
      </c>
      <c r="C70" s="24" t="s">
        <v>436</v>
      </c>
      <c r="D70" s="24">
        <v>487</v>
      </c>
      <c r="E70" s="24">
        <v>100</v>
      </c>
      <c r="F70" s="24">
        <v>2600</v>
      </c>
      <c r="G70" s="24">
        <v>2600</v>
      </c>
      <c r="H70" s="24">
        <v>0</v>
      </c>
      <c r="I70" s="2">
        <v>2021</v>
      </c>
    </row>
    <row r="71" spans="1:9" x14ac:dyDescent="0.25">
      <c r="A71" s="24">
        <v>72</v>
      </c>
      <c r="B71" s="25">
        <v>1832</v>
      </c>
      <c r="C71" s="24" t="s">
        <v>436</v>
      </c>
      <c r="D71" s="24">
        <v>487</v>
      </c>
      <c r="E71" s="24">
        <v>100</v>
      </c>
      <c r="F71" s="24">
        <v>2200</v>
      </c>
      <c r="G71" s="24">
        <v>2200</v>
      </c>
      <c r="H71" s="24">
        <v>0</v>
      </c>
      <c r="I71" s="2">
        <v>2021</v>
      </c>
    </row>
    <row r="72" spans="1:9" x14ac:dyDescent="0.25">
      <c r="A72" s="24">
        <v>75</v>
      </c>
      <c r="B72" s="25">
        <v>1837</v>
      </c>
      <c r="C72" s="24" t="s">
        <v>436</v>
      </c>
      <c r="D72" s="24">
        <v>487</v>
      </c>
      <c r="E72" s="24">
        <v>100</v>
      </c>
      <c r="F72" s="24">
        <v>2600</v>
      </c>
      <c r="G72" s="24">
        <v>2600</v>
      </c>
      <c r="H72" s="24">
        <v>0</v>
      </c>
      <c r="I72" s="2">
        <v>2021</v>
      </c>
    </row>
    <row r="73" spans="1:9" x14ac:dyDescent="0.25">
      <c r="A73" s="24">
        <v>76</v>
      </c>
      <c r="B73" s="25">
        <v>1842</v>
      </c>
      <c r="C73" s="24" t="s">
        <v>436</v>
      </c>
      <c r="D73" s="24">
        <v>487</v>
      </c>
      <c r="E73" s="24">
        <v>100</v>
      </c>
      <c r="F73" s="24">
        <v>2600</v>
      </c>
      <c r="G73" s="24">
        <v>2600</v>
      </c>
      <c r="H73" s="24">
        <v>0</v>
      </c>
      <c r="I73" s="2">
        <v>2021</v>
      </c>
    </row>
    <row r="74" spans="1:9" x14ac:dyDescent="0.25">
      <c r="A74" s="24">
        <v>78</v>
      </c>
      <c r="B74" s="25">
        <v>1851</v>
      </c>
      <c r="C74" s="24" t="s">
        <v>439</v>
      </c>
      <c r="D74" s="24">
        <v>669</v>
      </c>
      <c r="E74" s="24">
        <v>100</v>
      </c>
      <c r="F74" s="24">
        <v>8200</v>
      </c>
      <c r="G74" s="24">
        <v>8200</v>
      </c>
      <c r="H74" s="24">
        <v>0</v>
      </c>
      <c r="I74" s="2">
        <v>2021</v>
      </c>
    </row>
    <row r="75" spans="1:9" x14ac:dyDescent="0.25">
      <c r="A75" s="24">
        <v>79</v>
      </c>
      <c r="B75" s="25">
        <v>1855</v>
      </c>
      <c r="C75" s="24" t="s">
        <v>440</v>
      </c>
      <c r="D75" s="24">
        <v>488</v>
      </c>
      <c r="E75" s="24">
        <v>100</v>
      </c>
      <c r="F75" s="24">
        <v>3400</v>
      </c>
      <c r="G75" s="24">
        <v>3400</v>
      </c>
      <c r="H75" s="24">
        <v>0</v>
      </c>
      <c r="I75" s="2">
        <v>2021</v>
      </c>
    </row>
    <row r="76" spans="1:9" x14ac:dyDescent="0.25">
      <c r="A76" s="24">
        <v>80</v>
      </c>
      <c r="B76" s="25">
        <v>1856</v>
      </c>
      <c r="C76" s="24" t="s">
        <v>441</v>
      </c>
      <c r="D76" s="24">
        <v>488</v>
      </c>
      <c r="E76" s="24">
        <v>100</v>
      </c>
      <c r="F76" s="24">
        <v>1300</v>
      </c>
      <c r="G76" s="24">
        <v>1300</v>
      </c>
      <c r="H76" s="24">
        <v>0</v>
      </c>
      <c r="I76" s="2">
        <v>2021</v>
      </c>
    </row>
    <row r="77" spans="1:9" x14ac:dyDescent="0.25">
      <c r="A77" s="24">
        <v>81</v>
      </c>
      <c r="B77" s="25">
        <v>1857</v>
      </c>
      <c r="C77" s="24" t="s">
        <v>442</v>
      </c>
      <c r="D77" s="24">
        <v>488</v>
      </c>
      <c r="E77" s="24">
        <v>100</v>
      </c>
      <c r="F77" s="24">
        <v>3600</v>
      </c>
      <c r="G77" s="24">
        <v>3600</v>
      </c>
      <c r="H77" s="24">
        <v>0</v>
      </c>
      <c r="I77" s="2">
        <v>2021</v>
      </c>
    </row>
    <row r="78" spans="1:9" x14ac:dyDescent="0.25">
      <c r="A78" s="24">
        <v>83</v>
      </c>
      <c r="B78" s="25">
        <v>1860</v>
      </c>
      <c r="C78" s="24" t="s">
        <v>444</v>
      </c>
      <c r="D78" s="24">
        <v>624</v>
      </c>
      <c r="E78" s="24">
        <v>100</v>
      </c>
      <c r="F78" s="24">
        <v>3750</v>
      </c>
      <c r="G78" s="24">
        <v>3750</v>
      </c>
      <c r="H78" s="24">
        <v>0</v>
      </c>
      <c r="I78" s="2">
        <v>2021</v>
      </c>
    </row>
    <row r="79" spans="1:9" x14ac:dyDescent="0.25">
      <c r="A79" s="24">
        <v>85</v>
      </c>
      <c r="B79" s="25">
        <v>1865</v>
      </c>
      <c r="C79" s="24" t="s">
        <v>436</v>
      </c>
      <c r="D79" s="24">
        <v>487</v>
      </c>
      <c r="E79" s="24">
        <v>100</v>
      </c>
      <c r="F79" s="24">
        <v>2600</v>
      </c>
      <c r="G79" s="24">
        <v>2600</v>
      </c>
      <c r="H79" s="24">
        <v>0</v>
      </c>
      <c r="I79" s="2">
        <v>2022</v>
      </c>
    </row>
    <row r="80" spans="1:9" x14ac:dyDescent="0.25">
      <c r="A80" s="24">
        <v>86</v>
      </c>
      <c r="B80" s="25">
        <v>1868</v>
      </c>
      <c r="C80" s="24" t="s">
        <v>444</v>
      </c>
      <c r="D80" s="24">
        <v>624</v>
      </c>
      <c r="E80" s="24">
        <v>100</v>
      </c>
      <c r="F80" s="24">
        <v>7950</v>
      </c>
      <c r="G80" s="24">
        <v>7950</v>
      </c>
      <c r="H80" s="24">
        <v>0</v>
      </c>
      <c r="I80" s="2">
        <v>2022</v>
      </c>
    </row>
    <row r="81" spans="1:9" x14ac:dyDescent="0.25">
      <c r="A81" s="24">
        <v>87</v>
      </c>
      <c r="B81" s="25">
        <v>1869</v>
      </c>
      <c r="C81" s="24" t="s">
        <v>446</v>
      </c>
      <c r="D81" s="24">
        <v>621</v>
      </c>
      <c r="E81" s="24">
        <v>100</v>
      </c>
      <c r="F81" s="24">
        <v>1780</v>
      </c>
      <c r="G81" s="24">
        <v>1780</v>
      </c>
      <c r="H81" s="24">
        <v>0</v>
      </c>
      <c r="I81" s="2">
        <v>2022</v>
      </c>
    </row>
    <row r="82" spans="1:9" x14ac:dyDescent="0.25">
      <c r="A82" s="20">
        <v>88</v>
      </c>
      <c r="B82" s="73">
        <v>1870</v>
      </c>
      <c r="C82" s="20" t="s">
        <v>447</v>
      </c>
      <c r="D82" s="20">
        <v>487</v>
      </c>
      <c r="E82" s="20">
        <v>100</v>
      </c>
      <c r="F82" s="20">
        <v>2450</v>
      </c>
      <c r="G82" s="20">
        <v>2450</v>
      </c>
      <c r="H82" s="20">
        <v>0</v>
      </c>
      <c r="I82" s="20">
        <v>2022</v>
      </c>
    </row>
    <row r="83" spans="1:9" x14ac:dyDescent="0.25">
      <c r="A83" s="24"/>
      <c r="B83" s="25">
        <v>1871</v>
      </c>
      <c r="C83" s="24" t="s">
        <v>467</v>
      </c>
      <c r="D83" s="24">
        <v>622</v>
      </c>
      <c r="E83" s="24">
        <v>100</v>
      </c>
      <c r="F83" s="24">
        <v>1950</v>
      </c>
      <c r="G83" s="24">
        <v>1950</v>
      </c>
      <c r="H83" s="24">
        <v>0</v>
      </c>
      <c r="I83" s="2">
        <v>2022</v>
      </c>
    </row>
    <row r="84" spans="1:9" x14ac:dyDescent="0.25">
      <c r="A84" s="24">
        <v>89</v>
      </c>
      <c r="B84" s="25">
        <v>1873</v>
      </c>
      <c r="C84" s="24" t="s">
        <v>444</v>
      </c>
      <c r="D84" s="24">
        <v>622</v>
      </c>
      <c r="E84" s="24">
        <v>100</v>
      </c>
      <c r="F84" s="24">
        <v>4890</v>
      </c>
      <c r="G84" s="24">
        <v>4890</v>
      </c>
      <c r="H84" s="24">
        <v>0</v>
      </c>
      <c r="I84" s="2">
        <v>2022</v>
      </c>
    </row>
    <row r="85" spans="1:9" x14ac:dyDescent="0.25">
      <c r="A85" s="24">
        <v>90</v>
      </c>
      <c r="B85" s="25">
        <v>1879</v>
      </c>
      <c r="C85" s="24" t="s">
        <v>448</v>
      </c>
      <c r="D85" s="24">
        <v>622</v>
      </c>
      <c r="E85" s="24">
        <v>100</v>
      </c>
      <c r="F85" s="24">
        <v>7385</v>
      </c>
      <c r="G85" s="24">
        <v>7385</v>
      </c>
      <c r="H85" s="24">
        <v>0</v>
      </c>
      <c r="I85" s="2">
        <v>2022</v>
      </c>
    </row>
    <row r="86" spans="1:9" x14ac:dyDescent="0.25">
      <c r="A86" s="24">
        <v>92</v>
      </c>
      <c r="B86" s="25">
        <v>1899</v>
      </c>
      <c r="C86" s="24" t="s">
        <v>450</v>
      </c>
      <c r="D86" s="24">
        <v>491</v>
      </c>
      <c r="E86" s="24">
        <v>100</v>
      </c>
      <c r="F86" s="24">
        <v>2380</v>
      </c>
      <c r="G86" s="24">
        <v>2380</v>
      </c>
      <c r="H86" s="24">
        <v>0</v>
      </c>
      <c r="I86" s="2">
        <v>2022</v>
      </c>
    </row>
    <row r="87" spans="1:9" x14ac:dyDescent="0.25">
      <c r="A87" s="24">
        <v>93</v>
      </c>
      <c r="B87" s="25">
        <v>1900</v>
      </c>
      <c r="C87" s="24" t="s">
        <v>451</v>
      </c>
      <c r="D87" s="24">
        <v>491</v>
      </c>
      <c r="E87" s="24">
        <v>100</v>
      </c>
      <c r="F87" s="24">
        <v>2260</v>
      </c>
      <c r="G87" s="24">
        <v>2260</v>
      </c>
      <c r="H87" s="24">
        <v>0</v>
      </c>
      <c r="I87" s="2">
        <v>2022</v>
      </c>
    </row>
    <row r="88" spans="1:9" x14ac:dyDescent="0.25">
      <c r="A88" s="69">
        <v>96</v>
      </c>
      <c r="B88" s="71">
        <v>1524</v>
      </c>
      <c r="C88" s="69" t="s">
        <v>198</v>
      </c>
      <c r="D88" s="69">
        <v>629</v>
      </c>
      <c r="E88" s="69">
        <v>10</v>
      </c>
      <c r="F88" s="69">
        <v>33984.660000000003</v>
      </c>
      <c r="G88" s="74">
        <v>27985.08</v>
      </c>
      <c r="H88" s="69">
        <f>F88-G88</f>
        <v>5999.5800000000017</v>
      </c>
      <c r="I88" s="69">
        <v>2012</v>
      </c>
    </row>
    <row r="89" spans="1:9" x14ac:dyDescent="0.25">
      <c r="A89" s="69">
        <v>97</v>
      </c>
      <c r="B89" s="71">
        <v>1525</v>
      </c>
      <c r="C89" s="69" t="s">
        <v>199</v>
      </c>
      <c r="D89" s="69">
        <v>629</v>
      </c>
      <c r="E89" s="69">
        <v>10</v>
      </c>
      <c r="F89" s="69">
        <v>25332.11</v>
      </c>
      <c r="G89" s="74">
        <v>21110</v>
      </c>
      <c r="H89" s="69">
        <f>F89-G89</f>
        <v>4222.1100000000006</v>
      </c>
      <c r="I89" s="69">
        <v>2012</v>
      </c>
    </row>
    <row r="90" spans="1:9" x14ac:dyDescent="0.25">
      <c r="A90" s="69">
        <v>98</v>
      </c>
      <c r="B90" s="71">
        <v>1527</v>
      </c>
      <c r="C90" s="69" t="s">
        <v>200</v>
      </c>
      <c r="D90" s="69">
        <v>629</v>
      </c>
      <c r="E90" s="69">
        <v>10</v>
      </c>
      <c r="F90" s="69">
        <v>97081.67</v>
      </c>
      <c r="G90" s="74">
        <v>80901</v>
      </c>
      <c r="H90" s="69">
        <f>F90-G90</f>
        <v>16180.669999999998</v>
      </c>
      <c r="I90" s="69">
        <v>2012</v>
      </c>
    </row>
    <row r="91" spans="1:9" x14ac:dyDescent="0.25">
      <c r="A91" s="69">
        <v>99</v>
      </c>
      <c r="B91" s="71">
        <v>1532</v>
      </c>
      <c r="C91" s="69" t="s">
        <v>201</v>
      </c>
      <c r="D91" s="69">
        <v>629</v>
      </c>
      <c r="E91" s="69">
        <v>10</v>
      </c>
      <c r="F91" s="70">
        <v>2161.6999999999998</v>
      </c>
      <c r="G91" s="74">
        <v>1782.99</v>
      </c>
      <c r="H91" s="69">
        <f>F91-G91</f>
        <v>378.70999999999981</v>
      </c>
      <c r="I91" s="69">
        <v>2013</v>
      </c>
    </row>
    <row r="92" spans="1:9" x14ac:dyDescent="0.25">
      <c r="A92" s="24">
        <v>100</v>
      </c>
      <c r="B92" s="25">
        <v>1695</v>
      </c>
      <c r="C92" s="24" t="s">
        <v>230</v>
      </c>
      <c r="D92" s="24">
        <v>803</v>
      </c>
      <c r="E92" s="24">
        <v>14</v>
      </c>
      <c r="F92" s="24">
        <v>6700</v>
      </c>
      <c r="G92" s="40">
        <v>3517.65</v>
      </c>
      <c r="H92" s="24">
        <f>F92-G92</f>
        <v>3182.35</v>
      </c>
      <c r="I92" s="2">
        <v>2017</v>
      </c>
    </row>
    <row r="93" spans="1:9" x14ac:dyDescent="0.25">
      <c r="A93" s="24"/>
      <c r="B93" s="25">
        <v>1881</v>
      </c>
      <c r="C93" s="24" t="s">
        <v>469</v>
      </c>
      <c r="D93" s="24">
        <v>621</v>
      </c>
      <c r="E93" s="24">
        <v>100</v>
      </c>
      <c r="F93" s="24">
        <v>1462</v>
      </c>
      <c r="G93" s="24">
        <v>1462</v>
      </c>
      <c r="H93" s="24">
        <v>0</v>
      </c>
      <c r="I93" s="2">
        <v>2022</v>
      </c>
    </row>
    <row r="94" spans="1:9" x14ac:dyDescent="0.25">
      <c r="A94" s="20"/>
      <c r="B94" s="73">
        <v>1882</v>
      </c>
      <c r="C94" s="20" t="s">
        <v>470</v>
      </c>
      <c r="D94" s="20">
        <v>487</v>
      </c>
      <c r="E94" s="20">
        <v>100</v>
      </c>
      <c r="F94" s="20">
        <v>1300</v>
      </c>
      <c r="G94" s="20">
        <v>1300</v>
      </c>
      <c r="H94" s="20">
        <v>0</v>
      </c>
      <c r="I94" s="20">
        <v>2022</v>
      </c>
    </row>
    <row r="95" spans="1:9" x14ac:dyDescent="0.25">
      <c r="A95" s="69"/>
      <c r="B95" s="71">
        <v>1594</v>
      </c>
      <c r="C95" s="69" t="s">
        <v>315</v>
      </c>
      <c r="D95" s="69">
        <v>805</v>
      </c>
      <c r="E95" s="69">
        <v>20</v>
      </c>
      <c r="F95" s="69">
        <v>12429.27</v>
      </c>
      <c r="G95" s="69">
        <v>12429.27</v>
      </c>
      <c r="H95" s="69">
        <f>F95-G95</f>
        <v>0</v>
      </c>
      <c r="I95" s="69">
        <v>2014</v>
      </c>
    </row>
    <row r="96" spans="1:9" x14ac:dyDescent="0.25">
      <c r="A96" s="24"/>
      <c r="B96" s="25">
        <v>1892</v>
      </c>
      <c r="C96" s="24" t="s">
        <v>473</v>
      </c>
      <c r="D96" s="24">
        <v>622</v>
      </c>
      <c r="E96" s="24">
        <v>100</v>
      </c>
      <c r="F96" s="24">
        <v>1136</v>
      </c>
      <c r="G96" s="24">
        <v>1136</v>
      </c>
      <c r="H96" s="24">
        <v>0</v>
      </c>
      <c r="I96" s="2">
        <v>2022</v>
      </c>
    </row>
    <row r="97" spans="1:9" x14ac:dyDescent="0.25">
      <c r="A97" s="24"/>
      <c r="B97" s="25">
        <v>1893</v>
      </c>
      <c r="C97" s="24" t="s">
        <v>474</v>
      </c>
      <c r="D97" s="24">
        <v>633</v>
      </c>
      <c r="E97" s="24">
        <v>100</v>
      </c>
      <c r="F97" s="24">
        <v>2478</v>
      </c>
      <c r="G97" s="24">
        <v>2478</v>
      </c>
      <c r="H97" s="24">
        <v>0</v>
      </c>
      <c r="I97" s="2">
        <v>2022</v>
      </c>
    </row>
    <row r="98" spans="1:9" x14ac:dyDescent="0.25">
      <c r="A98" s="24"/>
      <c r="B98" s="25">
        <v>1899</v>
      </c>
      <c r="C98" s="24" t="s">
        <v>450</v>
      </c>
      <c r="D98" s="24">
        <v>491</v>
      </c>
      <c r="E98" s="24">
        <v>100</v>
      </c>
      <c r="F98" s="24">
        <v>2380</v>
      </c>
      <c r="G98" s="24">
        <v>2380</v>
      </c>
      <c r="H98" s="24">
        <v>0</v>
      </c>
      <c r="I98" s="2">
        <v>2022</v>
      </c>
    </row>
    <row r="99" spans="1:9" x14ac:dyDescent="0.25">
      <c r="A99" s="24"/>
      <c r="B99" s="25">
        <v>1913</v>
      </c>
      <c r="C99" s="24" t="s">
        <v>478</v>
      </c>
      <c r="D99" s="24">
        <v>487</v>
      </c>
      <c r="E99" s="24">
        <v>100</v>
      </c>
      <c r="F99" s="24">
        <v>2397</v>
      </c>
      <c r="G99" s="24">
        <v>2397</v>
      </c>
      <c r="H99" s="24">
        <v>0</v>
      </c>
      <c r="I99" s="2">
        <v>2023</v>
      </c>
    </row>
    <row r="100" spans="1:9" x14ac:dyDescent="0.25">
      <c r="A100" s="24"/>
      <c r="B100" s="25"/>
      <c r="C100" s="24"/>
      <c r="D100" s="24"/>
      <c r="E100" s="24"/>
      <c r="F100" s="26">
        <f>SUM(F2:F99)</f>
        <v>627444.10000000009</v>
      </c>
      <c r="G100" s="24"/>
      <c r="H100" s="24"/>
    </row>
    <row r="103" spans="1:9" x14ac:dyDescent="0.25">
      <c r="A103" s="87" t="s">
        <v>494</v>
      </c>
      <c r="B103" s="88"/>
      <c r="C103" s="79">
        <f>SUM(F29+F82+F94)</f>
        <v>7001.2199999999993</v>
      </c>
      <c r="E103" s="80"/>
    </row>
    <row r="104" spans="1:9" x14ac:dyDescent="0.25">
      <c r="A104" s="81" t="s">
        <v>496</v>
      </c>
      <c r="B104" s="82"/>
      <c r="C104" s="78">
        <f>SUM(F48)</f>
        <v>2044</v>
      </c>
    </row>
    <row r="105" spans="1:9" x14ac:dyDescent="0.25">
      <c r="A105" s="83" t="s">
        <v>495</v>
      </c>
      <c r="B105" s="84"/>
      <c r="C105" s="26">
        <f>SUM(F24:F28,F30:F43,F45:F47,F49:F81,F83:F87,F92:F93,F96:F99)</f>
        <v>336775.52</v>
      </c>
      <c r="E105" s="80"/>
    </row>
    <row r="106" spans="1:9" x14ac:dyDescent="0.25">
      <c r="A106" s="85" t="s">
        <v>497</v>
      </c>
      <c r="B106" s="86"/>
      <c r="C106" s="75">
        <f>SUM(F2:F23,F44,F88:F91,F95)</f>
        <v>281623.36</v>
      </c>
    </row>
  </sheetData>
  <mergeCells count="4">
    <mergeCell ref="A104:B104"/>
    <mergeCell ref="A105:B105"/>
    <mergeCell ref="A106:B106"/>
    <mergeCell ref="A103:B103"/>
  </mergeCells>
  <phoneticPr fontId="2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workbookViewId="0">
      <pane ySplit="1" topLeftCell="A50" activePane="bottomLeft" state="frozen"/>
      <selection pane="bottomLeft" activeCell="F68" sqref="F68"/>
    </sheetView>
  </sheetViews>
  <sheetFormatPr defaultRowHeight="15" x14ac:dyDescent="0.25"/>
  <cols>
    <col min="2" max="2" width="13.28515625" style="1" customWidth="1"/>
    <col min="3" max="3" width="56.85546875" customWidth="1"/>
    <col min="4" max="4" width="13.140625" customWidth="1"/>
    <col min="6" max="6" width="13" customWidth="1"/>
    <col min="7" max="7" width="15.140625" customWidth="1"/>
    <col min="8" max="8" width="10.7109375" customWidth="1"/>
  </cols>
  <sheetData>
    <row r="1" spans="1:8" ht="36.75" customHeight="1" x14ac:dyDescent="0.25">
      <c r="A1" s="7" t="s">
        <v>0</v>
      </c>
      <c r="B1" s="5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25">
      <c r="A2" s="2">
        <v>1</v>
      </c>
      <c r="B2" s="3">
        <v>1356</v>
      </c>
      <c r="C2" s="2" t="s">
        <v>324</v>
      </c>
      <c r="D2" s="2"/>
      <c r="E2" s="2">
        <v>33.33</v>
      </c>
      <c r="F2" s="2">
        <v>4099</v>
      </c>
      <c r="G2" s="2">
        <v>4099</v>
      </c>
      <c r="H2" s="2">
        <v>0</v>
      </c>
    </row>
    <row r="3" spans="1:8" x14ac:dyDescent="0.25">
      <c r="A3" s="2">
        <v>2</v>
      </c>
      <c r="B3" s="3">
        <v>1357</v>
      </c>
      <c r="C3" s="2" t="s">
        <v>22</v>
      </c>
      <c r="D3" s="2"/>
      <c r="E3" s="2">
        <v>33.33</v>
      </c>
      <c r="F3" s="2">
        <v>4380</v>
      </c>
      <c r="G3" s="2">
        <v>4380</v>
      </c>
      <c r="H3" s="2">
        <v>0</v>
      </c>
    </row>
    <row r="4" spans="1:8" x14ac:dyDescent="0.25">
      <c r="A4" s="2">
        <v>3</v>
      </c>
      <c r="B4" s="3">
        <v>1358</v>
      </c>
      <c r="C4" s="2" t="s">
        <v>23</v>
      </c>
      <c r="D4" s="2"/>
      <c r="E4" s="2">
        <v>41.67</v>
      </c>
      <c r="F4" s="2">
        <v>6700.82</v>
      </c>
      <c r="G4" s="2">
        <v>6700.82</v>
      </c>
      <c r="H4" s="2">
        <v>0</v>
      </c>
    </row>
    <row r="5" spans="1:8" x14ac:dyDescent="0.25">
      <c r="A5" s="2">
        <v>4</v>
      </c>
      <c r="B5" s="3">
        <v>1359</v>
      </c>
      <c r="C5" s="2" t="s">
        <v>24</v>
      </c>
      <c r="D5" s="2"/>
      <c r="E5" s="2">
        <v>41.67</v>
      </c>
      <c r="F5" s="2">
        <v>1786.89</v>
      </c>
      <c r="G5" s="2">
        <v>1786.89</v>
      </c>
      <c r="H5" s="2">
        <v>0</v>
      </c>
    </row>
    <row r="6" spans="1:8" ht="14.25" customHeight="1" x14ac:dyDescent="0.25">
      <c r="A6" s="2">
        <v>5</v>
      </c>
      <c r="B6" s="3" t="s">
        <v>50</v>
      </c>
      <c r="C6" s="2" t="s">
        <v>51</v>
      </c>
      <c r="D6" s="2"/>
      <c r="E6" s="2">
        <v>33.33</v>
      </c>
      <c r="F6" s="2">
        <v>8000</v>
      </c>
      <c r="G6" s="2">
        <v>8000</v>
      </c>
      <c r="H6" s="2">
        <v>0</v>
      </c>
    </row>
    <row r="7" spans="1:8" x14ac:dyDescent="0.25">
      <c r="A7" s="2">
        <v>6</v>
      </c>
      <c r="B7" s="3" t="s">
        <v>52</v>
      </c>
      <c r="C7" s="2" t="s">
        <v>53</v>
      </c>
      <c r="D7" s="2"/>
      <c r="E7" s="2">
        <v>33.33</v>
      </c>
      <c r="F7" s="2">
        <v>4500</v>
      </c>
      <c r="G7" s="2">
        <v>4500</v>
      </c>
      <c r="H7" s="2">
        <v>0</v>
      </c>
    </row>
    <row r="8" spans="1:8" x14ac:dyDescent="0.25">
      <c r="A8" s="2">
        <v>7</v>
      </c>
      <c r="B8" s="3" t="s">
        <v>54</v>
      </c>
      <c r="C8" s="2" t="s">
        <v>55</v>
      </c>
      <c r="D8" s="2"/>
      <c r="E8" s="2">
        <v>33.33</v>
      </c>
      <c r="F8" s="2">
        <v>2840</v>
      </c>
      <c r="G8" s="2">
        <v>2840</v>
      </c>
      <c r="H8" s="2">
        <v>0</v>
      </c>
    </row>
    <row r="9" spans="1:8" x14ac:dyDescent="0.25">
      <c r="A9" s="2">
        <v>8</v>
      </c>
      <c r="B9" s="3" t="s">
        <v>56</v>
      </c>
      <c r="C9" s="2" t="s">
        <v>57</v>
      </c>
      <c r="D9" s="2"/>
      <c r="E9" s="2">
        <v>33.33</v>
      </c>
      <c r="F9" s="2">
        <v>3050</v>
      </c>
      <c r="G9" s="2">
        <v>3050</v>
      </c>
      <c r="H9" s="2">
        <v>0</v>
      </c>
    </row>
    <row r="10" spans="1:8" x14ac:dyDescent="0.25">
      <c r="A10" s="2">
        <v>9</v>
      </c>
      <c r="B10" s="3" t="s">
        <v>58</v>
      </c>
      <c r="C10" s="2" t="s">
        <v>59</v>
      </c>
      <c r="D10" s="2"/>
      <c r="E10" s="2">
        <v>33.33</v>
      </c>
      <c r="F10" s="2">
        <v>2500</v>
      </c>
      <c r="G10" s="2">
        <v>2500</v>
      </c>
      <c r="H10" s="2">
        <v>0</v>
      </c>
    </row>
    <row r="11" spans="1:8" x14ac:dyDescent="0.25">
      <c r="A11" s="2">
        <v>10</v>
      </c>
      <c r="B11" s="3" t="s">
        <v>60</v>
      </c>
      <c r="C11" s="2" t="s">
        <v>61</v>
      </c>
      <c r="D11" s="2"/>
      <c r="E11" s="2">
        <v>33.33</v>
      </c>
      <c r="F11" s="2">
        <v>5000</v>
      </c>
      <c r="G11" s="2">
        <v>5000</v>
      </c>
      <c r="H11" s="2">
        <v>0</v>
      </c>
    </row>
    <row r="12" spans="1:8" x14ac:dyDescent="0.25">
      <c r="A12" s="2">
        <v>11</v>
      </c>
      <c r="B12" s="3" t="s">
        <v>62</v>
      </c>
      <c r="C12" s="2" t="s">
        <v>63</v>
      </c>
      <c r="D12" s="2"/>
      <c r="E12" s="2">
        <v>33.33</v>
      </c>
      <c r="F12" s="2">
        <v>8000</v>
      </c>
      <c r="G12" s="2">
        <v>8000</v>
      </c>
      <c r="H12" s="2">
        <v>0</v>
      </c>
    </row>
    <row r="13" spans="1:8" x14ac:dyDescent="0.25">
      <c r="A13" s="2">
        <v>12</v>
      </c>
      <c r="B13" s="3" t="s">
        <v>64</v>
      </c>
      <c r="C13" s="2" t="s">
        <v>65</v>
      </c>
      <c r="D13" s="2"/>
      <c r="E13" s="2">
        <v>33.33</v>
      </c>
      <c r="F13" s="2">
        <v>5000</v>
      </c>
      <c r="G13" s="2">
        <v>5000</v>
      </c>
      <c r="H13" s="2">
        <v>0</v>
      </c>
    </row>
    <row r="14" spans="1:8" x14ac:dyDescent="0.25">
      <c r="A14" s="2">
        <v>13</v>
      </c>
      <c r="B14" s="3" t="s">
        <v>66</v>
      </c>
      <c r="C14" s="2" t="s">
        <v>67</v>
      </c>
      <c r="D14" s="2"/>
      <c r="E14" s="2">
        <v>33.33</v>
      </c>
      <c r="F14" s="2">
        <v>950</v>
      </c>
      <c r="G14" s="2">
        <v>950</v>
      </c>
      <c r="H14" s="2">
        <v>0</v>
      </c>
    </row>
    <row r="15" spans="1:8" x14ac:dyDescent="0.25">
      <c r="A15" s="2">
        <v>14</v>
      </c>
      <c r="B15" s="3" t="s">
        <v>68</v>
      </c>
      <c r="C15" s="2" t="s">
        <v>69</v>
      </c>
      <c r="D15" s="2"/>
      <c r="E15" s="2">
        <v>33.33</v>
      </c>
      <c r="F15" s="2">
        <v>990</v>
      </c>
      <c r="G15" s="2">
        <v>990</v>
      </c>
      <c r="H15" s="2">
        <v>0</v>
      </c>
    </row>
    <row r="16" spans="1:8" x14ac:dyDescent="0.25">
      <c r="A16" s="2">
        <v>15</v>
      </c>
      <c r="B16" s="3" t="s">
        <v>70</v>
      </c>
      <c r="C16" s="2" t="s">
        <v>71</v>
      </c>
      <c r="D16" s="2"/>
      <c r="E16" s="2">
        <v>33.33</v>
      </c>
      <c r="F16" s="2">
        <v>700</v>
      </c>
      <c r="G16" s="2">
        <v>700</v>
      </c>
      <c r="H16" s="2">
        <v>0</v>
      </c>
    </row>
    <row r="17" spans="1:8" x14ac:dyDescent="0.25">
      <c r="A17" s="2">
        <v>16</v>
      </c>
      <c r="B17" s="3" t="s">
        <v>72</v>
      </c>
      <c r="C17" s="2" t="s">
        <v>73</v>
      </c>
      <c r="D17" s="2"/>
      <c r="E17" s="2">
        <v>33.33</v>
      </c>
      <c r="F17" s="2">
        <v>5280</v>
      </c>
      <c r="G17" s="2">
        <v>5280</v>
      </c>
      <c r="H17" s="2">
        <v>0</v>
      </c>
    </row>
    <row r="18" spans="1:8" x14ac:dyDescent="0.25">
      <c r="A18" s="2">
        <v>17</v>
      </c>
      <c r="B18" s="3" t="s">
        <v>74</v>
      </c>
      <c r="C18" s="2" t="s">
        <v>75</v>
      </c>
      <c r="D18" s="2"/>
      <c r="E18" s="2">
        <v>50</v>
      </c>
      <c r="F18" s="2">
        <v>768.85</v>
      </c>
      <c r="G18" s="2">
        <v>768.85</v>
      </c>
      <c r="H18" s="2">
        <v>0</v>
      </c>
    </row>
    <row r="19" spans="1:8" x14ac:dyDescent="0.25">
      <c r="A19" s="2">
        <v>18</v>
      </c>
      <c r="B19" s="3" t="s">
        <v>76</v>
      </c>
      <c r="C19" s="2" t="s">
        <v>77</v>
      </c>
      <c r="D19" s="2"/>
      <c r="E19" s="2">
        <v>50</v>
      </c>
      <c r="F19" s="2">
        <v>384.43</v>
      </c>
      <c r="G19" s="2">
        <v>384.43</v>
      </c>
      <c r="H19" s="2">
        <v>0</v>
      </c>
    </row>
    <row r="20" spans="1:8" x14ac:dyDescent="0.25">
      <c r="A20" s="2">
        <v>19</v>
      </c>
      <c r="B20" s="3" t="s">
        <v>78</v>
      </c>
      <c r="C20" s="2" t="s">
        <v>79</v>
      </c>
      <c r="D20" s="2"/>
      <c r="E20" s="2">
        <v>50</v>
      </c>
      <c r="F20" s="2">
        <v>999.18</v>
      </c>
      <c r="G20" s="2">
        <v>999.18</v>
      </c>
      <c r="H20" s="2">
        <v>0</v>
      </c>
    </row>
    <row r="21" spans="1:8" x14ac:dyDescent="0.25">
      <c r="A21" s="2">
        <v>20</v>
      </c>
      <c r="B21" s="3" t="s">
        <v>80</v>
      </c>
      <c r="C21" s="2" t="s">
        <v>81</v>
      </c>
      <c r="D21" s="2"/>
      <c r="E21" s="2">
        <v>50</v>
      </c>
      <c r="F21" s="2">
        <v>736.07</v>
      </c>
      <c r="G21" s="2">
        <v>736.07</v>
      </c>
      <c r="H21" s="2">
        <v>0</v>
      </c>
    </row>
    <row r="22" spans="1:8" x14ac:dyDescent="0.25">
      <c r="A22" s="2">
        <v>21</v>
      </c>
      <c r="B22" s="3" t="s">
        <v>82</v>
      </c>
      <c r="C22" s="2" t="s">
        <v>83</v>
      </c>
      <c r="D22" s="2"/>
      <c r="E22" s="2">
        <v>50</v>
      </c>
      <c r="F22" s="2">
        <v>5260</v>
      </c>
      <c r="G22" s="2">
        <v>5260</v>
      </c>
      <c r="H22" s="2">
        <v>0</v>
      </c>
    </row>
    <row r="23" spans="1:8" x14ac:dyDescent="0.25">
      <c r="A23" s="2">
        <v>22</v>
      </c>
      <c r="B23" s="3" t="s">
        <v>84</v>
      </c>
      <c r="C23" s="2" t="s">
        <v>85</v>
      </c>
      <c r="D23" s="2"/>
      <c r="E23" s="2">
        <v>50</v>
      </c>
      <c r="F23" s="2">
        <v>3674.8</v>
      </c>
      <c r="G23" s="2">
        <v>3674.8</v>
      </c>
      <c r="H23" s="2">
        <v>0</v>
      </c>
    </row>
    <row r="24" spans="1:8" x14ac:dyDescent="0.25">
      <c r="A24" s="2">
        <v>23</v>
      </c>
      <c r="B24" s="3" t="s">
        <v>86</v>
      </c>
      <c r="C24" s="2" t="s">
        <v>87</v>
      </c>
      <c r="D24" s="2"/>
      <c r="E24" s="2">
        <v>50</v>
      </c>
      <c r="F24" s="2">
        <v>1829.27</v>
      </c>
      <c r="G24" s="2">
        <v>1829.27</v>
      </c>
      <c r="H24" s="2">
        <v>0</v>
      </c>
    </row>
    <row r="25" spans="1:8" x14ac:dyDescent="0.25">
      <c r="A25" s="2">
        <v>24</v>
      </c>
      <c r="B25" s="3" t="s">
        <v>88</v>
      </c>
      <c r="C25" s="2" t="s">
        <v>89</v>
      </c>
      <c r="D25" s="2"/>
      <c r="E25" s="2">
        <v>50</v>
      </c>
      <c r="F25" s="2">
        <v>6000</v>
      </c>
      <c r="G25" s="2">
        <v>6000</v>
      </c>
      <c r="H25" s="2">
        <v>0</v>
      </c>
    </row>
    <row r="26" spans="1:8" x14ac:dyDescent="0.25">
      <c r="A26" s="2">
        <v>25</v>
      </c>
      <c r="B26" s="3" t="s">
        <v>90</v>
      </c>
      <c r="C26" s="2" t="s">
        <v>91</v>
      </c>
      <c r="D26" s="2"/>
      <c r="E26" s="2">
        <v>50</v>
      </c>
      <c r="F26" s="2">
        <v>5600</v>
      </c>
      <c r="G26" s="2">
        <v>5600</v>
      </c>
      <c r="H26" s="2">
        <v>0</v>
      </c>
    </row>
    <row r="27" spans="1:8" x14ac:dyDescent="0.25">
      <c r="A27" s="2">
        <v>26</v>
      </c>
      <c r="B27" s="3" t="s">
        <v>92</v>
      </c>
      <c r="C27" s="2" t="s">
        <v>93</v>
      </c>
      <c r="D27" s="2"/>
      <c r="E27" s="2">
        <v>50</v>
      </c>
      <c r="F27" s="2">
        <v>2900</v>
      </c>
      <c r="G27" s="2">
        <v>2900</v>
      </c>
      <c r="H27" s="2">
        <v>0</v>
      </c>
    </row>
    <row r="28" spans="1:8" x14ac:dyDescent="0.25">
      <c r="A28" s="2">
        <v>27</v>
      </c>
      <c r="B28" s="3" t="s">
        <v>94</v>
      </c>
      <c r="C28" s="2" t="s">
        <v>95</v>
      </c>
      <c r="D28" s="2"/>
      <c r="E28" s="2">
        <v>50</v>
      </c>
      <c r="F28" s="2">
        <v>1890</v>
      </c>
      <c r="G28" s="2">
        <v>1890</v>
      </c>
      <c r="H28" s="2">
        <v>0</v>
      </c>
    </row>
    <row r="29" spans="1:8" x14ac:dyDescent="0.25">
      <c r="A29" s="2">
        <v>28</v>
      </c>
      <c r="B29" s="3" t="s">
        <v>96</v>
      </c>
      <c r="C29" s="2" t="s">
        <v>97</v>
      </c>
      <c r="D29" s="2"/>
      <c r="E29" s="2">
        <v>50</v>
      </c>
      <c r="F29" s="2">
        <v>7000</v>
      </c>
      <c r="G29" s="2">
        <v>7000</v>
      </c>
      <c r="H29" s="2">
        <v>0</v>
      </c>
    </row>
    <row r="30" spans="1:8" x14ac:dyDescent="0.25">
      <c r="A30" s="2">
        <v>29</v>
      </c>
      <c r="B30" s="3" t="s">
        <v>98</v>
      </c>
      <c r="C30" s="2" t="s">
        <v>99</v>
      </c>
      <c r="D30" s="2"/>
      <c r="E30" s="2">
        <v>50</v>
      </c>
      <c r="F30" s="2">
        <v>3000</v>
      </c>
      <c r="G30" s="2">
        <v>3000</v>
      </c>
      <c r="H30" s="2">
        <v>0</v>
      </c>
    </row>
    <row r="31" spans="1:8" x14ac:dyDescent="0.25">
      <c r="A31" s="2">
        <v>30</v>
      </c>
      <c r="B31" s="3" t="s">
        <v>100</v>
      </c>
      <c r="C31" s="2" t="s">
        <v>101</v>
      </c>
      <c r="D31" s="2"/>
      <c r="E31" s="2">
        <v>50</v>
      </c>
      <c r="F31" s="2">
        <v>3990</v>
      </c>
      <c r="G31" s="2">
        <v>3990</v>
      </c>
      <c r="H31" s="2">
        <v>0</v>
      </c>
    </row>
    <row r="32" spans="1:8" x14ac:dyDescent="0.25">
      <c r="A32" s="2">
        <v>31</v>
      </c>
      <c r="B32" s="3" t="s">
        <v>102</v>
      </c>
      <c r="C32" s="2" t="s">
        <v>103</v>
      </c>
      <c r="D32" s="2"/>
      <c r="E32" s="2">
        <v>50</v>
      </c>
      <c r="F32" s="2">
        <v>2650</v>
      </c>
      <c r="G32" s="2">
        <v>2650</v>
      </c>
      <c r="H32" s="2">
        <v>0</v>
      </c>
    </row>
    <row r="33" spans="1:8" x14ac:dyDescent="0.25">
      <c r="A33" s="2">
        <v>32</v>
      </c>
      <c r="B33" s="3" t="s">
        <v>104</v>
      </c>
      <c r="C33" s="2" t="s">
        <v>103</v>
      </c>
      <c r="D33" s="2"/>
      <c r="E33" s="2">
        <v>50</v>
      </c>
      <c r="F33" s="2">
        <v>2650</v>
      </c>
      <c r="G33" s="2">
        <v>2650</v>
      </c>
      <c r="H33" s="2">
        <v>0</v>
      </c>
    </row>
    <row r="34" spans="1:8" x14ac:dyDescent="0.25">
      <c r="A34" s="2">
        <v>33</v>
      </c>
      <c r="B34" s="3" t="s">
        <v>105</v>
      </c>
      <c r="C34" s="2" t="s">
        <v>106</v>
      </c>
      <c r="D34" s="2"/>
      <c r="E34" s="2">
        <v>50</v>
      </c>
      <c r="F34" s="2">
        <v>420</v>
      </c>
      <c r="G34" s="2">
        <v>420</v>
      </c>
      <c r="H34" s="2">
        <v>0</v>
      </c>
    </row>
    <row r="35" spans="1:8" x14ac:dyDescent="0.25">
      <c r="A35" s="2">
        <v>34</v>
      </c>
      <c r="B35" s="3" t="s">
        <v>107</v>
      </c>
      <c r="C35" s="2" t="s">
        <v>106</v>
      </c>
      <c r="D35" s="2"/>
      <c r="E35" s="2">
        <v>50</v>
      </c>
      <c r="F35" s="2">
        <v>420</v>
      </c>
      <c r="G35" s="2">
        <v>420</v>
      </c>
      <c r="H35" s="2">
        <v>0</v>
      </c>
    </row>
    <row r="36" spans="1:8" x14ac:dyDescent="0.25">
      <c r="A36" s="2">
        <v>35</v>
      </c>
      <c r="B36" s="3" t="s">
        <v>108</v>
      </c>
      <c r="C36" s="2" t="s">
        <v>106</v>
      </c>
      <c r="D36" s="2"/>
      <c r="E36" s="2">
        <v>50</v>
      </c>
      <c r="F36" s="2">
        <v>420</v>
      </c>
      <c r="G36" s="2">
        <v>420</v>
      </c>
      <c r="H36" s="2">
        <v>0</v>
      </c>
    </row>
    <row r="37" spans="1:8" x14ac:dyDescent="0.25">
      <c r="A37" s="2">
        <v>36</v>
      </c>
      <c r="B37" s="3" t="s">
        <v>109</v>
      </c>
      <c r="C37" s="2" t="s">
        <v>106</v>
      </c>
      <c r="D37" s="2"/>
      <c r="E37" s="2">
        <v>50</v>
      </c>
      <c r="F37" s="2">
        <v>420</v>
      </c>
      <c r="G37" s="2">
        <v>420</v>
      </c>
      <c r="H37" s="2">
        <v>0</v>
      </c>
    </row>
    <row r="38" spans="1:8" x14ac:dyDescent="0.25">
      <c r="A38" s="2">
        <v>37</v>
      </c>
      <c r="B38" s="3" t="s">
        <v>110</v>
      </c>
      <c r="C38" s="2" t="s">
        <v>106</v>
      </c>
      <c r="D38" s="2"/>
      <c r="E38" s="2">
        <v>50</v>
      </c>
      <c r="F38" s="2">
        <v>420</v>
      </c>
      <c r="G38" s="2">
        <v>420</v>
      </c>
      <c r="H38" s="2">
        <v>0</v>
      </c>
    </row>
    <row r="39" spans="1:8" x14ac:dyDescent="0.25">
      <c r="A39" s="2">
        <v>38</v>
      </c>
      <c r="B39" s="3" t="s">
        <v>111</v>
      </c>
      <c r="C39" s="2" t="s">
        <v>112</v>
      </c>
      <c r="D39" s="2"/>
      <c r="E39" s="2">
        <v>50</v>
      </c>
      <c r="F39" s="2">
        <v>11000</v>
      </c>
      <c r="G39" s="2">
        <v>11000</v>
      </c>
      <c r="H39" s="2">
        <v>0</v>
      </c>
    </row>
    <row r="40" spans="1:8" x14ac:dyDescent="0.25">
      <c r="A40" s="2">
        <v>39</v>
      </c>
      <c r="B40" s="3" t="s">
        <v>113</v>
      </c>
      <c r="C40" s="2" t="s">
        <v>114</v>
      </c>
      <c r="D40" s="2"/>
      <c r="E40" s="2">
        <v>50</v>
      </c>
      <c r="F40" s="2">
        <v>5000</v>
      </c>
      <c r="G40" s="2">
        <v>5000</v>
      </c>
      <c r="H40" s="2">
        <v>0</v>
      </c>
    </row>
    <row r="41" spans="1:8" x14ac:dyDescent="0.25">
      <c r="A41" s="2">
        <v>40</v>
      </c>
      <c r="B41" s="3" t="s">
        <v>115</v>
      </c>
      <c r="C41" s="2" t="s">
        <v>116</v>
      </c>
      <c r="D41" s="2"/>
      <c r="E41" s="2">
        <v>50</v>
      </c>
      <c r="F41" s="2">
        <v>3000</v>
      </c>
      <c r="G41" s="2">
        <v>3000</v>
      </c>
      <c r="H41" s="2">
        <v>0</v>
      </c>
    </row>
    <row r="42" spans="1:8" x14ac:dyDescent="0.25">
      <c r="A42" s="2">
        <v>41</v>
      </c>
      <c r="B42" s="3" t="s">
        <v>117</v>
      </c>
      <c r="C42" s="2" t="s">
        <v>118</v>
      </c>
      <c r="D42" s="2"/>
      <c r="E42" s="2">
        <v>50</v>
      </c>
      <c r="F42" s="2">
        <v>11260</v>
      </c>
      <c r="G42" s="2">
        <v>11260</v>
      </c>
      <c r="H42" s="2">
        <v>0</v>
      </c>
    </row>
    <row r="43" spans="1:8" x14ac:dyDescent="0.25">
      <c r="A43" s="2">
        <v>42</v>
      </c>
      <c r="B43" s="3" t="s">
        <v>119</v>
      </c>
      <c r="C43" s="2" t="s">
        <v>120</v>
      </c>
      <c r="D43" s="2"/>
      <c r="E43" s="2">
        <v>33.33</v>
      </c>
      <c r="F43" s="2">
        <v>25000</v>
      </c>
      <c r="G43" s="2">
        <v>25000</v>
      </c>
      <c r="H43" s="2">
        <v>0</v>
      </c>
    </row>
    <row r="44" spans="1:8" x14ac:dyDescent="0.25">
      <c r="A44" s="2">
        <v>43</v>
      </c>
      <c r="B44" s="3" t="s">
        <v>121</v>
      </c>
      <c r="C44" s="2" t="s">
        <v>122</v>
      </c>
      <c r="D44" s="2"/>
      <c r="E44" s="2">
        <v>50</v>
      </c>
      <c r="F44" s="2">
        <v>6000</v>
      </c>
      <c r="G44" s="2">
        <v>6000</v>
      </c>
      <c r="H44" s="2">
        <v>0</v>
      </c>
    </row>
    <row r="45" spans="1:8" x14ac:dyDescent="0.25">
      <c r="A45" s="2">
        <v>44</v>
      </c>
      <c r="B45" s="3" t="s">
        <v>123</v>
      </c>
      <c r="C45" s="2" t="s">
        <v>124</v>
      </c>
      <c r="D45" s="2"/>
      <c r="E45" s="2">
        <v>50</v>
      </c>
      <c r="F45" s="2">
        <v>9600</v>
      </c>
      <c r="G45" s="2">
        <v>9600</v>
      </c>
      <c r="H45" s="2">
        <v>0</v>
      </c>
    </row>
    <row r="46" spans="1:8" x14ac:dyDescent="0.25">
      <c r="A46" s="2">
        <v>45</v>
      </c>
      <c r="B46" s="3" t="s">
        <v>125</v>
      </c>
      <c r="C46" s="2" t="s">
        <v>126</v>
      </c>
      <c r="D46" s="2"/>
      <c r="E46" s="2">
        <v>50</v>
      </c>
      <c r="F46" s="2">
        <v>324.39</v>
      </c>
      <c r="G46" s="2">
        <v>324.39</v>
      </c>
      <c r="H46" s="2">
        <v>0</v>
      </c>
    </row>
    <row r="47" spans="1:8" x14ac:dyDescent="0.25">
      <c r="A47" s="2">
        <v>46</v>
      </c>
      <c r="B47" s="3" t="s">
        <v>127</v>
      </c>
      <c r="C47" s="2" t="s">
        <v>128</v>
      </c>
      <c r="D47" s="2"/>
      <c r="E47" s="2">
        <v>50</v>
      </c>
      <c r="F47" s="2">
        <v>33280</v>
      </c>
      <c r="G47" s="2">
        <v>33280</v>
      </c>
      <c r="H47" s="2">
        <v>0</v>
      </c>
    </row>
    <row r="48" spans="1:8" x14ac:dyDescent="0.25">
      <c r="A48" s="2">
        <v>47</v>
      </c>
      <c r="B48" s="3" t="s">
        <v>129</v>
      </c>
      <c r="C48" s="2" t="s">
        <v>130</v>
      </c>
      <c r="D48" s="2"/>
      <c r="E48" s="2">
        <v>50</v>
      </c>
      <c r="F48" s="2">
        <v>2100</v>
      </c>
      <c r="G48" s="2">
        <v>2100</v>
      </c>
      <c r="H48" s="2">
        <v>0</v>
      </c>
    </row>
    <row r="49" spans="1:8" x14ac:dyDescent="0.25">
      <c r="A49" s="2">
        <v>48</v>
      </c>
      <c r="B49" s="3" t="s">
        <v>131</v>
      </c>
      <c r="C49" s="2" t="s">
        <v>132</v>
      </c>
      <c r="D49" s="2"/>
      <c r="E49" s="2">
        <v>50</v>
      </c>
      <c r="F49" s="2">
        <v>10000</v>
      </c>
      <c r="G49" s="2">
        <v>10000</v>
      </c>
      <c r="H49" s="2">
        <v>0</v>
      </c>
    </row>
    <row r="50" spans="1:8" x14ac:dyDescent="0.25">
      <c r="A50" s="2">
        <v>49</v>
      </c>
      <c r="B50" s="3" t="s">
        <v>133</v>
      </c>
      <c r="C50" s="2" t="s">
        <v>134</v>
      </c>
      <c r="D50" s="2"/>
      <c r="E50" s="2">
        <v>50</v>
      </c>
      <c r="F50" s="2">
        <v>2125</v>
      </c>
      <c r="G50" s="2">
        <v>2125</v>
      </c>
      <c r="H50" s="2">
        <v>0</v>
      </c>
    </row>
    <row r="51" spans="1:8" x14ac:dyDescent="0.25">
      <c r="A51" s="2">
        <v>50</v>
      </c>
      <c r="B51" s="3" t="s">
        <v>135</v>
      </c>
      <c r="C51" s="2" t="s">
        <v>136</v>
      </c>
      <c r="D51" s="2"/>
      <c r="E51" s="2">
        <v>50</v>
      </c>
      <c r="F51" s="2">
        <v>259.35000000000002</v>
      </c>
      <c r="G51" s="2">
        <v>259.35000000000002</v>
      </c>
      <c r="H51" s="2">
        <v>0</v>
      </c>
    </row>
    <row r="52" spans="1:8" x14ac:dyDescent="0.25">
      <c r="A52" s="2">
        <v>51</v>
      </c>
      <c r="B52" s="3" t="s">
        <v>137</v>
      </c>
      <c r="C52" s="2" t="s">
        <v>138</v>
      </c>
      <c r="D52" s="2"/>
      <c r="E52" s="2">
        <v>50</v>
      </c>
      <c r="F52" s="2">
        <v>2660</v>
      </c>
      <c r="G52" s="2">
        <v>2660</v>
      </c>
      <c r="H52" s="2">
        <v>0</v>
      </c>
    </row>
    <row r="53" spans="1:8" x14ac:dyDescent="0.25">
      <c r="A53" s="2">
        <v>52</v>
      </c>
      <c r="B53" s="3" t="s">
        <v>139</v>
      </c>
      <c r="C53" s="2" t="s">
        <v>138</v>
      </c>
      <c r="D53" s="2"/>
      <c r="E53" s="2">
        <v>50</v>
      </c>
      <c r="F53" s="2">
        <v>2660</v>
      </c>
      <c r="G53" s="2">
        <v>2660</v>
      </c>
      <c r="H53" s="2">
        <v>0</v>
      </c>
    </row>
    <row r="54" spans="1:8" x14ac:dyDescent="0.25">
      <c r="A54" s="2">
        <v>53</v>
      </c>
      <c r="B54" s="3" t="s">
        <v>140</v>
      </c>
      <c r="C54" s="2" t="s">
        <v>141</v>
      </c>
      <c r="D54" s="2"/>
      <c r="E54" s="2">
        <v>100</v>
      </c>
      <c r="F54" s="2">
        <v>538.21</v>
      </c>
      <c r="G54" s="2">
        <v>538.21</v>
      </c>
      <c r="H54" s="2">
        <v>0</v>
      </c>
    </row>
    <row r="55" spans="1:8" x14ac:dyDescent="0.25">
      <c r="A55" s="2">
        <v>54</v>
      </c>
      <c r="B55" s="3" t="s">
        <v>142</v>
      </c>
      <c r="C55" s="2" t="s">
        <v>143</v>
      </c>
      <c r="D55" s="2"/>
      <c r="E55" s="2">
        <v>50</v>
      </c>
      <c r="F55" s="2">
        <v>1800</v>
      </c>
      <c r="G55" s="2">
        <v>1800</v>
      </c>
      <c r="H55" s="2">
        <v>0</v>
      </c>
    </row>
    <row r="56" spans="1:8" x14ac:dyDescent="0.25">
      <c r="A56" s="2">
        <v>55</v>
      </c>
      <c r="B56" s="3" t="s">
        <v>144</v>
      </c>
      <c r="C56" s="2" t="s">
        <v>145</v>
      </c>
      <c r="D56" s="2"/>
      <c r="E56" s="2">
        <v>50</v>
      </c>
      <c r="F56" s="2">
        <v>2195.12</v>
      </c>
      <c r="G56" s="2">
        <v>2195.12</v>
      </c>
      <c r="H56" s="2">
        <v>0</v>
      </c>
    </row>
    <row r="57" spans="1:8" x14ac:dyDescent="0.25">
      <c r="A57" s="2">
        <v>56</v>
      </c>
      <c r="B57" s="3" t="s">
        <v>146</v>
      </c>
      <c r="C57" s="2" t="s">
        <v>147</v>
      </c>
      <c r="D57" s="2"/>
      <c r="E57" s="2">
        <v>50</v>
      </c>
      <c r="F57" s="2">
        <v>7500</v>
      </c>
      <c r="G57" s="2">
        <v>7500</v>
      </c>
      <c r="H57" s="2">
        <v>0</v>
      </c>
    </row>
    <row r="58" spans="1:8" x14ac:dyDescent="0.25">
      <c r="A58" s="2">
        <v>57</v>
      </c>
      <c r="B58" s="3" t="s">
        <v>148</v>
      </c>
      <c r="C58" s="2" t="s">
        <v>149</v>
      </c>
      <c r="D58" s="2"/>
      <c r="E58" s="2">
        <v>50</v>
      </c>
      <c r="F58" s="2">
        <v>3000</v>
      </c>
      <c r="G58" s="41">
        <v>3000</v>
      </c>
      <c r="H58" s="41">
        <f>F58-G58</f>
        <v>0</v>
      </c>
    </row>
    <row r="59" spans="1:8" x14ac:dyDescent="0.25">
      <c r="A59" s="2">
        <v>59</v>
      </c>
      <c r="B59" s="3" t="s">
        <v>325</v>
      </c>
      <c r="C59" s="2" t="s">
        <v>326</v>
      </c>
      <c r="D59" s="2"/>
      <c r="E59" s="2">
        <v>50</v>
      </c>
      <c r="F59" s="2">
        <v>36000</v>
      </c>
      <c r="G59" s="2">
        <v>20400</v>
      </c>
      <c r="H59" s="2">
        <v>15600</v>
      </c>
    </row>
    <row r="60" spans="1:8" x14ac:dyDescent="0.25">
      <c r="A60" s="2">
        <v>60</v>
      </c>
      <c r="B60" s="3" t="s">
        <v>327</v>
      </c>
      <c r="C60" s="2" t="s">
        <v>328</v>
      </c>
      <c r="D60" s="2"/>
      <c r="E60" s="2">
        <v>50</v>
      </c>
      <c r="F60" s="2">
        <v>5000</v>
      </c>
      <c r="G60" s="2">
        <v>5000</v>
      </c>
      <c r="H60" s="41">
        <v>0</v>
      </c>
    </row>
    <row r="61" spans="1:8" x14ac:dyDescent="0.25">
      <c r="A61" s="2">
        <v>61</v>
      </c>
      <c r="B61" s="3" t="s">
        <v>329</v>
      </c>
      <c r="C61" s="2" t="s">
        <v>330</v>
      </c>
      <c r="D61" s="2"/>
      <c r="E61" s="2">
        <v>100</v>
      </c>
      <c r="F61" s="45">
        <v>1323</v>
      </c>
      <c r="G61" s="48">
        <v>1323</v>
      </c>
      <c r="H61" s="48">
        <v>0</v>
      </c>
    </row>
    <row r="62" spans="1:8" x14ac:dyDescent="0.25">
      <c r="A62" s="2">
        <v>62</v>
      </c>
      <c r="B62" s="3" t="s">
        <v>348</v>
      </c>
      <c r="C62" s="2" t="s">
        <v>349</v>
      </c>
      <c r="D62" s="2"/>
      <c r="E62" s="2">
        <v>50</v>
      </c>
      <c r="F62" s="2">
        <v>125000</v>
      </c>
      <c r="G62" s="45">
        <v>46874.97</v>
      </c>
      <c r="H62" s="40">
        <v>78125.03</v>
      </c>
    </row>
    <row r="63" spans="1:8" x14ac:dyDescent="0.25">
      <c r="A63" s="2">
        <v>63</v>
      </c>
      <c r="B63" s="3" t="s">
        <v>350</v>
      </c>
      <c r="C63" s="2" t="s">
        <v>351</v>
      </c>
      <c r="D63" s="2"/>
      <c r="E63" s="2">
        <v>100</v>
      </c>
      <c r="F63" s="2">
        <v>2829.27</v>
      </c>
      <c r="G63" s="41">
        <v>0</v>
      </c>
      <c r="H63" s="2">
        <v>2829.27</v>
      </c>
    </row>
    <row r="64" spans="1:8" x14ac:dyDescent="0.25">
      <c r="A64" s="2">
        <v>64</v>
      </c>
      <c r="B64" s="3" t="s">
        <v>404</v>
      </c>
      <c r="C64" s="2" t="s">
        <v>405</v>
      </c>
      <c r="D64" s="2"/>
      <c r="E64" s="2">
        <v>50</v>
      </c>
      <c r="F64" s="2">
        <v>150000</v>
      </c>
      <c r="G64" s="2">
        <v>6250</v>
      </c>
      <c r="H64" s="2">
        <v>143750</v>
      </c>
    </row>
    <row r="65" spans="1:8" x14ac:dyDescent="0.25">
      <c r="A65" s="2">
        <v>65</v>
      </c>
      <c r="B65" s="3" t="s">
        <v>407</v>
      </c>
      <c r="C65" s="2" t="s">
        <v>406</v>
      </c>
      <c r="D65" s="2"/>
      <c r="E65" s="2">
        <v>50</v>
      </c>
      <c r="F65" s="2">
        <v>41380</v>
      </c>
      <c r="G65" s="2">
        <v>1724.17</v>
      </c>
      <c r="H65" s="2">
        <v>39655.83</v>
      </c>
    </row>
    <row r="66" spans="1:8" x14ac:dyDescent="0.25">
      <c r="A66" s="2">
        <v>66</v>
      </c>
      <c r="B66" s="3" t="s">
        <v>409</v>
      </c>
      <c r="C66" s="2" t="s">
        <v>408</v>
      </c>
      <c r="D66" s="2"/>
      <c r="E66" s="2">
        <v>50</v>
      </c>
      <c r="F66" s="2">
        <v>14300</v>
      </c>
      <c r="G66" s="2">
        <v>595.83000000000004</v>
      </c>
      <c r="H66" s="2">
        <v>13704.17</v>
      </c>
    </row>
    <row r="67" spans="1:8" x14ac:dyDescent="0.25">
      <c r="A67" s="2">
        <v>67</v>
      </c>
      <c r="B67" s="3" t="s">
        <v>487</v>
      </c>
      <c r="C67" s="2" t="s">
        <v>488</v>
      </c>
      <c r="D67" s="2"/>
      <c r="E67" s="2">
        <v>50</v>
      </c>
      <c r="F67" s="2">
        <v>53236.03</v>
      </c>
      <c r="G67" s="2">
        <v>13309.02</v>
      </c>
      <c r="H67" s="2">
        <v>39927.01</v>
      </c>
    </row>
    <row r="68" spans="1:8" ht="21.75" customHeight="1" x14ac:dyDescent="0.25">
      <c r="A68" s="2"/>
      <c r="B68" s="3"/>
      <c r="C68" s="2"/>
      <c r="D68" s="2"/>
      <c r="E68" s="2"/>
      <c r="F68" s="4">
        <f>SUM(F2:F67)</f>
        <v>683579.68</v>
      </c>
      <c r="G68" s="2"/>
      <c r="H68" s="2"/>
    </row>
  </sheetData>
  <phoneticPr fontId="2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activeCell="G18" sqref="G18"/>
    </sheetView>
  </sheetViews>
  <sheetFormatPr defaultRowHeight="15" x14ac:dyDescent="0.25"/>
  <cols>
    <col min="2" max="2" width="14.42578125" customWidth="1"/>
    <col min="3" max="3" width="61.42578125" customWidth="1"/>
    <col min="4" max="4" width="12.42578125" customWidth="1"/>
    <col min="6" max="6" width="12.5703125" customWidth="1"/>
    <col min="7" max="7" width="14.5703125" customWidth="1"/>
    <col min="8" max="8" width="13" customWidth="1"/>
  </cols>
  <sheetData>
    <row r="1" spans="1:8" ht="41.2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388</v>
      </c>
    </row>
    <row r="2" spans="1:8" x14ac:dyDescent="0.25">
      <c r="A2" s="27">
        <v>1</v>
      </c>
      <c r="B2" s="27">
        <v>1230</v>
      </c>
      <c r="C2" s="51" t="s">
        <v>374</v>
      </c>
      <c r="D2" s="27">
        <v>32</v>
      </c>
      <c r="E2" s="27">
        <v>0</v>
      </c>
      <c r="F2" s="55">
        <v>115424</v>
      </c>
      <c r="G2" s="27">
        <v>0</v>
      </c>
      <c r="H2" s="55">
        <v>115424</v>
      </c>
    </row>
    <row r="3" spans="1:8" x14ac:dyDescent="0.25">
      <c r="A3" s="27">
        <v>2</v>
      </c>
      <c r="B3" s="27">
        <v>1231</v>
      </c>
      <c r="C3" s="52" t="s">
        <v>375</v>
      </c>
      <c r="D3" s="27">
        <v>32</v>
      </c>
      <c r="E3" s="27">
        <v>0</v>
      </c>
      <c r="F3" s="55">
        <v>1509576</v>
      </c>
      <c r="G3" s="27">
        <v>0</v>
      </c>
      <c r="H3" s="55">
        <v>1509576</v>
      </c>
    </row>
    <row r="4" spans="1:8" x14ac:dyDescent="0.25">
      <c r="A4" s="27">
        <v>3</v>
      </c>
      <c r="B4" s="27">
        <v>1232</v>
      </c>
      <c r="C4" s="27" t="s">
        <v>150</v>
      </c>
      <c r="D4" s="27">
        <v>50</v>
      </c>
      <c r="E4" s="27">
        <v>0</v>
      </c>
      <c r="F4" s="27">
        <v>215076.52</v>
      </c>
      <c r="G4" s="27">
        <v>0</v>
      </c>
      <c r="H4" s="55">
        <v>215076.52</v>
      </c>
    </row>
    <row r="5" spans="1:8" x14ac:dyDescent="0.25">
      <c r="A5" s="27">
        <v>4</v>
      </c>
      <c r="B5" s="27">
        <v>1730</v>
      </c>
      <c r="C5" s="27" t="s">
        <v>323</v>
      </c>
      <c r="D5" s="27">
        <v>32</v>
      </c>
      <c r="E5" s="27">
        <v>0</v>
      </c>
      <c r="F5" s="55">
        <v>1144570</v>
      </c>
      <c r="G5" s="27">
        <v>0</v>
      </c>
      <c r="H5" s="55">
        <v>144570</v>
      </c>
    </row>
    <row r="6" spans="1:8" x14ac:dyDescent="0.25">
      <c r="A6" s="2"/>
      <c r="B6" s="2"/>
      <c r="C6" s="2"/>
      <c r="D6" s="2"/>
      <c r="E6" s="2"/>
      <c r="F6" s="4">
        <f>SUM(F2:F5)</f>
        <v>2984646.52</v>
      </c>
      <c r="G6" s="2"/>
      <c r="H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2D05-F60E-4F1B-ADE4-89A6D740F27E}">
  <dimension ref="A1:H37"/>
  <sheetViews>
    <sheetView tabSelected="1" workbookViewId="0">
      <selection activeCell="C26" sqref="C26"/>
    </sheetView>
  </sheetViews>
  <sheetFormatPr defaultRowHeight="15" x14ac:dyDescent="0.25"/>
  <cols>
    <col min="2" max="2" width="16.85546875" style="1" customWidth="1"/>
    <col min="3" max="3" width="112.5703125" customWidth="1"/>
    <col min="4" max="4" width="11" customWidth="1"/>
    <col min="6" max="6" width="22.5703125" customWidth="1"/>
    <col min="7" max="7" width="13.5703125" style="68" customWidth="1"/>
    <col min="8" max="8" width="11.42578125" bestFit="1" customWidth="1"/>
  </cols>
  <sheetData>
    <row r="1" spans="1:8" ht="31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490</v>
      </c>
      <c r="G1" s="7" t="s">
        <v>491</v>
      </c>
    </row>
    <row r="2" spans="1:8" x14ac:dyDescent="0.25">
      <c r="A2" s="20">
        <v>1</v>
      </c>
      <c r="B2" s="18" t="s">
        <v>390</v>
      </c>
      <c r="C2" s="17" t="s">
        <v>498</v>
      </c>
      <c r="D2" s="17">
        <v>101</v>
      </c>
      <c r="E2" s="17">
        <v>2.5</v>
      </c>
      <c r="F2" s="19">
        <v>421394</v>
      </c>
      <c r="G2" s="63" t="s">
        <v>492</v>
      </c>
      <c r="H2" s="44"/>
    </row>
    <row r="3" spans="1:8" x14ac:dyDescent="0.25">
      <c r="A3" s="20">
        <v>2</v>
      </c>
      <c r="B3" s="18" t="s">
        <v>391</v>
      </c>
      <c r="C3" s="17" t="s">
        <v>499</v>
      </c>
      <c r="D3" s="17">
        <v>101</v>
      </c>
      <c r="E3" s="17">
        <v>2.5</v>
      </c>
      <c r="F3" s="19">
        <v>85840</v>
      </c>
      <c r="G3" s="63" t="s">
        <v>492</v>
      </c>
      <c r="H3" s="44"/>
    </row>
    <row r="4" spans="1:8" x14ac:dyDescent="0.25">
      <c r="A4" s="20">
        <v>3</v>
      </c>
      <c r="B4" s="18" t="s">
        <v>392</v>
      </c>
      <c r="C4" s="17" t="s">
        <v>500</v>
      </c>
      <c r="D4" s="17">
        <v>104</v>
      </c>
      <c r="E4" s="17">
        <v>2.5</v>
      </c>
      <c r="F4" s="19">
        <v>391573</v>
      </c>
      <c r="G4" s="63" t="s">
        <v>492</v>
      </c>
      <c r="H4" s="44"/>
    </row>
    <row r="5" spans="1:8" x14ac:dyDescent="0.25">
      <c r="A5" s="20">
        <v>4</v>
      </c>
      <c r="B5" s="18" t="s">
        <v>393</v>
      </c>
      <c r="C5" s="17" t="s">
        <v>501</v>
      </c>
      <c r="D5" s="17">
        <v>104</v>
      </c>
      <c r="E5" s="17">
        <v>2.5</v>
      </c>
      <c r="F5" s="19">
        <v>156629</v>
      </c>
      <c r="G5" s="63" t="s">
        <v>492</v>
      </c>
    </row>
    <row r="6" spans="1:8" x14ac:dyDescent="0.25">
      <c r="A6" s="20">
        <v>5</v>
      </c>
      <c r="B6" s="18" t="s">
        <v>394</v>
      </c>
      <c r="C6" s="17" t="s">
        <v>502</v>
      </c>
      <c r="D6" s="17">
        <v>104</v>
      </c>
      <c r="E6" s="17">
        <v>2.5</v>
      </c>
      <c r="F6" s="19">
        <v>227698</v>
      </c>
      <c r="G6" s="63" t="s">
        <v>492</v>
      </c>
    </row>
    <row r="7" spans="1:8" x14ac:dyDescent="0.25">
      <c r="A7" s="20">
        <v>6</v>
      </c>
      <c r="B7" s="18">
        <v>837.00109999999995</v>
      </c>
      <c r="C7" s="17" t="s">
        <v>401</v>
      </c>
      <c r="D7" s="17">
        <v>105</v>
      </c>
      <c r="E7" s="17">
        <v>2.5</v>
      </c>
      <c r="F7" s="19">
        <v>855609</v>
      </c>
      <c r="G7" s="63" t="s">
        <v>492</v>
      </c>
    </row>
    <row r="8" spans="1:8" x14ac:dyDescent="0.25">
      <c r="A8" s="20">
        <v>7</v>
      </c>
      <c r="B8" s="18" t="s">
        <v>299</v>
      </c>
      <c r="C8" s="17" t="s">
        <v>503</v>
      </c>
      <c r="D8" s="17">
        <v>109</v>
      </c>
      <c r="E8" s="17">
        <v>4.5</v>
      </c>
      <c r="F8" s="19">
        <v>171400</v>
      </c>
      <c r="G8" s="63" t="s">
        <v>492</v>
      </c>
    </row>
    <row r="9" spans="1:8" x14ac:dyDescent="0.25">
      <c r="A9" s="53">
        <v>8</v>
      </c>
      <c r="B9" s="18">
        <v>637</v>
      </c>
      <c r="C9" s="17" t="s">
        <v>298</v>
      </c>
      <c r="D9" s="17">
        <v>109</v>
      </c>
      <c r="E9" s="17">
        <v>2.5</v>
      </c>
      <c r="F9" s="19">
        <v>347000</v>
      </c>
      <c r="G9" s="63" t="s">
        <v>492</v>
      </c>
    </row>
    <row r="10" spans="1:8" x14ac:dyDescent="0.25">
      <c r="A10" s="53">
        <v>9</v>
      </c>
      <c r="B10" s="18">
        <v>1439</v>
      </c>
      <c r="C10" s="17" t="s">
        <v>151</v>
      </c>
      <c r="D10" s="17">
        <v>121</v>
      </c>
      <c r="E10" s="17">
        <v>2.5</v>
      </c>
      <c r="F10" s="19">
        <v>354000</v>
      </c>
      <c r="G10" s="63" t="s">
        <v>492</v>
      </c>
    </row>
    <row r="11" spans="1:8" x14ac:dyDescent="0.25">
      <c r="A11" s="20">
        <v>10</v>
      </c>
      <c r="B11" s="18">
        <v>76</v>
      </c>
      <c r="C11" s="17" t="s">
        <v>402</v>
      </c>
      <c r="D11" s="17">
        <v>220</v>
      </c>
      <c r="E11" s="17">
        <v>4.5</v>
      </c>
      <c r="F11" s="19">
        <v>443412</v>
      </c>
      <c r="G11" s="63" t="s">
        <v>492</v>
      </c>
    </row>
    <row r="12" spans="1:8" x14ac:dyDescent="0.25">
      <c r="A12" s="20">
        <v>11</v>
      </c>
      <c r="B12" s="18"/>
      <c r="C12" s="17" t="s">
        <v>302</v>
      </c>
      <c r="D12" s="17"/>
      <c r="E12" s="17"/>
      <c r="F12" s="19">
        <v>81832</v>
      </c>
      <c r="G12" s="63" t="s">
        <v>492</v>
      </c>
    </row>
    <row r="13" spans="1:8" x14ac:dyDescent="0.25">
      <c r="A13" s="20">
        <v>12</v>
      </c>
      <c r="B13" s="18" t="s">
        <v>395</v>
      </c>
      <c r="C13" s="17" t="s">
        <v>153</v>
      </c>
      <c r="D13" s="17">
        <v>291</v>
      </c>
      <c r="E13" s="17">
        <v>4.5</v>
      </c>
      <c r="F13" s="19">
        <v>33444</v>
      </c>
      <c r="G13" s="63" t="s">
        <v>492</v>
      </c>
    </row>
    <row r="14" spans="1:8" x14ac:dyDescent="0.25">
      <c r="A14" s="20">
        <v>13</v>
      </c>
      <c r="B14" s="18"/>
      <c r="C14" s="17" t="s">
        <v>303</v>
      </c>
      <c r="D14" s="17"/>
      <c r="E14" s="17"/>
      <c r="F14" s="19">
        <v>10000</v>
      </c>
      <c r="G14" s="63" t="s">
        <v>492</v>
      </c>
    </row>
    <row r="15" spans="1:8" x14ac:dyDescent="0.25">
      <c r="A15" s="20">
        <v>14</v>
      </c>
      <c r="B15" s="18"/>
      <c r="C15" s="17" t="s">
        <v>304</v>
      </c>
      <c r="D15" s="17"/>
      <c r="E15" s="17"/>
      <c r="F15" s="19">
        <v>10000</v>
      </c>
      <c r="G15" s="63" t="s">
        <v>492</v>
      </c>
    </row>
    <row r="16" spans="1:8" x14ac:dyDescent="0.25">
      <c r="A16" s="20">
        <v>15</v>
      </c>
      <c r="B16" s="18"/>
      <c r="C16" s="17" t="s">
        <v>305</v>
      </c>
      <c r="D16" s="17"/>
      <c r="E16" s="17"/>
      <c r="F16" s="19">
        <v>10000</v>
      </c>
      <c r="G16" s="63" t="s">
        <v>492</v>
      </c>
    </row>
    <row r="17" spans="1:7" x14ac:dyDescent="0.25">
      <c r="A17" s="20">
        <v>16</v>
      </c>
      <c r="B17" s="18"/>
      <c r="C17" s="17" t="s">
        <v>306</v>
      </c>
      <c r="D17" s="17"/>
      <c r="E17" s="17"/>
      <c r="F17" s="19">
        <v>10000</v>
      </c>
      <c r="G17" s="63" t="s">
        <v>492</v>
      </c>
    </row>
    <row r="18" spans="1:7" x14ac:dyDescent="0.25">
      <c r="A18" s="20">
        <v>17</v>
      </c>
      <c r="B18" s="18"/>
      <c r="C18" s="17" t="s">
        <v>307</v>
      </c>
      <c r="D18" s="17"/>
      <c r="E18" s="17"/>
      <c r="F18" s="19">
        <v>10000</v>
      </c>
      <c r="G18" s="63" t="s">
        <v>492</v>
      </c>
    </row>
    <row r="19" spans="1:7" x14ac:dyDescent="0.25">
      <c r="A19" s="20">
        <v>18</v>
      </c>
      <c r="B19" s="18"/>
      <c r="C19" s="17"/>
      <c r="D19" s="17"/>
      <c r="E19" s="17"/>
      <c r="F19" s="28">
        <f>SUM(F2:F18)</f>
        <v>3619831</v>
      </c>
      <c r="G19" s="63" t="s">
        <v>492</v>
      </c>
    </row>
    <row r="20" spans="1:7" ht="30" x14ac:dyDescent="0.25">
      <c r="A20" s="7" t="s">
        <v>0</v>
      </c>
      <c r="B20" s="7" t="s">
        <v>1</v>
      </c>
      <c r="C20" s="7" t="s">
        <v>504</v>
      </c>
      <c r="D20" s="7" t="s">
        <v>3</v>
      </c>
      <c r="E20" s="7" t="s">
        <v>4</v>
      </c>
      <c r="F20" s="7" t="s">
        <v>5</v>
      </c>
      <c r="G20" s="7"/>
    </row>
    <row r="21" spans="1:7" x14ac:dyDescent="0.25">
      <c r="A21" s="53">
        <v>1</v>
      </c>
      <c r="B21" s="21">
        <v>1714</v>
      </c>
      <c r="C21" s="22" t="s">
        <v>397</v>
      </c>
      <c r="D21" s="22">
        <v>101</v>
      </c>
      <c r="E21" s="22">
        <v>2.5</v>
      </c>
      <c r="F21" s="23">
        <v>647636.25</v>
      </c>
      <c r="G21" s="62" t="s">
        <v>492</v>
      </c>
    </row>
    <row r="22" spans="1:7" x14ac:dyDescent="0.25">
      <c r="A22" s="20">
        <v>2</v>
      </c>
      <c r="B22" s="16">
        <v>1717</v>
      </c>
      <c r="C22" s="15" t="s">
        <v>414</v>
      </c>
      <c r="D22" s="15">
        <v>105</v>
      </c>
      <c r="E22" s="15">
        <v>2.5</v>
      </c>
      <c r="F22" s="23">
        <v>1300000</v>
      </c>
      <c r="G22" s="62" t="s">
        <v>493</v>
      </c>
    </row>
    <row r="23" spans="1:7" x14ac:dyDescent="0.25">
      <c r="A23" s="20">
        <v>3</v>
      </c>
      <c r="B23" s="16">
        <v>1709</v>
      </c>
      <c r="C23" s="15" t="s">
        <v>505</v>
      </c>
      <c r="D23" s="15">
        <v>210</v>
      </c>
      <c r="E23" s="15">
        <v>2.5</v>
      </c>
      <c r="F23" s="23">
        <v>3000000</v>
      </c>
      <c r="G23" s="62" t="s">
        <v>493</v>
      </c>
    </row>
    <row r="24" spans="1:7" x14ac:dyDescent="0.25">
      <c r="A24" s="20">
        <v>4</v>
      </c>
      <c r="B24" s="16">
        <v>1710</v>
      </c>
      <c r="C24" s="15" t="s">
        <v>398</v>
      </c>
      <c r="D24" s="15">
        <v>210</v>
      </c>
      <c r="E24" s="15">
        <v>2.5</v>
      </c>
      <c r="F24" s="23">
        <v>1300000</v>
      </c>
      <c r="G24" s="62" t="s">
        <v>493</v>
      </c>
    </row>
    <row r="25" spans="1:7" x14ac:dyDescent="0.25">
      <c r="A25" s="20">
        <v>5</v>
      </c>
      <c r="B25" s="16">
        <v>1711</v>
      </c>
      <c r="C25" s="15" t="s">
        <v>399</v>
      </c>
      <c r="D25" s="15">
        <v>210</v>
      </c>
      <c r="E25" s="15">
        <v>2.5</v>
      </c>
      <c r="F25" s="23">
        <v>619059.94999999995</v>
      </c>
      <c r="G25" s="62" t="s">
        <v>492</v>
      </c>
    </row>
    <row r="26" spans="1:7" x14ac:dyDescent="0.25">
      <c r="A26" s="20">
        <v>6</v>
      </c>
      <c r="B26" s="16">
        <v>1712</v>
      </c>
      <c r="C26" s="15" t="s">
        <v>506</v>
      </c>
      <c r="D26" s="15">
        <v>210</v>
      </c>
      <c r="E26" s="15">
        <v>2.5</v>
      </c>
      <c r="F26" s="23">
        <v>474675.75</v>
      </c>
      <c r="G26" s="62" t="s">
        <v>492</v>
      </c>
    </row>
    <row r="27" spans="1:7" x14ac:dyDescent="0.25">
      <c r="A27" s="20">
        <v>7</v>
      </c>
      <c r="B27" s="16">
        <v>1713</v>
      </c>
      <c r="C27" s="15" t="s">
        <v>396</v>
      </c>
      <c r="D27" s="15">
        <v>210</v>
      </c>
      <c r="E27" s="15">
        <v>2.5</v>
      </c>
      <c r="F27" s="23">
        <v>310372.53999999998</v>
      </c>
      <c r="G27" s="62" t="s">
        <v>492</v>
      </c>
    </row>
    <row r="28" spans="1:7" x14ac:dyDescent="0.25">
      <c r="A28" s="20">
        <v>8</v>
      </c>
      <c r="B28" s="16">
        <v>1715</v>
      </c>
      <c r="C28" s="15" t="s">
        <v>400</v>
      </c>
      <c r="D28" s="15">
        <v>210</v>
      </c>
      <c r="E28" s="15">
        <v>2.5</v>
      </c>
      <c r="F28" s="23">
        <v>143922.67000000001</v>
      </c>
      <c r="G28" s="62" t="s">
        <v>492</v>
      </c>
    </row>
    <row r="29" spans="1:7" x14ac:dyDescent="0.25">
      <c r="A29" s="20">
        <v>9</v>
      </c>
      <c r="B29" s="16">
        <v>1716</v>
      </c>
      <c r="C29" s="15" t="s">
        <v>507</v>
      </c>
      <c r="D29" s="15">
        <v>210</v>
      </c>
      <c r="E29" s="15">
        <v>2.5</v>
      </c>
      <c r="F29" s="23">
        <v>1513638.96</v>
      </c>
      <c r="G29" s="62" t="s">
        <v>493</v>
      </c>
    </row>
    <row r="30" spans="1:7" x14ac:dyDescent="0.25">
      <c r="A30" s="20">
        <v>10</v>
      </c>
      <c r="B30" s="16">
        <v>1720</v>
      </c>
      <c r="C30" s="15" t="s">
        <v>508</v>
      </c>
      <c r="D30" s="15">
        <v>291</v>
      </c>
      <c r="E30" s="15">
        <v>4.5</v>
      </c>
      <c r="F30" s="23">
        <v>5111274.93</v>
      </c>
      <c r="G30" s="62" t="s">
        <v>492</v>
      </c>
    </row>
    <row r="31" spans="1:7" x14ac:dyDescent="0.25">
      <c r="A31" s="20">
        <v>11</v>
      </c>
      <c r="B31" s="16"/>
      <c r="C31" s="15"/>
      <c r="D31" s="15"/>
      <c r="E31" s="15"/>
      <c r="F31" s="29">
        <f>SUM(F21:F30)</f>
        <v>14420581.050000001</v>
      </c>
      <c r="G31" s="64"/>
    </row>
    <row r="32" spans="1:7" x14ac:dyDescent="0.25">
      <c r="A32" s="2"/>
      <c r="B32" s="3"/>
      <c r="C32" s="2"/>
      <c r="D32" s="2"/>
      <c r="E32" s="2"/>
      <c r="F32" s="4">
        <f>SUM(F31,F19)</f>
        <v>18040412.050000001</v>
      </c>
      <c r="G32" s="65"/>
    </row>
    <row r="34" spans="1:7" ht="30" x14ac:dyDescent="0.25">
      <c r="A34" s="7" t="s">
        <v>0</v>
      </c>
      <c r="B34" s="7" t="s">
        <v>1</v>
      </c>
      <c r="C34" s="7" t="s">
        <v>300</v>
      </c>
      <c r="D34" s="7" t="s">
        <v>3</v>
      </c>
      <c r="E34" s="7" t="s">
        <v>4</v>
      </c>
      <c r="F34" s="7" t="s">
        <v>5</v>
      </c>
      <c r="G34" s="7"/>
    </row>
    <row r="35" spans="1:7" x14ac:dyDescent="0.25">
      <c r="A35" s="20">
        <v>1</v>
      </c>
      <c r="B35" s="21"/>
      <c r="C35" s="22" t="s">
        <v>301</v>
      </c>
      <c r="D35" s="22"/>
      <c r="E35" s="22"/>
      <c r="F35" s="33">
        <v>53100</v>
      </c>
      <c r="G35" s="66" t="s">
        <v>492</v>
      </c>
    </row>
    <row r="37" spans="1:7" x14ac:dyDescent="0.25">
      <c r="A37" s="31"/>
      <c r="B37" s="32"/>
      <c r="C37" s="31" t="s">
        <v>314</v>
      </c>
      <c r="D37" s="31"/>
      <c r="E37" s="31"/>
      <c r="F37" s="30">
        <f>SUM(F19,F31,F35)</f>
        <v>18093512.050000001</v>
      </c>
      <c r="G37" s="6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006A-0FD0-411A-948D-600087B93CB1}">
  <dimension ref="A1:H35"/>
  <sheetViews>
    <sheetView workbookViewId="0">
      <pane ySplit="1" topLeftCell="A11" activePane="bottomLeft" state="frozen"/>
      <selection pane="bottomLeft" activeCell="K33" sqref="K33"/>
    </sheetView>
  </sheetViews>
  <sheetFormatPr defaultRowHeight="15" x14ac:dyDescent="0.25"/>
  <cols>
    <col min="1" max="1" width="6.140625" customWidth="1"/>
    <col min="2" max="2" width="13.42578125" style="1" customWidth="1"/>
    <col min="3" max="3" width="50.85546875" customWidth="1"/>
    <col min="4" max="4" width="11.140625" customWidth="1"/>
    <col min="6" max="6" width="20" customWidth="1"/>
    <col min="7" max="8" width="12" customWidth="1"/>
  </cols>
  <sheetData>
    <row r="1" spans="1:8" ht="38.2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388</v>
      </c>
    </row>
    <row r="2" spans="1:8" x14ac:dyDescent="0.25">
      <c r="A2" s="2">
        <v>1</v>
      </c>
      <c r="B2" s="3">
        <v>1266</v>
      </c>
      <c r="C2" s="2" t="s">
        <v>208</v>
      </c>
      <c r="D2" s="2">
        <v>742</v>
      </c>
      <c r="E2" s="2">
        <v>33.33</v>
      </c>
      <c r="F2" s="36">
        <v>40434.1</v>
      </c>
      <c r="G2" s="36">
        <v>40434.1</v>
      </c>
      <c r="H2" s="2">
        <v>0</v>
      </c>
    </row>
    <row r="3" spans="1:8" x14ac:dyDescent="0.25">
      <c r="A3" s="2">
        <v>2</v>
      </c>
      <c r="B3" s="3">
        <v>1545</v>
      </c>
      <c r="C3" s="2" t="s">
        <v>209</v>
      </c>
      <c r="D3" s="2">
        <v>742</v>
      </c>
      <c r="E3" s="2">
        <v>33.33</v>
      </c>
      <c r="F3" s="2">
        <v>35777.360000000001</v>
      </c>
      <c r="G3" s="2">
        <v>35777.360000000001</v>
      </c>
      <c r="H3" s="2">
        <v>0</v>
      </c>
    </row>
    <row r="4" spans="1:8" x14ac:dyDescent="0.25">
      <c r="A4" s="2">
        <v>3</v>
      </c>
      <c r="B4" s="3">
        <v>1550</v>
      </c>
      <c r="C4" s="2" t="s">
        <v>210</v>
      </c>
      <c r="D4" s="2">
        <v>742</v>
      </c>
      <c r="E4" s="2">
        <v>33.33</v>
      </c>
      <c r="F4" s="2">
        <v>39900</v>
      </c>
      <c r="G4" s="2">
        <v>39900</v>
      </c>
      <c r="H4" s="2">
        <v>0</v>
      </c>
    </row>
    <row r="5" spans="1:8" x14ac:dyDescent="0.25">
      <c r="A5" s="2">
        <v>4</v>
      </c>
      <c r="B5" s="38">
        <v>1731</v>
      </c>
      <c r="C5" s="39" t="s">
        <v>317</v>
      </c>
      <c r="D5" s="2">
        <v>742</v>
      </c>
      <c r="E5" s="2">
        <v>20</v>
      </c>
      <c r="F5" s="2">
        <v>920</v>
      </c>
      <c r="G5" s="2">
        <v>0</v>
      </c>
      <c r="H5" s="2">
        <v>920</v>
      </c>
    </row>
    <row r="6" spans="1:8" x14ac:dyDescent="0.25">
      <c r="A6" s="2">
        <v>5</v>
      </c>
      <c r="B6" s="38">
        <v>1733</v>
      </c>
      <c r="C6" s="39" t="s">
        <v>318</v>
      </c>
      <c r="D6" s="2">
        <v>742</v>
      </c>
      <c r="E6" s="2">
        <v>20</v>
      </c>
      <c r="F6" s="2">
        <v>56400</v>
      </c>
      <c r="G6" s="40">
        <v>26320</v>
      </c>
      <c r="H6" s="2">
        <f>F6-G6</f>
        <v>30080</v>
      </c>
    </row>
    <row r="7" spans="1:8" x14ac:dyDescent="0.25">
      <c r="A7" s="2">
        <v>6</v>
      </c>
      <c r="B7" s="38">
        <v>1734</v>
      </c>
      <c r="C7" s="39" t="s">
        <v>319</v>
      </c>
      <c r="D7" s="2">
        <v>742</v>
      </c>
      <c r="E7" s="2">
        <v>20</v>
      </c>
      <c r="F7" s="2">
        <v>1250</v>
      </c>
      <c r="G7" s="2">
        <v>0</v>
      </c>
      <c r="H7" s="2">
        <v>1250</v>
      </c>
    </row>
    <row r="8" spans="1:8" x14ac:dyDescent="0.25">
      <c r="A8" s="2">
        <v>7</v>
      </c>
      <c r="B8" s="38">
        <v>1735</v>
      </c>
      <c r="C8" s="39" t="s">
        <v>320</v>
      </c>
      <c r="D8" s="2">
        <v>529</v>
      </c>
      <c r="E8" s="2">
        <v>14</v>
      </c>
      <c r="F8" s="2">
        <v>9284</v>
      </c>
      <c r="G8" s="2">
        <v>0</v>
      </c>
      <c r="H8" s="2">
        <v>9284</v>
      </c>
    </row>
    <row r="9" spans="1:8" x14ac:dyDescent="0.25">
      <c r="A9" s="2">
        <v>8</v>
      </c>
      <c r="B9" s="38">
        <v>1736</v>
      </c>
      <c r="C9" s="39" t="s">
        <v>321</v>
      </c>
      <c r="D9" s="2">
        <v>742</v>
      </c>
      <c r="E9" s="2">
        <v>20</v>
      </c>
      <c r="F9" s="2">
        <v>990</v>
      </c>
      <c r="G9" s="2">
        <v>0</v>
      </c>
      <c r="H9" s="2">
        <v>990</v>
      </c>
    </row>
    <row r="10" spans="1:8" x14ac:dyDescent="0.25">
      <c r="A10" s="2">
        <v>9</v>
      </c>
      <c r="B10" s="3">
        <v>974</v>
      </c>
      <c r="C10" s="2" t="s">
        <v>211</v>
      </c>
      <c r="D10" s="2">
        <v>742</v>
      </c>
      <c r="E10" s="2">
        <v>20</v>
      </c>
      <c r="F10" s="2">
        <v>181900</v>
      </c>
      <c r="G10" s="2">
        <v>181900</v>
      </c>
      <c r="H10" s="2">
        <v>0</v>
      </c>
    </row>
    <row r="11" spans="1:8" x14ac:dyDescent="0.25">
      <c r="A11" s="2">
        <v>10</v>
      </c>
      <c r="B11" s="3">
        <v>1775</v>
      </c>
      <c r="C11" s="45" t="s">
        <v>371</v>
      </c>
      <c r="D11" s="2">
        <v>742</v>
      </c>
      <c r="E11" s="2">
        <v>20</v>
      </c>
      <c r="F11" s="48">
        <v>2020.3</v>
      </c>
      <c r="G11" s="47">
        <v>2020.3</v>
      </c>
      <c r="H11" s="2">
        <v>0</v>
      </c>
    </row>
    <row r="12" spans="1:8" x14ac:dyDescent="0.25">
      <c r="A12" s="2">
        <v>11</v>
      </c>
      <c r="B12" s="3">
        <v>1792</v>
      </c>
      <c r="C12" s="40" t="s">
        <v>373</v>
      </c>
      <c r="D12" s="2">
        <v>742</v>
      </c>
      <c r="E12" s="2">
        <v>20</v>
      </c>
      <c r="F12" s="40">
        <v>1100</v>
      </c>
      <c r="G12" s="40">
        <v>1100</v>
      </c>
      <c r="H12" s="2">
        <v>0</v>
      </c>
    </row>
    <row r="13" spans="1:8" x14ac:dyDescent="0.25">
      <c r="A13" s="2">
        <v>12</v>
      </c>
      <c r="B13" s="3">
        <v>1789</v>
      </c>
      <c r="C13" s="45" t="s">
        <v>383</v>
      </c>
      <c r="D13" s="2">
        <v>742</v>
      </c>
      <c r="E13" s="2">
        <v>20</v>
      </c>
      <c r="F13" s="48">
        <v>31199.5</v>
      </c>
      <c r="G13" s="40">
        <v>1039.98</v>
      </c>
      <c r="H13" s="2">
        <f>F13-G13</f>
        <v>30159.52</v>
      </c>
    </row>
    <row r="14" spans="1:8" x14ac:dyDescent="0.25">
      <c r="A14" s="2">
        <v>14</v>
      </c>
      <c r="B14" s="3">
        <v>1227</v>
      </c>
      <c r="C14" s="2" t="s">
        <v>212</v>
      </c>
      <c r="D14" s="2">
        <v>743</v>
      </c>
      <c r="E14" s="2">
        <v>14</v>
      </c>
      <c r="F14" s="2">
        <v>87585.25</v>
      </c>
      <c r="G14" s="2">
        <v>87585.25</v>
      </c>
      <c r="H14" s="2">
        <v>0</v>
      </c>
    </row>
    <row r="15" spans="1:8" x14ac:dyDescent="0.25">
      <c r="A15" s="2">
        <v>15</v>
      </c>
      <c r="B15" s="3">
        <v>1294</v>
      </c>
      <c r="C15" s="2" t="s">
        <v>213</v>
      </c>
      <c r="D15" s="2">
        <v>743</v>
      </c>
      <c r="E15" s="2">
        <v>14</v>
      </c>
      <c r="F15" s="41">
        <v>430436.76</v>
      </c>
      <c r="G15" s="48">
        <v>426786.4</v>
      </c>
      <c r="H15" s="2">
        <f>F15-G15</f>
        <v>3650.359999999986</v>
      </c>
    </row>
    <row r="16" spans="1:8" x14ac:dyDescent="0.25">
      <c r="A16" s="2">
        <v>16</v>
      </c>
      <c r="B16" s="3">
        <v>1333</v>
      </c>
      <c r="C16" s="2" t="s">
        <v>214</v>
      </c>
      <c r="D16" s="2">
        <v>743</v>
      </c>
      <c r="E16" s="2">
        <v>14</v>
      </c>
      <c r="F16" s="2">
        <v>83286.89</v>
      </c>
      <c r="G16" s="2">
        <v>83286.89</v>
      </c>
      <c r="H16" s="2">
        <v>0</v>
      </c>
    </row>
    <row r="17" spans="1:8" x14ac:dyDescent="0.25">
      <c r="A17" s="2">
        <v>17</v>
      </c>
      <c r="B17" s="3">
        <v>1345</v>
      </c>
      <c r="C17" s="2" t="s">
        <v>215</v>
      </c>
      <c r="D17" s="2">
        <v>743</v>
      </c>
      <c r="E17" s="2">
        <v>14</v>
      </c>
      <c r="F17" s="2">
        <v>320735.24</v>
      </c>
      <c r="G17" s="2">
        <v>320735.24</v>
      </c>
      <c r="H17" s="2">
        <v>0</v>
      </c>
    </row>
    <row r="18" spans="1:8" x14ac:dyDescent="0.25">
      <c r="A18" s="2">
        <v>18</v>
      </c>
      <c r="B18" s="3">
        <v>1385</v>
      </c>
      <c r="C18" s="2" t="s">
        <v>216</v>
      </c>
      <c r="D18" s="2">
        <v>743</v>
      </c>
      <c r="E18" s="2">
        <v>14</v>
      </c>
      <c r="F18" s="41">
        <v>272699</v>
      </c>
      <c r="G18" s="43">
        <v>272699</v>
      </c>
      <c r="H18" s="2">
        <f>F18-G18</f>
        <v>0</v>
      </c>
    </row>
    <row r="19" spans="1:8" x14ac:dyDescent="0.25">
      <c r="A19" s="2">
        <v>20</v>
      </c>
      <c r="B19" s="3">
        <v>1444</v>
      </c>
      <c r="C19" s="2" t="s">
        <v>217</v>
      </c>
      <c r="D19" s="2">
        <v>743</v>
      </c>
      <c r="E19" s="2">
        <v>14</v>
      </c>
      <c r="F19" s="2">
        <v>741050</v>
      </c>
      <c r="G19" s="2">
        <v>741050</v>
      </c>
      <c r="H19" s="42">
        <f>F19-G19</f>
        <v>0</v>
      </c>
    </row>
    <row r="20" spans="1:8" x14ac:dyDescent="0.25">
      <c r="A20" s="2">
        <v>21</v>
      </c>
      <c r="B20" s="3">
        <v>1504</v>
      </c>
      <c r="C20" s="2" t="s">
        <v>218</v>
      </c>
      <c r="D20" s="2">
        <v>743</v>
      </c>
      <c r="E20" s="2">
        <v>33.33</v>
      </c>
      <c r="F20" s="2">
        <v>36363.85</v>
      </c>
      <c r="G20" s="2">
        <v>36363.85</v>
      </c>
      <c r="H20" s="2">
        <v>0</v>
      </c>
    </row>
    <row r="21" spans="1:8" x14ac:dyDescent="0.25">
      <c r="A21" s="2">
        <v>22</v>
      </c>
      <c r="B21" s="3">
        <v>1580</v>
      </c>
      <c r="C21" s="2" t="s">
        <v>219</v>
      </c>
      <c r="D21" s="2">
        <v>743</v>
      </c>
      <c r="E21" s="2">
        <v>33.33</v>
      </c>
      <c r="F21" s="36">
        <v>58921.9</v>
      </c>
      <c r="G21" s="36">
        <v>58921.9</v>
      </c>
      <c r="H21" s="2">
        <v>0</v>
      </c>
    </row>
    <row r="22" spans="1:8" x14ac:dyDescent="0.25">
      <c r="A22" s="2">
        <v>23</v>
      </c>
      <c r="B22" s="3" t="s">
        <v>389</v>
      </c>
      <c r="C22" s="2" t="s">
        <v>220</v>
      </c>
      <c r="D22" s="2">
        <v>743</v>
      </c>
      <c r="E22" s="2">
        <v>14</v>
      </c>
      <c r="F22" s="2">
        <v>19500</v>
      </c>
      <c r="G22" s="2">
        <v>19500</v>
      </c>
      <c r="H22" s="2">
        <v>0</v>
      </c>
    </row>
    <row r="23" spans="1:8" x14ac:dyDescent="0.25">
      <c r="A23" s="2">
        <v>24</v>
      </c>
      <c r="B23" s="3">
        <v>1609</v>
      </c>
      <c r="C23" s="2" t="s">
        <v>221</v>
      </c>
      <c r="D23" s="2">
        <v>746</v>
      </c>
      <c r="E23" s="2">
        <v>14</v>
      </c>
      <c r="F23" s="2">
        <v>119200</v>
      </c>
      <c r="G23" s="40">
        <v>105690.92</v>
      </c>
      <c r="H23" s="2">
        <f t="shared" ref="H23:H28" si="0">F23-G23</f>
        <v>13509.080000000002</v>
      </c>
    </row>
    <row r="24" spans="1:8" x14ac:dyDescent="0.25">
      <c r="A24" s="2">
        <v>25</v>
      </c>
      <c r="B24" s="3" t="s">
        <v>222</v>
      </c>
      <c r="C24" s="2" t="s">
        <v>223</v>
      </c>
      <c r="D24" s="2">
        <v>746</v>
      </c>
      <c r="E24" s="2">
        <v>14</v>
      </c>
      <c r="F24" s="2">
        <v>16800</v>
      </c>
      <c r="G24" s="40">
        <v>14504</v>
      </c>
      <c r="H24" s="2">
        <f t="shared" si="0"/>
        <v>2296</v>
      </c>
    </row>
    <row r="25" spans="1:8" x14ac:dyDescent="0.25">
      <c r="A25" s="2">
        <v>26</v>
      </c>
      <c r="B25" s="3">
        <v>538</v>
      </c>
      <c r="C25" s="2" t="s">
        <v>224</v>
      </c>
      <c r="D25" s="2">
        <v>746</v>
      </c>
      <c r="E25" s="2">
        <v>14</v>
      </c>
      <c r="F25" s="40">
        <v>5833</v>
      </c>
      <c r="G25" s="40">
        <v>5587.15</v>
      </c>
      <c r="H25" s="2">
        <f t="shared" si="0"/>
        <v>245.85000000000036</v>
      </c>
    </row>
    <row r="26" spans="1:8" x14ac:dyDescent="0.25">
      <c r="A26" s="2">
        <v>27</v>
      </c>
      <c r="B26" s="3">
        <v>1042</v>
      </c>
      <c r="C26" s="2" t="s">
        <v>367</v>
      </c>
      <c r="D26" s="2">
        <v>748</v>
      </c>
      <c r="E26" s="2">
        <v>14</v>
      </c>
      <c r="F26" s="40">
        <v>17980</v>
      </c>
      <c r="G26" s="40">
        <v>17980</v>
      </c>
      <c r="H26" s="2">
        <f t="shared" si="0"/>
        <v>0</v>
      </c>
    </row>
    <row r="27" spans="1:8" x14ac:dyDescent="0.25">
      <c r="A27" s="2">
        <v>28</v>
      </c>
      <c r="B27" s="3" t="s">
        <v>225</v>
      </c>
      <c r="C27" s="2" t="s">
        <v>226</v>
      </c>
      <c r="D27" s="2">
        <v>748</v>
      </c>
      <c r="E27" s="2">
        <v>14</v>
      </c>
      <c r="F27" s="2">
        <v>16000</v>
      </c>
      <c r="G27" s="2">
        <v>16000</v>
      </c>
      <c r="H27" s="2">
        <f t="shared" si="0"/>
        <v>0</v>
      </c>
    </row>
    <row r="28" spans="1:8" x14ac:dyDescent="0.25">
      <c r="A28" s="2">
        <v>29</v>
      </c>
      <c r="B28" s="3">
        <v>1612</v>
      </c>
      <c r="C28" s="2" t="s">
        <v>227</v>
      </c>
      <c r="D28" s="2">
        <v>748</v>
      </c>
      <c r="E28" s="2">
        <v>14</v>
      </c>
      <c r="F28" s="2">
        <v>34980</v>
      </c>
      <c r="G28" s="47">
        <v>30607.5</v>
      </c>
      <c r="H28" s="36">
        <f t="shared" si="0"/>
        <v>4372.5</v>
      </c>
    </row>
    <row r="29" spans="1:8" x14ac:dyDescent="0.25">
      <c r="A29" s="2">
        <v>30</v>
      </c>
      <c r="B29" s="3">
        <v>924</v>
      </c>
      <c r="C29" s="2" t="s">
        <v>228</v>
      </c>
      <c r="D29" s="2">
        <v>768</v>
      </c>
      <c r="E29" s="2">
        <v>14</v>
      </c>
      <c r="F29" s="2">
        <v>880</v>
      </c>
      <c r="G29" s="2">
        <v>880</v>
      </c>
      <c r="H29" s="2">
        <v>0</v>
      </c>
    </row>
    <row r="30" spans="1:8" x14ac:dyDescent="0.25">
      <c r="A30" s="2">
        <v>31</v>
      </c>
      <c r="B30" s="3">
        <v>1741</v>
      </c>
      <c r="C30" s="41" t="s">
        <v>332</v>
      </c>
      <c r="D30" s="2">
        <v>742</v>
      </c>
      <c r="E30" s="2">
        <v>20</v>
      </c>
      <c r="F30" s="41">
        <v>231254.58</v>
      </c>
      <c r="G30" s="40">
        <v>80939.039999999994</v>
      </c>
      <c r="H30" s="2">
        <f>F30-G30</f>
        <v>150315.53999999998</v>
      </c>
    </row>
    <row r="31" spans="1:8" x14ac:dyDescent="0.25">
      <c r="A31" s="2">
        <v>32</v>
      </c>
      <c r="B31" s="3">
        <v>1743</v>
      </c>
      <c r="C31" s="41" t="s">
        <v>333</v>
      </c>
      <c r="D31" s="2">
        <v>747</v>
      </c>
      <c r="E31" s="2">
        <v>14</v>
      </c>
      <c r="F31" s="2">
        <v>26500</v>
      </c>
      <c r="G31" s="40">
        <v>5565.06</v>
      </c>
      <c r="H31" s="2">
        <f>F31-G31</f>
        <v>20934.939999999999</v>
      </c>
    </row>
    <row r="32" spans="1:8" x14ac:dyDescent="0.25">
      <c r="A32" s="2">
        <v>33</v>
      </c>
      <c r="B32" s="3">
        <v>1760</v>
      </c>
      <c r="C32" s="41" t="s">
        <v>334</v>
      </c>
      <c r="D32" s="2">
        <v>742</v>
      </c>
      <c r="E32" s="2">
        <v>20</v>
      </c>
      <c r="F32" s="2">
        <v>210350</v>
      </c>
      <c r="G32" s="40">
        <v>38564.129999999997</v>
      </c>
      <c r="H32" s="2">
        <f>F32-G32</f>
        <v>171785.87</v>
      </c>
    </row>
    <row r="33" spans="1:8" x14ac:dyDescent="0.25">
      <c r="A33" s="2">
        <v>34</v>
      </c>
      <c r="B33" s="3">
        <v>1825</v>
      </c>
      <c r="C33" s="41" t="s">
        <v>454</v>
      </c>
      <c r="D33" s="2">
        <v>743</v>
      </c>
      <c r="E33" s="2">
        <v>30</v>
      </c>
      <c r="F33" s="2">
        <v>250000</v>
      </c>
      <c r="G33" s="40">
        <v>137500</v>
      </c>
      <c r="H33" s="2">
        <f>F33-G33</f>
        <v>112500</v>
      </c>
    </row>
    <row r="35" spans="1:8" x14ac:dyDescent="0.25">
      <c r="A35" s="2"/>
      <c r="B35" s="3"/>
      <c r="C35" s="2"/>
      <c r="D35" s="2"/>
      <c r="E35" s="2"/>
      <c r="F35" s="4">
        <f>SUM(F2:F34)</f>
        <v>3381531.73</v>
      </c>
      <c r="G35" s="2"/>
      <c r="H3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Masz, urządz., wypos.</vt:lpstr>
      <vt:lpstr>Łącznie</vt:lpstr>
      <vt:lpstr>EEI</vt:lpstr>
      <vt:lpstr>Oprogramowanie</vt:lpstr>
      <vt:lpstr>Grunty</vt:lpstr>
      <vt:lpstr>Budynki i budowle</vt:lpstr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Drożdżewska Iwona</dc:creator>
  <cp:lastModifiedBy>Drożdżewska Iwona</cp:lastModifiedBy>
  <cp:lastPrinted>2023-07-06T07:03:45Z</cp:lastPrinted>
  <dcterms:created xsi:type="dcterms:W3CDTF">2018-08-02T09:21:53Z</dcterms:created>
  <dcterms:modified xsi:type="dcterms:W3CDTF">2023-07-28T12:34:05Z</dcterms:modified>
</cp:coreProperties>
</file>