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05ACA9DD-9820-48B0-B930-2472F16190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alkulacja ceny oferty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1" l="1"/>
  <c r="F60" i="1"/>
  <c r="F15" i="1"/>
  <c r="F16" i="1"/>
  <c r="F81" i="1"/>
  <c r="F80" i="1"/>
  <c r="F79" i="1"/>
  <c r="F78" i="1"/>
  <c r="F77" i="1"/>
  <c r="F76" i="1"/>
  <c r="F75" i="1"/>
  <c r="F74" i="1"/>
  <c r="F73" i="1"/>
  <c r="F72" i="1"/>
  <c r="F71" i="1"/>
  <c r="F70" i="1"/>
  <c r="F68" i="1"/>
  <c r="F67" i="1"/>
  <c r="F66" i="1"/>
  <c r="F65" i="1"/>
  <c r="F64" i="1"/>
  <c r="F63" i="1"/>
  <c r="F61" i="1"/>
  <c r="F59" i="1"/>
  <c r="F58" i="1"/>
  <c r="F57" i="1"/>
  <c r="F56" i="1"/>
  <c r="F55" i="1"/>
  <c r="F53" i="1"/>
  <c r="F52" i="1"/>
  <c r="F51" i="1"/>
  <c r="F50" i="1"/>
  <c r="F49" i="1"/>
  <c r="F48" i="1"/>
  <c r="F47" i="1"/>
  <c r="F46" i="1"/>
  <c r="F45" i="1"/>
  <c r="F44" i="1"/>
  <c r="F43" i="1"/>
  <c r="F42" i="1"/>
  <c r="F40" i="1"/>
  <c r="F39" i="1"/>
  <c r="F37" i="1"/>
  <c r="F36" i="1"/>
  <c r="F34" i="1"/>
  <c r="F33" i="1"/>
  <c r="F31" i="1"/>
  <c r="F29" i="1"/>
  <c r="F28" i="1"/>
  <c r="F26" i="1"/>
  <c r="F25" i="1"/>
  <c r="F24" i="1"/>
  <c r="F22" i="1"/>
  <c r="F21" i="1"/>
  <c r="F19" i="1"/>
  <c r="F18" i="1"/>
  <c r="F14" i="1"/>
  <c r="F13" i="1"/>
  <c r="F12" i="1"/>
  <c r="F11" i="1"/>
  <c r="F10" i="1"/>
  <c r="F9" i="1"/>
  <c r="F8" i="1"/>
  <c r="F7" i="1"/>
  <c r="A27" i="1"/>
  <c r="A30" i="1" s="1"/>
  <c r="A32" i="1" s="1"/>
  <c r="A35" i="1" s="1"/>
  <c r="A38" i="1" s="1"/>
  <c r="A41" i="1" s="1"/>
  <c r="A44" i="1" s="1"/>
  <c r="A12" i="1"/>
  <c r="A13" i="1" s="1"/>
  <c r="A14" i="1" s="1"/>
  <c r="A15" i="1" s="1"/>
  <c r="A16" i="1" s="1"/>
  <c r="A17" i="1" s="1"/>
  <c r="A20" i="1" s="1"/>
  <c r="F82" i="1" l="1"/>
  <c r="A45" i="1"/>
  <c r="A46" i="1" s="1"/>
  <c r="A47" i="1" s="1"/>
  <c r="A48" i="1" s="1"/>
  <c r="A49" i="1" s="1"/>
  <c r="A50" i="1" s="1"/>
  <c r="A51" i="1" s="1"/>
  <c r="A52" i="1" s="1"/>
  <c r="A53" i="1" s="1"/>
  <c r="A54" i="1" s="1"/>
  <c r="A57" i="1" s="1"/>
  <c r="A58" i="1" s="1"/>
  <c r="A59" i="1" s="1"/>
  <c r="A60" i="1" s="1"/>
  <c r="A61" i="1" s="1"/>
  <c r="A62" i="1" s="1"/>
  <c r="A64" i="1" s="1"/>
  <c r="A65" i="1" s="1"/>
  <c r="A66" i="1" s="1"/>
  <c r="A67" i="1" s="1"/>
  <c r="A68" i="1" s="1"/>
  <c r="A69" i="1" s="1"/>
  <c r="A72" i="1" s="1"/>
  <c r="A73" i="1" s="1"/>
  <c r="A74" i="1" s="1"/>
  <c r="A75" i="1" l="1"/>
  <c r="A76" i="1" s="1"/>
  <c r="A77" i="1" s="1"/>
  <c r="A78" i="1" s="1"/>
  <c r="A79" i="1" s="1"/>
  <c r="A80" i="1" s="1"/>
  <c r="A81" i="1" s="1"/>
  <c r="F83" i="1"/>
  <c r="F84" i="1"/>
</calcChain>
</file>

<file path=xl/sharedStrings.xml><?xml version="1.0" encoding="utf-8"?>
<sst xmlns="http://schemas.openxmlformats.org/spreadsheetml/2006/main" count="176" uniqueCount="111">
  <si>
    <t>Lp.</t>
  </si>
  <si>
    <t>Opis pozycji</t>
  </si>
  <si>
    <t>Jm</t>
  </si>
  <si>
    <t>Ilość</t>
  </si>
  <si>
    <t>Cena jednostkowa netto</t>
  </si>
  <si>
    <t>szt.</t>
  </si>
  <si>
    <t>14a</t>
  </si>
  <si>
    <t>14b</t>
  </si>
  <si>
    <t>15a</t>
  </si>
  <si>
    <t>o mocy od 23W do 45W</t>
  </si>
  <si>
    <t>15b</t>
  </si>
  <si>
    <t>16a</t>
  </si>
  <si>
    <t>Naprawa i konserwacja oprawy ledowej</t>
  </si>
  <si>
    <t>17a</t>
  </si>
  <si>
    <t>Wymiana zasilacza</t>
  </si>
  <si>
    <t>17b</t>
  </si>
  <si>
    <t>Wymiana panelu ledowego</t>
  </si>
  <si>
    <t>Wymiana innych elementów</t>
  </si>
  <si>
    <t>20a</t>
  </si>
  <si>
    <t>w latarni typu parkowego</t>
  </si>
  <si>
    <t>w latarni typu wysokiego</t>
  </si>
  <si>
    <t>wysokości od 7m do 10m</t>
  </si>
  <si>
    <t>wysokości od 4m do 6,5m</t>
  </si>
  <si>
    <t>słup typu parkowego</t>
  </si>
  <si>
    <t>słup typu wysokiego</t>
  </si>
  <si>
    <t>kpl.</t>
  </si>
  <si>
    <t>m</t>
  </si>
  <si>
    <t xml:space="preserve">Pionowanie słupów </t>
  </si>
  <si>
    <t>Poprawa ustawienia wysięgnika słupa wysokiego</t>
  </si>
  <si>
    <t>Wymiana wysięgnika zwykłego jednoramiennego wraz z zakupem wysięgnika</t>
  </si>
  <si>
    <t>Wymiana wysięgnika zwykłego dwuramiennego wraz z zakupem wysięgnika</t>
  </si>
  <si>
    <t>Odtworzenie nawierzchni z płyt, kostki i masy bitumicznej po naprawie uszkodzenia kablowego lub wymianie słupa oświetleniowego</t>
  </si>
  <si>
    <t>m2</t>
  </si>
  <si>
    <t xml:space="preserve">Wymiana bezpieczników w słupach oświetleniowych </t>
  </si>
  <si>
    <t>Wymiana bezpieczników w szafkach oświetleniowych</t>
  </si>
  <si>
    <t>bezpiecznik topikowy do  63A</t>
  </si>
  <si>
    <t>Regulacja zegara sterującego</t>
  </si>
  <si>
    <t>Usunięcie zwarcia we wnęce słupa</t>
  </si>
  <si>
    <t>Naprawa usterek aparatury szafy oświetleniowej</t>
  </si>
  <si>
    <t xml:space="preserve">Wymiana szafy oświetleniowej wraz z całą wewnętrzną aparaturą </t>
  </si>
  <si>
    <t>słup wysoki z wysięgnikiem</t>
  </si>
  <si>
    <t>słup parkowy</t>
  </si>
  <si>
    <t>Poprawa i czyszczenie styków we wnękach słupowych</t>
  </si>
  <si>
    <t>Poprawa i czyszczenie styków w szafkach oświetleniowych</t>
  </si>
  <si>
    <t>Naprawa i podpięcie wyrwanych przewodów we wnękach słupowych</t>
  </si>
  <si>
    <t>Wycinka gałęzi dotykających  linię napowietrzną</t>
  </si>
  <si>
    <t>Ułożenie rury ochronnej na kabel (np. typu DVK) w istniejącym wykopie</t>
  </si>
  <si>
    <t>Montaż stycznika w szafce oświetleniowej</t>
  </si>
  <si>
    <t>Odtworzenie napisów, oznaczeń i numeracji słupów oświetleniowych oraz szafek</t>
  </si>
  <si>
    <t xml:space="preserve">Wykonanie okresowych pomiarów ochronnych </t>
  </si>
  <si>
    <t>RAZEM NETTO</t>
  </si>
  <si>
    <t>PODATEK VAT 23 %</t>
  </si>
  <si>
    <t>18a</t>
  </si>
  <si>
    <t>18b</t>
  </si>
  <si>
    <t>19a</t>
  </si>
  <si>
    <t>19b</t>
  </si>
  <si>
    <t>wysokości od 7m do 10 m</t>
  </si>
  <si>
    <r>
      <t xml:space="preserve">Wymiana przepalonych źródeł światła w latarni typu parkowego  </t>
    </r>
    <r>
      <rPr>
        <sz val="10"/>
        <color rgb="FF000000"/>
        <rFont val="Calibri"/>
        <family val="2"/>
        <charset val="238"/>
        <scheme val="minor"/>
      </rPr>
      <t>(obejmuje również: utylizację zużytej lampy, czyszczenie klosza i odbłyśnika oprawy)</t>
    </r>
  </si>
  <si>
    <r>
      <t xml:space="preserve">Naprawa i konserwacja oprawy oświetleniowej na słupie </t>
    </r>
    <r>
      <rPr>
        <sz val="10"/>
        <color rgb="FF000000"/>
        <rFont val="Calibri"/>
        <family val="2"/>
        <charset val="238"/>
        <scheme val="minor"/>
      </rPr>
      <t>(obejmuje: wymianę uszkodzonych elementów, oczyszczenie klosza i korpusu oprawy, sprawdzenie oprawy za pomocą agregatu)</t>
    </r>
  </si>
  <si>
    <r>
      <t xml:space="preserve">Wymiana istniejącej oprawy oświetleniowej na słupie parkowym wraz z wymianą przewodu i tabliczki </t>
    </r>
    <r>
      <rPr>
        <sz val="10"/>
        <color rgb="FF000000"/>
        <rFont val="Calibri"/>
        <family val="2"/>
        <charset val="238"/>
        <scheme val="minor"/>
      </rPr>
      <t>(obejmuje: zakup nowej oprawy, demontaż starej oprawy, montaż nowej oprawy, wymianę przewodu w słupie, wymianę tabliczki bezpiecznikowej, sprawdzenie oprawy za pomocą agregatu)</t>
    </r>
  </si>
  <si>
    <r>
      <t xml:space="preserve">Wymiana istniejącej oprawy oświetleniowej na słupie parkowym bez wymiany przewodu i tabliczki </t>
    </r>
    <r>
      <rPr>
        <sz val="10"/>
        <color rgb="FF000000"/>
        <rFont val="Calibri"/>
        <family val="2"/>
        <charset val="238"/>
        <scheme val="minor"/>
      </rPr>
      <t>(obejmuje: zakup nowej oprawy, demontaż starej oprawy, montaż nowej oprawy, sprawdzenie oprawy za pomocą agregatu)</t>
    </r>
  </si>
  <si>
    <r>
      <t xml:space="preserve">Wymiana oprawy oświetleniowej z panelem ledowym na słupie wysokim wraz z montażem przewodu i tabliczki </t>
    </r>
    <r>
      <rPr>
        <sz val="10"/>
        <color rgb="FF000000"/>
        <rFont val="Calibri"/>
        <family val="2"/>
        <charset val="238"/>
        <scheme val="minor"/>
      </rPr>
      <t>(obejmuje: zakup oprawy, demontaż starej oprawy, montaż nowej oprawy, montaż przewodu w słupie, montaż tabliczki bezpiecznikowej, sprawdzenie oprawy za pomocą agregatu)</t>
    </r>
  </si>
  <si>
    <r>
      <t xml:space="preserve">Wymiana oprawy oświetleniowej z panelem ledowym na słupie wysokim bez wymiany przewodu i tabliczki </t>
    </r>
    <r>
      <rPr>
        <sz val="10"/>
        <color rgb="FF000000"/>
        <rFont val="Calibri"/>
        <family val="2"/>
        <charset val="238"/>
        <scheme val="minor"/>
      </rPr>
      <t>(obejmuje: zakup oprawy,  montaż nowej oprawy, sprawdzenie oprawy za pomocą agregatu)</t>
    </r>
  </si>
  <si>
    <r>
      <t xml:space="preserve">Czyszczenie odbłyśników i mycie kloszy </t>
    </r>
    <r>
      <rPr>
        <sz val="10"/>
        <color rgb="FF000000"/>
        <rFont val="Calibri"/>
        <family val="2"/>
        <charset val="238"/>
        <scheme val="minor"/>
      </rPr>
      <t>(obejmuje: zdjęcie klosza i umycie, wyczyszczenie odbłyśnika, sprawdzenie i ewentualna wymiana uszczelki, założenie klosza)</t>
    </r>
  </si>
  <si>
    <r>
      <t xml:space="preserve">Wymiana uszkodzonego słupa na fundamencie, na słup identyczny </t>
    </r>
    <r>
      <rPr>
        <sz val="10"/>
        <color rgb="FF000000"/>
        <rFont val="Calibri"/>
        <family val="2"/>
        <charset val="238"/>
        <scheme val="minor"/>
      </rPr>
      <t>(obejmuje: zakup słupa, wykop i zasypanie wykopu z zagęszczeniem warstwami, wymianę fundamentu, wymianę słupa (demontaż i montaż), wciąganie nowych przewodów, montaż nowej tabliczki bezpiecznikowej, naniesienie numeracji słupa, zabezpieczenie w części  przyziemnej)</t>
    </r>
  </si>
  <si>
    <r>
      <t xml:space="preserve">Wymiana uszkodzonego słupa stalowego bez fundamentu (słup wkopywany), na słup identyczny </t>
    </r>
    <r>
      <rPr>
        <sz val="10"/>
        <color rgb="FF000000"/>
        <rFont val="Calibri"/>
        <family val="2"/>
        <charset val="238"/>
        <scheme val="minor"/>
      </rPr>
      <t>(obejmuje: zakup słupa, wykop i zasypanie wykopu z zagęszczeniem warstwami, wymiana słupa (demontaż i montaż), wciąganie przewodów, montaż tabliczki bezpiecznikowej, ewentualnie malowanie słupa, naniesienie numeracji słupa, zabezpieczenie w części  przyziemnej)</t>
    </r>
    <r>
      <rPr>
        <b/>
        <sz val="10"/>
        <color rgb="FF000000"/>
        <rFont val="Calibri"/>
        <family val="2"/>
        <charset val="238"/>
        <scheme val="minor"/>
      </rPr>
      <t xml:space="preserve">  </t>
    </r>
  </si>
  <si>
    <r>
      <t xml:space="preserve">Montaż  dodatkowych słupów oświetleniowych stalowych  wkopywanych </t>
    </r>
    <r>
      <rPr>
        <sz val="10"/>
        <color rgb="FF000000"/>
        <rFont val="Calibri"/>
        <family val="2"/>
        <charset val="238"/>
        <scheme val="minor"/>
      </rPr>
      <t>(obejmuje: zakup słupa, wykop i zasypanie wykopu z zagęszczeniem warstwami, montaż słupa, wciąganie przewodów, montaż tabliczki bezpiecznikowej, ewentualnie malowanie słupa, naniesienie numeracji słupa, zabezpieczenie w części  przyziemnej)</t>
    </r>
  </si>
  <si>
    <r>
      <t xml:space="preserve">Demontaż słupa oświetleniowego </t>
    </r>
    <r>
      <rPr>
        <sz val="10"/>
        <color rgb="FF000000"/>
        <rFont val="Calibri"/>
        <family val="2"/>
        <charset val="238"/>
        <scheme val="minor"/>
      </rPr>
      <t xml:space="preserve">(obejmuje: wykop, demontaż słupa, zabezpieczenie przewodów i wykopu, zapewnienie ciągłości oświetlenia) </t>
    </r>
  </si>
  <si>
    <r>
      <t xml:space="preserve">Wymiana izolacyjnych złączy słupowych </t>
    </r>
    <r>
      <rPr>
        <sz val="10"/>
        <color rgb="FF000000"/>
        <rFont val="Calibri"/>
        <family val="2"/>
        <charset val="238"/>
        <scheme val="minor"/>
      </rPr>
      <t>(obejmuje: zakup kpl. złączy słupowych, demontaż i montaż złączy, oczyszczenie styków przewodów)</t>
    </r>
  </si>
  <si>
    <r>
      <t xml:space="preserve">Zabezpieczenie wnęk słupowych wraz z opaską </t>
    </r>
    <r>
      <rPr>
        <sz val="10"/>
        <color rgb="FF000000"/>
        <rFont val="Calibri"/>
        <family val="2"/>
        <charset val="238"/>
        <scheme val="minor"/>
      </rPr>
      <t>(obejmuje: założenie objemki lub taśmy, zamocowanie metalowej osłony, wiercenie otworów, gwintowanie, wkręcenie śrub)</t>
    </r>
  </si>
  <si>
    <r>
      <t xml:space="preserve">Wstępna lokalizacja  uszkodzenia przęsła kablowego </t>
    </r>
    <r>
      <rPr>
        <sz val="10"/>
        <color rgb="FF000000"/>
        <rFont val="Calibri"/>
        <family val="2"/>
        <charset val="238"/>
        <scheme val="minor"/>
      </rPr>
      <t>(obejmuje: odszukanie uszkodzonego przęsła kablowego, sporządzenie szkicu lokalizacyjnego)</t>
    </r>
  </si>
  <si>
    <r>
      <t xml:space="preserve">Szczegółowa lokalizacja miejsca uszkodzenia przęsła kablowego </t>
    </r>
    <r>
      <rPr>
        <sz val="10"/>
        <color rgb="FF000000"/>
        <rFont val="Calibri"/>
        <family val="2"/>
        <charset val="238"/>
        <scheme val="minor"/>
      </rPr>
      <t>(obejmuje: ustalenie miejsca uszkodzenia w przęśle, sporządzenie szkicu lokalizacyjnego)</t>
    </r>
  </si>
  <si>
    <r>
      <t xml:space="preserve">Naprawa uszkodzeń sieci kablowej wraz z przygotowaniem miejsca pracy i likwidacją </t>
    </r>
    <r>
      <rPr>
        <sz val="10"/>
        <color rgb="FF000000"/>
        <rFont val="Calibri"/>
        <family val="2"/>
        <charset val="238"/>
        <scheme val="minor"/>
      </rPr>
      <t>(obejmuje: wykop ręczny dla kabli, montaż kpl. muf, nasypanie warstwy piasku, ułożenie mufy z kablem, zasypanie mufy i wykopu zgodnie z przepisami)</t>
    </r>
  </si>
  <si>
    <r>
      <t xml:space="preserve">Lokalizacja uszkodzeń w sieci napowietrznej </t>
    </r>
    <r>
      <rPr>
        <sz val="10"/>
        <color rgb="FF000000"/>
        <rFont val="Calibri"/>
        <family val="2"/>
        <charset val="238"/>
        <scheme val="minor"/>
      </rPr>
      <t>(obejmuje: odszukanie uszkodzonego odcinka kabla, sporządzenie szkicu lokalizacyjnego)</t>
    </r>
  </si>
  <si>
    <r>
      <t xml:space="preserve">Naprawa uszkodzeń sieci napowietrznej - jeden przewód w jednym przęśle </t>
    </r>
    <r>
      <rPr>
        <sz val="10"/>
        <color rgb="FF000000"/>
        <rFont val="Calibri"/>
        <family val="2"/>
        <charset val="238"/>
        <scheme val="minor"/>
      </rPr>
      <t>(obejmuje: oczyszczenie końcówek zerwanych przewodów, połączenie tulejkami lub wstawienie odpowiedniego odcinka, sprawdzenie ciągłości żyły)</t>
    </r>
  </si>
  <si>
    <r>
      <t xml:space="preserve">Naprawa uszkodzeń mechanicznych szafy oświetleniowej </t>
    </r>
    <r>
      <rPr>
        <sz val="10"/>
        <color rgb="FF000000"/>
        <rFont val="Calibri"/>
        <family val="2"/>
        <charset val="238"/>
        <scheme val="minor"/>
      </rPr>
      <t>(obejmuje: naprawę zamknięcia, uszkodzonych drzwiczek, uszkodzeń fundamentu itp.)</t>
    </r>
  </si>
  <si>
    <r>
      <t>Ręczne malowanie słupów stalowych</t>
    </r>
    <r>
      <rPr>
        <sz val="10"/>
        <color rgb="FF000000"/>
        <rFont val="Calibri"/>
        <family val="2"/>
        <charset val="238"/>
        <scheme val="minor"/>
      </rPr>
      <t xml:space="preserve"> (obejmuje: oczyszczenie powierzchni, odrdzewienie mechaniczne, odtłuszczenie, pomalowanie farbą podkładową (miniowanie), malowanie 2-krotne powierzchniowe, malowanie numeru słupa, zabezpieczenie słupa w części przyziemnej)</t>
    </r>
  </si>
  <si>
    <r>
      <t xml:space="preserve">Przegląd sieci napowietrznej oświetlenia drogowego </t>
    </r>
    <r>
      <rPr>
        <sz val="10"/>
        <color rgb="FF000000"/>
        <rFont val="Calibri"/>
        <family val="2"/>
        <charset val="238"/>
        <scheme val="minor"/>
      </rPr>
      <t>(obejmuje: sprawdzenie stanu opraw, słupa, wysięgnika, sprawdzenie ciągłości przewodów, sprawdzenie jakości izolacji przewodów, sprawdzenie zamocowania przewodów na słupach, sprawdzenie zabezpieczeń słupowych, sprawdzenie odległości przewodów od gałęzi i gałęzi od opraw, sprawdzenie napisów, oznaczeń, numeracji słupów, sporządzenie pisemnego protokołu)</t>
    </r>
  </si>
  <si>
    <r>
      <t xml:space="preserve">Przegląd szafek </t>
    </r>
    <r>
      <rPr>
        <sz val="10"/>
        <color rgb="FF000000"/>
        <rFont val="Calibri"/>
        <family val="2"/>
        <charset val="238"/>
        <scheme val="minor"/>
      </rPr>
      <t>(obejmuje: ocena stanu technicznego obudowy ze względu na korozję, ocena stanu fundamentu i dostępność do szafki, ocena kompletności i stanu technicznego aparatury wraz z ewentualnym schematem szafki, ocena stanu napisów i oznaczeń, ocena końcówek kablowych i oznaczeń kabli, sporządzenie pisemnego protokołu)</t>
    </r>
  </si>
  <si>
    <r>
      <t xml:space="preserve">Przegląd tablic w stacji </t>
    </r>
    <r>
      <rPr>
        <sz val="10"/>
        <color rgb="FF000000"/>
        <rFont val="Calibri"/>
        <family val="2"/>
        <charset val="238"/>
        <scheme val="minor"/>
      </rPr>
      <t>(obejmuje: ocena stanu technicznego tablicy, ocena kompletności i stanu technicznego aparatury wraz z ewentualnym schematem szafki, ocena końcówek kablowych i oznaczeń kabli, sporządzenie pisemnego protokołu)</t>
    </r>
  </si>
  <si>
    <t>ryczałt miesięczny</t>
  </si>
  <si>
    <r>
      <rPr>
        <b/>
        <sz val="10"/>
        <color rgb="FF000000"/>
        <rFont val="Calibri"/>
        <family val="2"/>
        <charset val="238"/>
        <scheme val="minor"/>
      </rPr>
      <t>Wymiana przepalonych źródeł światła w latarni typu wysokiego</t>
    </r>
    <r>
      <rPr>
        <sz val="10"/>
        <color rgb="FF000000"/>
        <rFont val="Calibri"/>
        <family val="2"/>
        <charset val="238"/>
        <scheme val="minor"/>
      </rPr>
      <t xml:space="preserve"> (obejmuje również: utylizację zużytej lampy, czyszczenie klosza i odbłyśnika oprawy, ewentualną wymianę uszczelki)</t>
    </r>
  </si>
  <si>
    <r>
      <t xml:space="preserve">Wymiana uszkodzonego słupa betonowego na słup betonowy identyczny wkopywany </t>
    </r>
    <r>
      <rPr>
        <sz val="10"/>
        <color rgb="FF000000"/>
        <rFont val="Calibri"/>
        <family val="2"/>
        <charset val="238"/>
        <scheme val="minor"/>
      </rPr>
      <t>(obejmuje: zakup nowego słupa, wykop i zasypanie wykopu z zagęszczeniem warstwami, wymianę słupa (demontaż i montaż), wciąganie przewodów, montaż tabliczki bezpiecznikowej, montaż oprawy, ewentualnie malowanie słupa, naniesienie numeracji słupa, zabezpieczenie w części  przyziemnej)</t>
    </r>
  </si>
  <si>
    <t>o mocy od 46W do 85W</t>
  </si>
  <si>
    <r>
      <t>Wymiana przewodów YDY  3</t>
    </r>
    <r>
      <rPr>
        <b/>
        <sz val="10"/>
        <color rgb="FF000000"/>
        <rFont val="Calibri"/>
        <family val="2"/>
        <charset val="238"/>
      </rPr>
      <t>×</t>
    </r>
    <r>
      <rPr>
        <b/>
        <sz val="10"/>
        <color rgb="FF000000"/>
        <rFont val="Calibri"/>
        <family val="2"/>
        <charset val="238"/>
        <scheme val="minor"/>
      </rPr>
      <t>1,5mm2 w słupach</t>
    </r>
  </si>
  <si>
    <r>
      <t xml:space="preserve">Wymiana odcinka linii kablowej </t>
    </r>
    <r>
      <rPr>
        <sz val="10"/>
        <color rgb="FF000000"/>
        <rFont val="Calibri"/>
        <family val="2"/>
        <charset val="238"/>
        <scheme val="minor"/>
      </rPr>
      <t>(obejmuje: wykop ręczny dla kabla, wymiana uszkodzonego odcinka kabla, nasypanie warstwy piasku 2</t>
    </r>
    <r>
      <rPr>
        <sz val="10"/>
        <color rgb="FF000000"/>
        <rFont val="Calibri"/>
        <family val="2"/>
        <charset val="238"/>
      </rPr>
      <t>×</t>
    </r>
    <r>
      <rPr>
        <sz val="10"/>
        <color rgb="FF000000"/>
        <rFont val="Calibri"/>
        <family val="2"/>
        <charset val="238"/>
        <scheme val="minor"/>
      </rPr>
      <t xml:space="preserve">10cm, ułożenie kabla, ułożenie folii ostrzegawczej, zasypanie wykopu, pomiar kabla) </t>
    </r>
  </si>
  <si>
    <r>
      <t>kabel YAKXS przekrój do 4</t>
    </r>
    <r>
      <rPr>
        <sz val="10"/>
        <color rgb="FF000000"/>
        <rFont val="Calibri"/>
        <family val="2"/>
        <charset val="238"/>
      </rPr>
      <t>×</t>
    </r>
    <r>
      <rPr>
        <sz val="10"/>
        <color rgb="FF000000"/>
        <rFont val="Calibri"/>
        <family val="2"/>
        <charset val="238"/>
        <scheme val="minor"/>
      </rPr>
      <t>70mm2</t>
    </r>
  </si>
  <si>
    <r>
      <t>kabel YAKXS przekrój do 4</t>
    </r>
    <r>
      <rPr>
        <sz val="10"/>
        <color rgb="FF000000"/>
        <rFont val="Calibri"/>
        <family val="2"/>
        <charset val="238"/>
      </rPr>
      <t>×</t>
    </r>
    <r>
      <rPr>
        <sz val="10"/>
        <color rgb="FF000000"/>
        <rFont val="Calibri"/>
        <family val="2"/>
        <charset val="238"/>
        <scheme val="minor"/>
      </rPr>
      <t>35mm2</t>
    </r>
  </si>
  <si>
    <r>
      <t xml:space="preserve">Montaż oprawy oświetleniowej na słupie wysokim wraz z montażem przewodu i tabliczki </t>
    </r>
    <r>
      <rPr>
        <sz val="10"/>
        <color rgb="FF000000"/>
        <rFont val="Calibri"/>
        <family val="2"/>
        <charset val="238"/>
        <scheme val="minor"/>
      </rPr>
      <t>(obejmuje: zakup oprawy, montaż nowej oprawy, montaż przewodu w słupie, montaż tabliczki bezpiecznikowej, sprawdzenie oprawy za pomocą agregatu). Oprawa ledowa</t>
    </r>
  </si>
  <si>
    <t>Wymiana przewodu linii napowietrznej przewód ASXSN o przekroju do 2×35mm2</t>
  </si>
  <si>
    <t>12a</t>
  </si>
  <si>
    <t>12b</t>
  </si>
  <si>
    <t>13a</t>
  </si>
  <si>
    <t>13b</t>
  </si>
  <si>
    <t>14c</t>
  </si>
  <si>
    <t>20b</t>
  </si>
  <si>
    <t>31a</t>
  </si>
  <si>
    <t>31b</t>
  </si>
  <si>
    <t>37a</t>
  </si>
  <si>
    <t>43a</t>
  </si>
  <si>
    <t>43b</t>
  </si>
  <si>
    <t xml:space="preserve">FORMULARZ KALKULACJI CENY OFERTY </t>
  </si>
  <si>
    <t>Wartość netto      [kol. 4 × kol. 5]</t>
  </si>
  <si>
    <r>
      <t xml:space="preserve">WARTOŚĆ BRUTTO </t>
    </r>
    <r>
      <rPr>
        <sz val="8"/>
        <color rgb="FF000000"/>
        <rFont val="Calibri"/>
        <family val="2"/>
        <charset val="238"/>
        <scheme val="minor"/>
      </rPr>
      <t>(przenieść do pkt. 4 Formularza oferty)</t>
    </r>
    <r>
      <rPr>
        <b/>
        <sz val="11"/>
        <color rgb="FF000000"/>
        <rFont val="Calibri"/>
        <family val="2"/>
        <charset val="238"/>
        <scheme val="minor"/>
      </rPr>
      <t xml:space="preserve"> </t>
    </r>
  </si>
  <si>
    <r>
      <t xml:space="preserve">Montaż oprawy oświetleniowej na słupie wysokim bez montażu przewodu i tabliczki </t>
    </r>
    <r>
      <rPr>
        <sz val="10"/>
        <color rgb="FF000000"/>
        <rFont val="Calibri"/>
        <family val="2"/>
        <charset val="238"/>
        <scheme val="minor"/>
      </rPr>
      <t>(obejmuje: zakup oprawy, montaż nowej oprawy, sprawdzenie oprawy za pomocą agregatu). Oprawa ledowa</t>
    </r>
  </si>
  <si>
    <t>Formularz stanowi część oferty</t>
  </si>
  <si>
    <r>
      <t xml:space="preserve">postępowanie: </t>
    </r>
    <r>
      <rPr>
        <b/>
        <sz val="11"/>
        <color theme="1"/>
        <rFont val="Calibri"/>
        <family val="2"/>
        <charset val="238"/>
        <scheme val="minor"/>
      </rPr>
      <t>Bieżąca eksploatacja i konserwacja oświetlenia ulicznego na terenie miasta Kamienna Góra - ZIF.271.4.2024</t>
    </r>
  </si>
  <si>
    <t>Uzupełniony formularz należy podpisać podpisem kwalifikowanym lub podpisem zaufanym lub podpisem osobistym i złożyć wraz z ofertą</t>
  </si>
  <si>
    <t>Wycinka gałęzi zasłaniających oprawę oświetleniową</t>
  </si>
  <si>
    <r>
      <t xml:space="preserve">Przegląd punktów świetlnych </t>
    </r>
    <r>
      <rPr>
        <sz val="10"/>
        <color rgb="FF000000"/>
        <rFont val="Calibri"/>
        <family val="2"/>
        <charset val="238"/>
        <scheme val="minor"/>
      </rPr>
      <t>(obejmuje: oględziny słupa, wnęki i wysięgnika pod względem korozji, ewentualnej wymiany słupa lub wysięgnika, oględziny stanu tabliczki bezpiecznikowej, oględziny końcówek kabli w słupie, oględziny oprawy, klosza, uszczelki, oględziny oprawy pod kątem widoczności światła (dot. zasłonięcia oprawy przez gałęzie drzew), oględziny stanu opisu i oznaczeń, sporządzenie pisemnego protokołu)</t>
    </r>
  </si>
  <si>
    <r>
      <t xml:space="preserve">Podjęcie natychmiastowych czynności zabezpieczających miejsce kolizji z urządzeniem oświetlenia drogowego </t>
    </r>
    <r>
      <rPr>
        <sz val="10"/>
        <color rgb="FF000000"/>
        <rFont val="Calibri"/>
        <family val="2"/>
        <charset val="238"/>
        <scheme val="minor"/>
      </rPr>
      <t>(dotyczy: sytuacji zagrażających życiu i zdrowiu osób trzecich, np.. uszkodzenie słupa oświetleniowego, otwarta szafka oświetlenia ulicznego, brak dekla zgłoszony w godzinach nocnych, itp.)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</si>
</sst>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/>
    </xf>
    <xf numFmtId="164" fontId="3" fillId="2" borderId="3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164" fontId="3" fillId="2" borderId="13" xfId="0" applyNumberFormat="1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right" vertical="center"/>
    </xf>
    <xf numFmtId="164" fontId="3" fillId="2" borderId="11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3" fillId="2" borderId="5" xfId="0" applyNumberFormat="1" applyFont="1" applyFill="1" applyBorder="1"/>
    <xf numFmtId="164" fontId="3" fillId="2" borderId="12" xfId="0" applyNumberFormat="1" applyFont="1" applyFill="1" applyBorder="1" applyAlignment="1">
      <alignment horizontal="right" vertical="center"/>
    </xf>
    <xf numFmtId="164" fontId="3" fillId="2" borderId="5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/>
    <xf numFmtId="0" fontId="3" fillId="2" borderId="2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14" xfId="0" applyFont="1" applyFill="1" applyBorder="1"/>
    <xf numFmtId="0" fontId="6" fillId="2" borderId="2" xfId="0" applyFont="1" applyFill="1" applyBorder="1"/>
    <xf numFmtId="0" fontId="6" fillId="2" borderId="9" xfId="0" applyFont="1" applyFill="1" applyBorder="1"/>
    <xf numFmtId="0" fontId="6" fillId="2" borderId="10" xfId="0" applyFont="1" applyFill="1" applyBorder="1"/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6" xfId="0" applyFont="1" applyFill="1" applyBorder="1" applyAlignment="1">
      <alignment horizontal="right"/>
    </xf>
    <xf numFmtId="0" fontId="5" fillId="2" borderId="7" xfId="0" applyFont="1" applyFill="1" applyBorder="1" applyAlignment="1">
      <alignment horizontal="right"/>
    </xf>
    <xf numFmtId="0" fontId="5" fillId="2" borderId="8" xfId="0" applyFont="1" applyFill="1" applyBorder="1" applyAlignment="1">
      <alignment horizontal="righ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7"/>
  <sheetViews>
    <sheetView tabSelected="1" topLeftCell="A53" workbookViewId="0">
      <selection activeCell="C4" sqref="C4"/>
    </sheetView>
  </sheetViews>
  <sheetFormatPr defaultRowHeight="15" x14ac:dyDescent="0.25"/>
  <cols>
    <col min="1" max="1" width="3.5703125" bestFit="1" customWidth="1"/>
    <col min="2" max="2" width="95.85546875" customWidth="1"/>
    <col min="3" max="3" width="10.28515625" customWidth="1"/>
    <col min="5" max="5" width="12.85546875" bestFit="1" customWidth="1"/>
    <col min="6" max="6" width="16.5703125" customWidth="1"/>
    <col min="8" max="9" width="9.140625" style="1"/>
  </cols>
  <sheetData>
    <row r="1" spans="1:6" ht="15.75" x14ac:dyDescent="0.25">
      <c r="A1" s="48" t="s">
        <v>101</v>
      </c>
      <c r="B1" s="48"/>
      <c r="C1" s="48"/>
      <c r="D1" s="48"/>
      <c r="E1" s="48"/>
      <c r="F1" s="48"/>
    </row>
    <row r="2" spans="1:6" x14ac:dyDescent="0.25">
      <c r="A2" s="49" t="s">
        <v>106</v>
      </c>
      <c r="B2" s="49"/>
      <c r="C2" s="49"/>
      <c r="D2" s="49"/>
      <c r="E2" s="49"/>
      <c r="F2" s="49"/>
    </row>
    <row r="4" spans="1:6" ht="38.25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102</v>
      </c>
    </row>
    <row r="5" spans="1:6" x14ac:dyDescent="0.25">
      <c r="A5" s="3">
        <v>1</v>
      </c>
      <c r="B5" s="3">
        <v>2</v>
      </c>
      <c r="C5" s="3">
        <v>3</v>
      </c>
      <c r="D5" s="4">
        <v>4</v>
      </c>
      <c r="E5" s="3">
        <v>5</v>
      </c>
      <c r="F5" s="3">
        <v>6</v>
      </c>
    </row>
    <row r="6" spans="1:6" ht="51" x14ac:dyDescent="0.25">
      <c r="A6" s="5">
        <v>1</v>
      </c>
      <c r="B6" s="6" t="s">
        <v>109</v>
      </c>
      <c r="C6" s="7" t="s">
        <v>80</v>
      </c>
      <c r="D6" s="8">
        <v>24</v>
      </c>
      <c r="E6" s="9"/>
      <c r="F6" s="9">
        <f>D6*E6</f>
        <v>0</v>
      </c>
    </row>
    <row r="7" spans="1:6" ht="51" x14ac:dyDescent="0.25">
      <c r="A7" s="5">
        <v>2</v>
      </c>
      <c r="B7" s="6" t="s">
        <v>77</v>
      </c>
      <c r="C7" s="7" t="s">
        <v>26</v>
      </c>
      <c r="D7" s="8">
        <v>30</v>
      </c>
      <c r="E7" s="9"/>
      <c r="F7" s="9">
        <f>D7*E7</f>
        <v>0</v>
      </c>
    </row>
    <row r="8" spans="1:6" ht="38.25" x14ac:dyDescent="0.25">
      <c r="A8" s="5">
        <v>3</v>
      </c>
      <c r="B8" s="6" t="s">
        <v>78</v>
      </c>
      <c r="C8" s="7" t="s">
        <v>80</v>
      </c>
      <c r="D8" s="8">
        <v>24</v>
      </c>
      <c r="E8" s="9"/>
      <c r="F8" s="9">
        <f>D8*E8</f>
        <v>0</v>
      </c>
    </row>
    <row r="9" spans="1:6" ht="38.25" x14ac:dyDescent="0.25">
      <c r="A9" s="5">
        <v>4</v>
      </c>
      <c r="B9" s="6" t="s">
        <v>79</v>
      </c>
      <c r="C9" s="7" t="s">
        <v>80</v>
      </c>
      <c r="D9" s="8">
        <v>24</v>
      </c>
      <c r="E9" s="9"/>
      <c r="F9" s="9">
        <f>D9*E9</f>
        <v>0</v>
      </c>
    </row>
    <row r="10" spans="1:6" ht="25.5" x14ac:dyDescent="0.25">
      <c r="A10" s="5">
        <v>5</v>
      </c>
      <c r="B10" s="10" t="s">
        <v>81</v>
      </c>
      <c r="C10" s="7" t="s">
        <v>5</v>
      </c>
      <c r="D10" s="11">
        <v>3</v>
      </c>
      <c r="E10" s="12"/>
      <c r="F10" s="9">
        <f t="shared" ref="F10:F16" si="0">D10*E10</f>
        <v>0</v>
      </c>
    </row>
    <row r="11" spans="1:6" ht="25.5" x14ac:dyDescent="0.25">
      <c r="A11" s="5">
        <v>6</v>
      </c>
      <c r="B11" s="6" t="s">
        <v>57</v>
      </c>
      <c r="C11" s="7" t="s">
        <v>5</v>
      </c>
      <c r="D11" s="11">
        <v>3</v>
      </c>
      <c r="E11" s="12"/>
      <c r="F11" s="9">
        <f t="shared" si="0"/>
        <v>0</v>
      </c>
    </row>
    <row r="12" spans="1:6" ht="25.5" x14ac:dyDescent="0.25">
      <c r="A12" s="5">
        <f t="shared" ref="A12:A17" si="1">A11+1</f>
        <v>7</v>
      </c>
      <c r="B12" s="6" t="s">
        <v>58</v>
      </c>
      <c r="C12" s="7" t="s">
        <v>5</v>
      </c>
      <c r="D12" s="11">
        <v>3</v>
      </c>
      <c r="E12" s="12"/>
      <c r="F12" s="9">
        <f t="shared" si="0"/>
        <v>0</v>
      </c>
    </row>
    <row r="13" spans="1:6" ht="38.25" x14ac:dyDescent="0.25">
      <c r="A13" s="5">
        <f t="shared" si="1"/>
        <v>8</v>
      </c>
      <c r="B13" s="6" t="s">
        <v>59</v>
      </c>
      <c r="C13" s="7" t="s">
        <v>5</v>
      </c>
      <c r="D13" s="11">
        <v>1</v>
      </c>
      <c r="E13" s="12"/>
      <c r="F13" s="9">
        <f t="shared" si="0"/>
        <v>0</v>
      </c>
    </row>
    <row r="14" spans="1:6" ht="25.5" x14ac:dyDescent="0.25">
      <c r="A14" s="5">
        <f t="shared" si="1"/>
        <v>9</v>
      </c>
      <c r="B14" s="6" t="s">
        <v>60</v>
      </c>
      <c r="C14" s="13" t="s">
        <v>5</v>
      </c>
      <c r="D14" s="14">
        <v>1</v>
      </c>
      <c r="E14" s="15"/>
      <c r="F14" s="16">
        <f t="shared" si="0"/>
        <v>0</v>
      </c>
    </row>
    <row r="15" spans="1:6" ht="38.25" x14ac:dyDescent="0.25">
      <c r="A15" s="5">
        <f t="shared" si="1"/>
        <v>10</v>
      </c>
      <c r="B15" s="17" t="s">
        <v>88</v>
      </c>
      <c r="C15" s="18" t="s">
        <v>5</v>
      </c>
      <c r="D15" s="19">
        <v>1</v>
      </c>
      <c r="E15" s="20"/>
      <c r="F15" s="16">
        <f t="shared" si="0"/>
        <v>0</v>
      </c>
    </row>
    <row r="16" spans="1:6" ht="25.5" x14ac:dyDescent="0.25">
      <c r="A16" s="5">
        <f t="shared" si="1"/>
        <v>11</v>
      </c>
      <c r="B16" s="17" t="s">
        <v>104</v>
      </c>
      <c r="C16" s="21" t="s">
        <v>5</v>
      </c>
      <c r="D16" s="22">
        <v>1</v>
      </c>
      <c r="E16" s="23"/>
      <c r="F16" s="16">
        <f t="shared" si="0"/>
        <v>0</v>
      </c>
    </row>
    <row r="17" spans="1:6" ht="38.25" x14ac:dyDescent="0.25">
      <c r="A17" s="5">
        <f t="shared" si="1"/>
        <v>12</v>
      </c>
      <c r="B17" s="17" t="s">
        <v>61</v>
      </c>
      <c r="C17" s="44"/>
      <c r="D17" s="45"/>
      <c r="E17" s="45"/>
      <c r="F17" s="46"/>
    </row>
    <row r="18" spans="1:6" x14ac:dyDescent="0.25">
      <c r="A18" s="5" t="s">
        <v>90</v>
      </c>
      <c r="B18" s="10" t="s">
        <v>9</v>
      </c>
      <c r="C18" s="24" t="s">
        <v>5</v>
      </c>
      <c r="D18" s="25">
        <v>3</v>
      </c>
      <c r="E18" s="26"/>
      <c r="F18" s="27">
        <f t="shared" ref="F18:F19" si="2">D18*E18</f>
        <v>0</v>
      </c>
    </row>
    <row r="19" spans="1:6" x14ac:dyDescent="0.25">
      <c r="A19" s="5" t="s">
        <v>91</v>
      </c>
      <c r="B19" s="10" t="s">
        <v>83</v>
      </c>
      <c r="C19" s="7" t="s">
        <v>5</v>
      </c>
      <c r="D19" s="11">
        <v>2</v>
      </c>
      <c r="E19" s="12"/>
      <c r="F19" s="9">
        <f t="shared" si="2"/>
        <v>0</v>
      </c>
    </row>
    <row r="20" spans="1:6" ht="25.5" x14ac:dyDescent="0.25">
      <c r="A20" s="5">
        <f>A17+1</f>
        <v>13</v>
      </c>
      <c r="B20" s="6" t="s">
        <v>62</v>
      </c>
      <c r="C20" s="37"/>
      <c r="D20" s="38"/>
      <c r="E20" s="38"/>
      <c r="F20" s="39"/>
    </row>
    <row r="21" spans="1:6" x14ac:dyDescent="0.25">
      <c r="A21" s="5" t="s">
        <v>92</v>
      </c>
      <c r="B21" s="10" t="s">
        <v>9</v>
      </c>
      <c r="C21" s="7" t="s">
        <v>5</v>
      </c>
      <c r="D21" s="11">
        <v>3</v>
      </c>
      <c r="E21" s="12"/>
      <c r="F21" s="9">
        <f t="shared" ref="F21:F22" si="3">D21*E21</f>
        <v>0</v>
      </c>
    </row>
    <row r="22" spans="1:6" x14ac:dyDescent="0.25">
      <c r="A22" s="5" t="s">
        <v>93</v>
      </c>
      <c r="B22" s="10" t="s">
        <v>83</v>
      </c>
      <c r="C22" s="7" t="s">
        <v>5</v>
      </c>
      <c r="D22" s="11">
        <v>2</v>
      </c>
      <c r="E22" s="12"/>
      <c r="F22" s="9">
        <f t="shared" si="3"/>
        <v>0</v>
      </c>
    </row>
    <row r="23" spans="1:6" x14ac:dyDescent="0.25">
      <c r="A23" s="5">
        <v>14</v>
      </c>
      <c r="B23" s="6" t="s">
        <v>12</v>
      </c>
      <c r="C23" s="37"/>
      <c r="D23" s="38"/>
      <c r="E23" s="38"/>
      <c r="F23" s="39"/>
    </row>
    <row r="24" spans="1:6" x14ac:dyDescent="0.25">
      <c r="A24" s="5" t="s">
        <v>6</v>
      </c>
      <c r="B24" s="10" t="s">
        <v>14</v>
      </c>
      <c r="C24" s="7" t="s">
        <v>5</v>
      </c>
      <c r="D24" s="11">
        <v>8</v>
      </c>
      <c r="E24" s="12"/>
      <c r="F24" s="9">
        <f t="shared" ref="F24:F26" si="4">D24*E24</f>
        <v>0</v>
      </c>
    </row>
    <row r="25" spans="1:6" x14ac:dyDescent="0.25">
      <c r="A25" s="5" t="s">
        <v>7</v>
      </c>
      <c r="B25" s="10" t="s">
        <v>16</v>
      </c>
      <c r="C25" s="7" t="s">
        <v>5</v>
      </c>
      <c r="D25" s="11">
        <v>8</v>
      </c>
      <c r="E25" s="12"/>
      <c r="F25" s="9">
        <f t="shared" si="4"/>
        <v>0</v>
      </c>
    </row>
    <row r="26" spans="1:6" x14ac:dyDescent="0.25">
      <c r="A26" s="28" t="s">
        <v>94</v>
      </c>
      <c r="B26" s="29" t="s">
        <v>17</v>
      </c>
      <c r="C26" s="13" t="s">
        <v>5</v>
      </c>
      <c r="D26" s="14">
        <v>8</v>
      </c>
      <c r="E26" s="12"/>
      <c r="F26" s="9">
        <f t="shared" si="4"/>
        <v>0</v>
      </c>
    </row>
    <row r="27" spans="1:6" ht="25.5" x14ac:dyDescent="0.25">
      <c r="A27" s="30">
        <f>A23+1</f>
        <v>15</v>
      </c>
      <c r="B27" s="6" t="s">
        <v>63</v>
      </c>
      <c r="C27" s="41"/>
      <c r="D27" s="42"/>
      <c r="E27" s="42"/>
      <c r="F27" s="43"/>
    </row>
    <row r="28" spans="1:6" x14ac:dyDescent="0.25">
      <c r="A28" s="5" t="s">
        <v>8</v>
      </c>
      <c r="B28" s="10" t="s">
        <v>19</v>
      </c>
      <c r="C28" s="7" t="s">
        <v>5</v>
      </c>
      <c r="D28" s="11">
        <v>10</v>
      </c>
      <c r="E28" s="12"/>
      <c r="F28" s="9">
        <f t="shared" ref="F28:F29" si="5">D28*E28</f>
        <v>0</v>
      </c>
    </row>
    <row r="29" spans="1:6" x14ac:dyDescent="0.25">
      <c r="A29" s="5" t="s">
        <v>10</v>
      </c>
      <c r="B29" s="10" t="s">
        <v>20</v>
      </c>
      <c r="C29" s="7" t="s">
        <v>5</v>
      </c>
      <c r="D29" s="11">
        <v>10</v>
      </c>
      <c r="E29" s="12"/>
      <c r="F29" s="9">
        <f t="shared" si="5"/>
        <v>0</v>
      </c>
    </row>
    <row r="30" spans="1:6" ht="51" x14ac:dyDescent="0.25">
      <c r="A30" s="30">
        <f>A27+1</f>
        <v>16</v>
      </c>
      <c r="B30" s="6" t="s">
        <v>82</v>
      </c>
      <c r="C30" s="37"/>
      <c r="D30" s="38"/>
      <c r="E30" s="38"/>
      <c r="F30" s="39"/>
    </row>
    <row r="31" spans="1:6" x14ac:dyDescent="0.25">
      <c r="A31" s="5" t="s">
        <v>11</v>
      </c>
      <c r="B31" s="10" t="s">
        <v>56</v>
      </c>
      <c r="C31" s="7" t="s">
        <v>5</v>
      </c>
      <c r="D31" s="11">
        <v>1</v>
      </c>
      <c r="E31" s="12"/>
      <c r="F31" s="9">
        <f>D31*E31</f>
        <v>0</v>
      </c>
    </row>
    <row r="32" spans="1:6" ht="38.25" x14ac:dyDescent="0.25">
      <c r="A32" s="30">
        <f>A30+1</f>
        <v>17</v>
      </c>
      <c r="B32" s="6" t="s">
        <v>64</v>
      </c>
      <c r="C32" s="37"/>
      <c r="D32" s="38"/>
      <c r="E32" s="38"/>
      <c r="F32" s="39"/>
    </row>
    <row r="33" spans="1:6" x14ac:dyDescent="0.25">
      <c r="A33" s="5" t="s">
        <v>13</v>
      </c>
      <c r="B33" s="10" t="s">
        <v>21</v>
      </c>
      <c r="C33" s="7" t="s">
        <v>5</v>
      </c>
      <c r="D33" s="11">
        <v>3</v>
      </c>
      <c r="E33" s="12"/>
      <c r="F33" s="9">
        <f t="shared" ref="F33:F34" si="6">D33*E33</f>
        <v>0</v>
      </c>
    </row>
    <row r="34" spans="1:6" x14ac:dyDescent="0.25">
      <c r="A34" s="28" t="s">
        <v>15</v>
      </c>
      <c r="B34" s="29" t="s">
        <v>22</v>
      </c>
      <c r="C34" s="13" t="s">
        <v>5</v>
      </c>
      <c r="D34" s="14">
        <v>2</v>
      </c>
      <c r="E34" s="12"/>
      <c r="F34" s="9">
        <f t="shared" si="6"/>
        <v>0</v>
      </c>
    </row>
    <row r="35" spans="1:6" ht="51" x14ac:dyDescent="0.25">
      <c r="A35" s="30">
        <f>A32+1</f>
        <v>18</v>
      </c>
      <c r="B35" s="6" t="s">
        <v>65</v>
      </c>
      <c r="C35" s="37"/>
      <c r="D35" s="38"/>
      <c r="E35" s="38"/>
      <c r="F35" s="39"/>
    </row>
    <row r="36" spans="1:6" x14ac:dyDescent="0.25">
      <c r="A36" s="5" t="s">
        <v>52</v>
      </c>
      <c r="B36" s="10" t="s">
        <v>21</v>
      </c>
      <c r="C36" s="7" t="s">
        <v>5</v>
      </c>
      <c r="D36" s="11">
        <v>3</v>
      </c>
      <c r="E36" s="12"/>
      <c r="F36" s="9">
        <f t="shared" ref="F36:F37" si="7">D36*E36</f>
        <v>0</v>
      </c>
    </row>
    <row r="37" spans="1:6" x14ac:dyDescent="0.25">
      <c r="A37" s="5" t="s">
        <v>53</v>
      </c>
      <c r="B37" s="10" t="s">
        <v>22</v>
      </c>
      <c r="C37" s="7" t="s">
        <v>5</v>
      </c>
      <c r="D37" s="11">
        <v>2</v>
      </c>
      <c r="E37" s="12"/>
      <c r="F37" s="9">
        <f t="shared" si="7"/>
        <v>0</v>
      </c>
    </row>
    <row r="38" spans="1:6" ht="38.25" x14ac:dyDescent="0.25">
      <c r="A38" s="30">
        <f>A35+1</f>
        <v>19</v>
      </c>
      <c r="B38" s="6" t="s">
        <v>66</v>
      </c>
      <c r="C38" s="37"/>
      <c r="D38" s="38"/>
      <c r="E38" s="38"/>
      <c r="F38" s="39"/>
    </row>
    <row r="39" spans="1:6" x14ac:dyDescent="0.25">
      <c r="A39" s="5" t="s">
        <v>54</v>
      </c>
      <c r="B39" s="10" t="s">
        <v>21</v>
      </c>
      <c r="C39" s="7" t="s">
        <v>5</v>
      </c>
      <c r="D39" s="11">
        <v>2</v>
      </c>
      <c r="E39" s="12"/>
      <c r="F39" s="9">
        <f t="shared" ref="F39:F40" si="8">D39*E39</f>
        <v>0</v>
      </c>
    </row>
    <row r="40" spans="1:6" x14ac:dyDescent="0.25">
      <c r="A40" s="5" t="s">
        <v>55</v>
      </c>
      <c r="B40" s="10" t="s">
        <v>22</v>
      </c>
      <c r="C40" s="7" t="s">
        <v>5</v>
      </c>
      <c r="D40" s="11">
        <v>1</v>
      </c>
      <c r="E40" s="12"/>
      <c r="F40" s="9">
        <f t="shared" si="8"/>
        <v>0</v>
      </c>
    </row>
    <row r="41" spans="1:6" ht="25.5" x14ac:dyDescent="0.25">
      <c r="A41" s="30">
        <f>A38+1</f>
        <v>20</v>
      </c>
      <c r="B41" s="6" t="s">
        <v>67</v>
      </c>
      <c r="C41" s="37"/>
      <c r="D41" s="38"/>
      <c r="E41" s="38"/>
      <c r="F41" s="39"/>
    </row>
    <row r="42" spans="1:6" x14ac:dyDescent="0.25">
      <c r="A42" s="5" t="s">
        <v>18</v>
      </c>
      <c r="B42" s="10" t="s">
        <v>23</v>
      </c>
      <c r="C42" s="7" t="s">
        <v>5</v>
      </c>
      <c r="D42" s="11">
        <v>2</v>
      </c>
      <c r="E42" s="12"/>
      <c r="F42" s="9">
        <f t="shared" ref="F42:F53" si="9">D42*E42</f>
        <v>0</v>
      </c>
    </row>
    <row r="43" spans="1:6" x14ac:dyDescent="0.25">
      <c r="A43" s="5" t="s">
        <v>95</v>
      </c>
      <c r="B43" s="10" t="s">
        <v>24</v>
      </c>
      <c r="C43" s="7" t="s">
        <v>5</v>
      </c>
      <c r="D43" s="11">
        <v>2</v>
      </c>
      <c r="E43" s="12"/>
      <c r="F43" s="9">
        <f t="shared" si="9"/>
        <v>0</v>
      </c>
    </row>
    <row r="44" spans="1:6" ht="25.5" x14ac:dyDescent="0.25">
      <c r="A44" s="30">
        <f>A41+1</f>
        <v>21</v>
      </c>
      <c r="B44" s="6" t="s">
        <v>68</v>
      </c>
      <c r="C44" s="7" t="s">
        <v>25</v>
      </c>
      <c r="D44" s="11">
        <v>20</v>
      </c>
      <c r="E44" s="12"/>
      <c r="F44" s="9">
        <f t="shared" si="9"/>
        <v>0</v>
      </c>
    </row>
    <row r="45" spans="1:6" x14ac:dyDescent="0.25">
      <c r="A45" s="30">
        <f t="shared" ref="A45:A54" si="10">A44+1</f>
        <v>22</v>
      </c>
      <c r="B45" s="6" t="s">
        <v>84</v>
      </c>
      <c r="C45" s="7" t="s">
        <v>26</v>
      </c>
      <c r="D45" s="11">
        <v>50</v>
      </c>
      <c r="E45" s="12"/>
      <c r="F45" s="9">
        <f t="shared" si="9"/>
        <v>0</v>
      </c>
    </row>
    <row r="46" spans="1:6" ht="25.5" x14ac:dyDescent="0.25">
      <c r="A46" s="30">
        <f t="shared" si="10"/>
        <v>23</v>
      </c>
      <c r="B46" s="6" t="s">
        <v>69</v>
      </c>
      <c r="C46" s="7" t="s">
        <v>5</v>
      </c>
      <c r="D46" s="11">
        <v>10</v>
      </c>
      <c r="E46" s="12"/>
      <c r="F46" s="9">
        <f t="shared" si="9"/>
        <v>0</v>
      </c>
    </row>
    <row r="47" spans="1:6" x14ac:dyDescent="0.25">
      <c r="A47" s="30">
        <f t="shared" si="10"/>
        <v>24</v>
      </c>
      <c r="B47" s="6" t="s">
        <v>27</v>
      </c>
      <c r="C47" s="7" t="s">
        <v>5</v>
      </c>
      <c r="D47" s="11">
        <v>5</v>
      </c>
      <c r="E47" s="12"/>
      <c r="F47" s="9">
        <f t="shared" si="9"/>
        <v>0</v>
      </c>
    </row>
    <row r="48" spans="1:6" x14ac:dyDescent="0.25">
      <c r="A48" s="30">
        <f t="shared" si="10"/>
        <v>25</v>
      </c>
      <c r="B48" s="6" t="s">
        <v>28</v>
      </c>
      <c r="C48" s="7" t="s">
        <v>5</v>
      </c>
      <c r="D48" s="11">
        <v>10</v>
      </c>
      <c r="E48" s="12"/>
      <c r="F48" s="9">
        <f t="shared" si="9"/>
        <v>0</v>
      </c>
    </row>
    <row r="49" spans="1:6" x14ac:dyDescent="0.25">
      <c r="A49" s="30">
        <f t="shared" si="10"/>
        <v>26</v>
      </c>
      <c r="B49" s="6" t="s">
        <v>29</v>
      </c>
      <c r="C49" s="7" t="s">
        <v>5</v>
      </c>
      <c r="D49" s="11">
        <v>5</v>
      </c>
      <c r="E49" s="12"/>
      <c r="F49" s="9">
        <f t="shared" si="9"/>
        <v>0</v>
      </c>
    </row>
    <row r="50" spans="1:6" x14ac:dyDescent="0.25">
      <c r="A50" s="30">
        <f t="shared" si="10"/>
        <v>27</v>
      </c>
      <c r="B50" s="6" t="s">
        <v>30</v>
      </c>
      <c r="C50" s="7" t="s">
        <v>5</v>
      </c>
      <c r="D50" s="11">
        <v>3</v>
      </c>
      <c r="E50" s="12"/>
      <c r="F50" s="9">
        <f t="shared" si="9"/>
        <v>0</v>
      </c>
    </row>
    <row r="51" spans="1:6" ht="25.5" x14ac:dyDescent="0.25">
      <c r="A51" s="30">
        <f t="shared" si="10"/>
        <v>28</v>
      </c>
      <c r="B51" s="6" t="s">
        <v>70</v>
      </c>
      <c r="C51" s="7" t="s">
        <v>5</v>
      </c>
      <c r="D51" s="11">
        <v>10</v>
      </c>
      <c r="E51" s="12"/>
      <c r="F51" s="9">
        <f t="shared" si="9"/>
        <v>0</v>
      </c>
    </row>
    <row r="52" spans="1:6" ht="25.5" x14ac:dyDescent="0.25">
      <c r="A52" s="30">
        <f t="shared" si="10"/>
        <v>29</v>
      </c>
      <c r="B52" s="6" t="s">
        <v>71</v>
      </c>
      <c r="C52" s="7" t="s">
        <v>5</v>
      </c>
      <c r="D52" s="11">
        <v>10</v>
      </c>
      <c r="E52" s="12"/>
      <c r="F52" s="9">
        <f t="shared" si="9"/>
        <v>0</v>
      </c>
    </row>
    <row r="53" spans="1:6" ht="38.25" x14ac:dyDescent="0.25">
      <c r="A53" s="30">
        <f t="shared" si="10"/>
        <v>30</v>
      </c>
      <c r="B53" s="6" t="s">
        <v>72</v>
      </c>
      <c r="C53" s="7" t="s">
        <v>5</v>
      </c>
      <c r="D53" s="11">
        <v>10</v>
      </c>
      <c r="E53" s="12"/>
      <c r="F53" s="9">
        <f t="shared" si="9"/>
        <v>0</v>
      </c>
    </row>
    <row r="54" spans="1:6" ht="25.5" x14ac:dyDescent="0.25">
      <c r="A54" s="30">
        <f t="shared" si="10"/>
        <v>31</v>
      </c>
      <c r="B54" s="6" t="s">
        <v>85</v>
      </c>
      <c r="C54" s="37"/>
      <c r="D54" s="38"/>
      <c r="E54" s="38"/>
      <c r="F54" s="39"/>
    </row>
    <row r="55" spans="1:6" x14ac:dyDescent="0.25">
      <c r="A55" s="5" t="s">
        <v>96</v>
      </c>
      <c r="B55" s="10" t="s">
        <v>86</v>
      </c>
      <c r="C55" s="7" t="s">
        <v>26</v>
      </c>
      <c r="D55" s="11">
        <v>40</v>
      </c>
      <c r="E55" s="12"/>
      <c r="F55" s="9">
        <f t="shared" ref="F55:F60" si="11">D55*E55</f>
        <v>0</v>
      </c>
    </row>
    <row r="56" spans="1:6" x14ac:dyDescent="0.25">
      <c r="A56" s="5" t="s">
        <v>97</v>
      </c>
      <c r="B56" s="10" t="s">
        <v>87</v>
      </c>
      <c r="C56" s="7" t="s">
        <v>26</v>
      </c>
      <c r="D56" s="11">
        <v>200</v>
      </c>
      <c r="E56" s="12"/>
      <c r="F56" s="9">
        <f t="shared" si="11"/>
        <v>0</v>
      </c>
    </row>
    <row r="57" spans="1:6" ht="25.5" x14ac:dyDescent="0.25">
      <c r="A57" s="30">
        <f>A54+1</f>
        <v>32</v>
      </c>
      <c r="B57" s="6" t="s">
        <v>31</v>
      </c>
      <c r="C57" s="7" t="s">
        <v>32</v>
      </c>
      <c r="D57" s="11">
        <v>200</v>
      </c>
      <c r="E57" s="12"/>
      <c r="F57" s="9">
        <f t="shared" si="11"/>
        <v>0</v>
      </c>
    </row>
    <row r="58" spans="1:6" ht="25.5" x14ac:dyDescent="0.25">
      <c r="A58" s="30">
        <f>A57+1</f>
        <v>33</v>
      </c>
      <c r="B58" s="6" t="s">
        <v>73</v>
      </c>
      <c r="C58" s="7" t="s">
        <v>5</v>
      </c>
      <c r="D58" s="11">
        <v>3</v>
      </c>
      <c r="E58" s="12"/>
      <c r="F58" s="9">
        <f t="shared" si="11"/>
        <v>0</v>
      </c>
    </row>
    <row r="59" spans="1:6" ht="25.5" x14ac:dyDescent="0.25">
      <c r="A59" s="30">
        <f>A58+1</f>
        <v>34</v>
      </c>
      <c r="B59" s="6" t="s">
        <v>74</v>
      </c>
      <c r="C59" s="13" t="s">
        <v>5</v>
      </c>
      <c r="D59" s="14">
        <v>3</v>
      </c>
      <c r="E59" s="15"/>
      <c r="F59" s="16">
        <f t="shared" si="11"/>
        <v>0</v>
      </c>
    </row>
    <row r="60" spans="1:6" x14ac:dyDescent="0.25">
      <c r="A60" s="30">
        <f>A59+1</f>
        <v>35</v>
      </c>
      <c r="B60" s="17" t="s">
        <v>89</v>
      </c>
      <c r="C60" s="19" t="s">
        <v>26</v>
      </c>
      <c r="D60" s="19">
        <v>50</v>
      </c>
      <c r="E60" s="31"/>
      <c r="F60" s="16">
        <f t="shared" si="11"/>
        <v>0</v>
      </c>
    </row>
    <row r="61" spans="1:6" x14ac:dyDescent="0.25">
      <c r="A61" s="30">
        <f>A60+1</f>
        <v>36</v>
      </c>
      <c r="B61" s="6" t="s">
        <v>33</v>
      </c>
      <c r="C61" s="24" t="s">
        <v>5</v>
      </c>
      <c r="D61" s="25">
        <v>250</v>
      </c>
      <c r="E61" s="32"/>
      <c r="F61" s="33">
        <f t="shared" ref="F61" si="12">D61*E61</f>
        <v>0</v>
      </c>
    </row>
    <row r="62" spans="1:6" x14ac:dyDescent="0.25">
      <c r="A62" s="30">
        <f>A61+1</f>
        <v>37</v>
      </c>
      <c r="B62" s="6" t="s">
        <v>34</v>
      </c>
      <c r="C62" s="37"/>
      <c r="D62" s="38"/>
      <c r="E62" s="38"/>
      <c r="F62" s="40"/>
    </row>
    <row r="63" spans="1:6" x14ac:dyDescent="0.25">
      <c r="A63" s="5" t="s">
        <v>98</v>
      </c>
      <c r="B63" s="10" t="s">
        <v>35</v>
      </c>
      <c r="C63" s="7" t="s">
        <v>5</v>
      </c>
      <c r="D63" s="11">
        <v>200</v>
      </c>
      <c r="E63" s="12"/>
      <c r="F63" s="9">
        <f t="shared" ref="F63:F68" si="13">D63*E63</f>
        <v>0</v>
      </c>
    </row>
    <row r="64" spans="1:6" x14ac:dyDescent="0.25">
      <c r="A64" s="30">
        <f>A62+1</f>
        <v>38</v>
      </c>
      <c r="B64" s="6" t="s">
        <v>36</v>
      </c>
      <c r="C64" s="7" t="s">
        <v>5</v>
      </c>
      <c r="D64" s="11">
        <v>30</v>
      </c>
      <c r="E64" s="12"/>
      <c r="F64" s="9">
        <f t="shared" si="13"/>
        <v>0</v>
      </c>
    </row>
    <row r="65" spans="1:6" x14ac:dyDescent="0.25">
      <c r="A65" s="30">
        <f t="shared" ref="A65:A68" si="14">A64+1</f>
        <v>39</v>
      </c>
      <c r="B65" s="6" t="s">
        <v>37</v>
      </c>
      <c r="C65" s="7" t="s">
        <v>5</v>
      </c>
      <c r="D65" s="11">
        <v>15</v>
      </c>
      <c r="E65" s="12"/>
      <c r="F65" s="9">
        <f t="shared" si="13"/>
        <v>0</v>
      </c>
    </row>
    <row r="66" spans="1:6" x14ac:dyDescent="0.25">
      <c r="A66" s="30">
        <f t="shared" si="14"/>
        <v>40</v>
      </c>
      <c r="B66" s="6" t="s">
        <v>38</v>
      </c>
      <c r="C66" s="7" t="s">
        <v>5</v>
      </c>
      <c r="D66" s="11">
        <v>3</v>
      </c>
      <c r="E66" s="12"/>
      <c r="F66" s="9">
        <f t="shared" si="13"/>
        <v>0</v>
      </c>
    </row>
    <row r="67" spans="1:6" x14ac:dyDescent="0.25">
      <c r="A67" s="30">
        <f t="shared" si="14"/>
        <v>41</v>
      </c>
      <c r="B67" s="6" t="s">
        <v>39</v>
      </c>
      <c r="C67" s="7" t="s">
        <v>5</v>
      </c>
      <c r="D67" s="11">
        <v>1</v>
      </c>
      <c r="E67" s="12"/>
      <c r="F67" s="9">
        <f t="shared" si="13"/>
        <v>0</v>
      </c>
    </row>
    <row r="68" spans="1:6" ht="25.5" x14ac:dyDescent="0.25">
      <c r="A68" s="30">
        <f t="shared" si="14"/>
        <v>42</v>
      </c>
      <c r="B68" s="6" t="s">
        <v>75</v>
      </c>
      <c r="C68" s="7" t="s">
        <v>5</v>
      </c>
      <c r="D68" s="11">
        <v>3</v>
      </c>
      <c r="E68" s="12"/>
      <c r="F68" s="9">
        <f t="shared" si="13"/>
        <v>0</v>
      </c>
    </row>
    <row r="69" spans="1:6" ht="38.25" x14ac:dyDescent="0.25">
      <c r="A69" s="30">
        <f>A68+1</f>
        <v>43</v>
      </c>
      <c r="B69" s="6" t="s">
        <v>76</v>
      </c>
      <c r="C69" s="37"/>
      <c r="D69" s="38"/>
      <c r="E69" s="38"/>
      <c r="F69" s="39"/>
    </row>
    <row r="70" spans="1:6" x14ac:dyDescent="0.25">
      <c r="A70" s="5" t="s">
        <v>99</v>
      </c>
      <c r="B70" s="10" t="s">
        <v>40</v>
      </c>
      <c r="C70" s="7" t="s">
        <v>5</v>
      </c>
      <c r="D70" s="11">
        <v>1</v>
      </c>
      <c r="E70" s="12"/>
      <c r="F70" s="9">
        <f t="shared" ref="F70:F80" si="15">D70*E70</f>
        <v>0</v>
      </c>
    </row>
    <row r="71" spans="1:6" x14ac:dyDescent="0.25">
      <c r="A71" s="5" t="s">
        <v>100</v>
      </c>
      <c r="B71" s="10" t="s">
        <v>41</v>
      </c>
      <c r="C71" s="7" t="s">
        <v>5</v>
      </c>
      <c r="D71" s="11">
        <v>1</v>
      </c>
      <c r="E71" s="12"/>
      <c r="F71" s="9">
        <f t="shared" si="15"/>
        <v>0</v>
      </c>
    </row>
    <row r="72" spans="1:6" x14ac:dyDescent="0.25">
      <c r="A72" s="30">
        <f>A69+1</f>
        <v>44</v>
      </c>
      <c r="B72" s="6" t="s">
        <v>42</v>
      </c>
      <c r="C72" s="7" t="s">
        <v>5</v>
      </c>
      <c r="D72" s="11">
        <v>8</v>
      </c>
      <c r="E72" s="12"/>
      <c r="F72" s="9">
        <f t="shared" si="15"/>
        <v>0</v>
      </c>
    </row>
    <row r="73" spans="1:6" x14ac:dyDescent="0.25">
      <c r="A73" s="30">
        <f t="shared" ref="A73:A74" si="16">A72+1</f>
        <v>45</v>
      </c>
      <c r="B73" s="6" t="s">
        <v>43</v>
      </c>
      <c r="C73" s="7" t="s">
        <v>5</v>
      </c>
      <c r="D73" s="11">
        <v>8</v>
      </c>
      <c r="E73" s="12"/>
      <c r="F73" s="9">
        <f t="shared" si="15"/>
        <v>0</v>
      </c>
    </row>
    <row r="74" spans="1:6" x14ac:dyDescent="0.25">
      <c r="A74" s="30">
        <f t="shared" si="16"/>
        <v>46</v>
      </c>
      <c r="B74" s="6" t="s">
        <v>44</v>
      </c>
      <c r="C74" s="7" t="s">
        <v>5</v>
      </c>
      <c r="D74" s="11">
        <v>5</v>
      </c>
      <c r="E74" s="12"/>
      <c r="F74" s="9">
        <f t="shared" si="15"/>
        <v>0</v>
      </c>
    </row>
    <row r="75" spans="1:6" x14ac:dyDescent="0.25">
      <c r="A75" s="30">
        <f>A74+1</f>
        <v>47</v>
      </c>
      <c r="B75" s="6" t="s">
        <v>45</v>
      </c>
      <c r="C75" s="7" t="s">
        <v>26</v>
      </c>
      <c r="D75" s="11">
        <v>10</v>
      </c>
      <c r="E75" s="12"/>
      <c r="F75" s="9">
        <f t="shared" si="15"/>
        <v>0</v>
      </c>
    </row>
    <row r="76" spans="1:6" x14ac:dyDescent="0.25">
      <c r="A76" s="30">
        <f>A75+1</f>
        <v>48</v>
      </c>
      <c r="B76" s="6" t="s">
        <v>108</v>
      </c>
      <c r="C76" s="7" t="s">
        <v>5</v>
      </c>
      <c r="D76" s="11">
        <v>15</v>
      </c>
      <c r="E76" s="12"/>
      <c r="F76" s="9">
        <f t="shared" si="15"/>
        <v>0</v>
      </c>
    </row>
    <row r="77" spans="1:6" x14ac:dyDescent="0.25">
      <c r="A77" s="30">
        <f t="shared" ref="A77:A81" si="17">A76+1</f>
        <v>49</v>
      </c>
      <c r="B77" s="6" t="s">
        <v>46</v>
      </c>
      <c r="C77" s="7" t="s">
        <v>26</v>
      </c>
      <c r="D77" s="11">
        <v>200</v>
      </c>
      <c r="E77" s="12"/>
      <c r="F77" s="9">
        <f t="shared" si="15"/>
        <v>0</v>
      </c>
    </row>
    <row r="78" spans="1:6" x14ac:dyDescent="0.25">
      <c r="A78" s="30">
        <f t="shared" si="17"/>
        <v>50</v>
      </c>
      <c r="B78" s="6" t="s">
        <v>47</v>
      </c>
      <c r="C78" s="7" t="s">
        <v>5</v>
      </c>
      <c r="D78" s="11">
        <v>2</v>
      </c>
      <c r="E78" s="12"/>
      <c r="F78" s="9">
        <f t="shared" si="15"/>
        <v>0</v>
      </c>
    </row>
    <row r="79" spans="1:6" x14ac:dyDescent="0.25">
      <c r="A79" s="30">
        <f t="shared" si="17"/>
        <v>51</v>
      </c>
      <c r="B79" s="6" t="s">
        <v>48</v>
      </c>
      <c r="C79" s="7" t="s">
        <v>5</v>
      </c>
      <c r="D79" s="11">
        <v>10</v>
      </c>
      <c r="E79" s="12"/>
      <c r="F79" s="9">
        <f t="shared" si="15"/>
        <v>0</v>
      </c>
    </row>
    <row r="80" spans="1:6" x14ac:dyDescent="0.25">
      <c r="A80" s="30">
        <f t="shared" si="17"/>
        <v>52</v>
      </c>
      <c r="B80" s="34" t="s">
        <v>49</v>
      </c>
      <c r="C80" s="13" t="s">
        <v>5</v>
      </c>
      <c r="D80" s="14">
        <v>50</v>
      </c>
      <c r="E80" s="15"/>
      <c r="F80" s="9">
        <f t="shared" si="15"/>
        <v>0</v>
      </c>
    </row>
    <row r="81" spans="1:6" ht="38.25" x14ac:dyDescent="0.25">
      <c r="A81" s="30">
        <f t="shared" si="17"/>
        <v>53</v>
      </c>
      <c r="B81" s="35" t="s">
        <v>110</v>
      </c>
      <c r="C81" s="18" t="s">
        <v>5</v>
      </c>
      <c r="D81" s="19">
        <v>8</v>
      </c>
      <c r="E81" s="20"/>
      <c r="F81" s="9">
        <f>D81*E81</f>
        <v>0</v>
      </c>
    </row>
    <row r="82" spans="1:6" x14ac:dyDescent="0.25">
      <c r="A82" s="50" t="s">
        <v>50</v>
      </c>
      <c r="B82" s="51"/>
      <c r="C82" s="51"/>
      <c r="D82" s="51"/>
      <c r="E82" s="52"/>
      <c r="F82" s="36">
        <f>SUM(F6:F81)</f>
        <v>0</v>
      </c>
    </row>
    <row r="83" spans="1:6" x14ac:dyDescent="0.25">
      <c r="A83" s="50" t="s">
        <v>51</v>
      </c>
      <c r="B83" s="51"/>
      <c r="C83" s="51"/>
      <c r="D83" s="51"/>
      <c r="E83" s="52"/>
      <c r="F83" s="36">
        <f>ROUND(F82*23%,2)</f>
        <v>0</v>
      </c>
    </row>
    <row r="84" spans="1:6" x14ac:dyDescent="0.25">
      <c r="A84" s="50" t="s">
        <v>103</v>
      </c>
      <c r="B84" s="51"/>
      <c r="C84" s="51"/>
      <c r="D84" s="51"/>
      <c r="E84" s="52"/>
      <c r="F84" s="36">
        <f>ROUND(F82*1.23,2)</f>
        <v>0</v>
      </c>
    </row>
    <row r="86" spans="1:6" x14ac:dyDescent="0.25">
      <c r="A86" s="47" t="s">
        <v>105</v>
      </c>
    </row>
    <row r="87" spans="1:6" x14ac:dyDescent="0.25">
      <c r="A87" s="47" t="s">
        <v>107</v>
      </c>
    </row>
  </sheetData>
  <mergeCells count="5">
    <mergeCell ref="A1:F1"/>
    <mergeCell ref="A2:F2"/>
    <mergeCell ref="A82:E82"/>
    <mergeCell ref="A83:E83"/>
    <mergeCell ref="A84:E84"/>
  </mergeCells>
  <pageMargins left="0.7" right="0.7" top="0.75" bottom="0.75" header="0.3" footer="0.3"/>
  <pageSetup paperSize="9" scale="80" orientation="landscape" r:id="rId1"/>
  <rowBreaks count="1" manualBreakCount="1">
    <brk id="5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Kalkulacja ceny oferty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2024-04-15T07:26:11Z</dcterms:modified>
</cp:coreProperties>
</file>