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2025_37 mat do dializoterapii (11 cz)\37 pytania\do publikacji\"/>
    </mc:Choice>
  </mc:AlternateContent>
  <bookViews>
    <workbookView xWindow="0" yWindow="0" windowWidth="28800" windowHeight="12300" tabRatio="894" activeTab="7"/>
  </bookViews>
  <sheets>
    <sheet name="INFORMACJE OGÓLNE" sheetId="144" r:id="rId1"/>
    <sheet name="Formularz oferty" sheetId="1" r:id="rId2"/>
    <sheet name="część (1)" sheetId="109" r:id="rId3"/>
    <sheet name="część (2)" sheetId="151" r:id="rId4"/>
    <sheet name="część (3)" sheetId="131" r:id="rId5"/>
    <sheet name="część (4)" sheetId="145" r:id="rId6"/>
    <sheet name="część (5)" sheetId="133" r:id="rId7"/>
    <sheet name="część (6)" sheetId="134" r:id="rId8"/>
    <sheet name="część (7)" sheetId="135" r:id="rId9"/>
    <sheet name="część (8)" sheetId="136" r:id="rId10"/>
    <sheet name="część (9)" sheetId="137" r:id="rId11"/>
    <sheet name="część (10)" sheetId="146" r:id="rId12"/>
    <sheet name="część (11)" sheetId="139" r:id="rId13"/>
    <sheet name="część (13)" sheetId="141" state="hidden" r:id="rId14"/>
  </sheets>
  <definedNames>
    <definedName name="_xlnm.Print_Area" localSheetId="2">'część (1)'!$A$1:$I$13</definedName>
    <definedName name="_xlnm.Print_Area" localSheetId="11">'część (10)'!$A$1:$I$15</definedName>
    <definedName name="_xlnm.Print_Area" localSheetId="12">'część (11)'!$A$1:$I$13</definedName>
    <definedName name="_xlnm.Print_Area" localSheetId="13">'część (13)'!$A$1:$I$23</definedName>
    <definedName name="_xlnm.Print_Area" localSheetId="3">'część (2)'!$A$1:$I$13</definedName>
    <definedName name="_xlnm.Print_Area" localSheetId="4">'część (3)'!$A$1:$I$13</definedName>
    <definedName name="_xlnm.Print_Area" localSheetId="5">'część (4)'!$A$1:$I$13</definedName>
    <definedName name="_xlnm.Print_Area" localSheetId="6">'część (5)'!$A$1:$I$13</definedName>
    <definedName name="_xlnm.Print_Area" localSheetId="7">'część (6)'!$A$1:$I$16</definedName>
    <definedName name="_xlnm.Print_Area" localSheetId="8">'część (7)'!$A$1:$I$15</definedName>
    <definedName name="_xlnm.Print_Area" localSheetId="9">'część (8)'!$A$1:$I$12</definedName>
    <definedName name="_xlnm.Print_Area" localSheetId="10">'część (9)'!$A$1:$I$12</definedName>
    <definedName name="_xlnm.Print_Area" localSheetId="1">'Formularz oferty'!$A$1:$F$66</definedName>
    <definedName name="_xlnm.Print_Area" localSheetId="0">'INFORMACJE OGÓLNE'!$B$2:$B$12</definedName>
  </definedNames>
  <calcPr calcId="162913"/>
</workbook>
</file>

<file path=xl/calcChain.xml><?xml version="1.0" encoding="utf-8"?>
<calcChain xmlns="http://schemas.openxmlformats.org/spreadsheetml/2006/main">
  <c r="F8" i="146" l="1"/>
  <c r="I11" i="146"/>
  <c r="I12" i="146"/>
  <c r="I12" i="135"/>
  <c r="I13" i="135"/>
  <c r="I13" i="134"/>
  <c r="I14" i="134"/>
  <c r="I12" i="151" l="1"/>
  <c r="I11" i="151"/>
  <c r="F8" i="151" s="1"/>
  <c r="D22" i="1" s="1"/>
  <c r="B2" i="151"/>
  <c r="I11" i="139" l="1"/>
  <c r="I12" i="139"/>
  <c r="I11" i="137"/>
  <c r="F8" i="137" s="1"/>
  <c r="D29" i="1" s="1"/>
  <c r="I11" i="131"/>
  <c r="I13" i="146" l="1"/>
  <c r="B2" i="146"/>
  <c r="I11" i="145"/>
  <c r="B2" i="145"/>
  <c r="F8" i="145" l="1"/>
  <c r="D24" i="1" s="1"/>
  <c r="D30" i="1"/>
  <c r="I12" i="141"/>
  <c r="I13" i="141"/>
  <c r="I14" i="141"/>
  <c r="I15" i="141"/>
  <c r="I16" i="141"/>
  <c r="I17" i="141"/>
  <c r="I18" i="141"/>
  <c r="I19" i="141"/>
  <c r="I20" i="141"/>
  <c r="I21" i="141"/>
  <c r="I22" i="141"/>
  <c r="I11" i="135"/>
  <c r="I14" i="135"/>
  <c r="I12" i="134" l="1"/>
  <c r="I11" i="141" l="1"/>
  <c r="F8" i="141" s="1"/>
  <c r="B2" i="141"/>
  <c r="B2" i="139"/>
  <c r="F8" i="139" l="1"/>
  <c r="D31" i="1" s="1"/>
  <c r="B2" i="137"/>
  <c r="I11" i="136"/>
  <c r="F8" i="136" s="1"/>
  <c r="D28" i="1" s="1"/>
  <c r="B2" i="136"/>
  <c r="B2" i="135"/>
  <c r="I11" i="134"/>
  <c r="F8" i="134" s="1"/>
  <c r="B2" i="134"/>
  <c r="D26" i="1" l="1"/>
  <c r="F8" i="135"/>
  <c r="D27" i="1" s="1"/>
  <c r="I11" i="133"/>
  <c r="F8" i="133" s="1"/>
  <c r="D25" i="1" s="1"/>
  <c r="B2" i="133"/>
  <c r="B2" i="131" l="1"/>
  <c r="F8" i="131" l="1"/>
  <c r="D23" i="1" s="1"/>
  <c r="I11" i="109" l="1"/>
  <c r="B2" i="109" l="1"/>
  <c r="F8" i="109" l="1"/>
  <c r="D21" i="1" s="1"/>
</calcChain>
</file>

<file path=xl/sharedStrings.xml><?xml version="1.0" encoding="utf-8"?>
<sst xmlns="http://schemas.openxmlformats.org/spreadsheetml/2006/main" count="325" uniqueCount="115">
  <si>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</si>
  <si>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</si>
  <si>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</si>
  <si>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</si>
  <si>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</si>
  <si>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</si>
  <si>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</si>
  <si>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</si>
  <si>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</si>
  <si>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</si>
  <si>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</si>
  <si>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</si>
  <si>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</si>
  <si>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</si>
  <si>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</si>
  <si>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</si>
  <si>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</si>
  <si>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</si>
  <si>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</si>
  <si>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</si>
  <si>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</si>
  <si>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</si>
  <si>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</si>
  <si>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</si>
  <si>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</si>
  <si>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</si>
  <si>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</si>
  <si>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</si>
  <si>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</si>
  <si>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</si>
  <si>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</si>
  <si>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</si>
  <si>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</si>
  <si>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</si>
  <si>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</si>
  <si>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</si>
  <si>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</si>
  <si>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</si>
  <si>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</si>
  <si>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</si>
  <si>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</si>
  <si>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</si>
  <si>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</si>
  <si>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</si>
  <si>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</si>
  <si>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</si>
  <si>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</si>
  <si>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</si>
  <si>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</si>
  <si>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</si>
  <si>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</si>
  <si>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</si>
  <si>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</si>
  <si>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</si>
  <si>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</si>
  <si>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</si>
  <si>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</si>
  <si>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</si>
  <si>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</si>
  <si>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</si>
  <si>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</si>
  <si>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</si>
  <si>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</si>
  <si>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</si>
  <si>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</si>
  <si>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</si>
  <si>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sztuka</t>
  </si>
  <si>
    <t xml:space="preserve">1. </t>
  </si>
  <si>
    <t xml:space="preserve">2. </t>
  </si>
  <si>
    <t>Worek foliowy niebieski nieprzeźroczysty, nieprzepuszczający światła, na leki i worki infuzyjne z lekiem  w rozmiarze 15 cm x 25 cm, gr. 0,05</t>
  </si>
  <si>
    <t>Worek foliowy niebieski nieprzezroczysty, nieprzepuszczający światła  na leki i worki infuzyjne z lekiem  w rozmiarze 20 cm x 35 cm, gr.0,05</t>
  </si>
  <si>
    <t>Worek foliowy niebieski nieprzezroczysty nieprzepuszczający światła, na leki i worki infuzyjne z lekiem w rozmiarze 23 cm x 45 cm, gr.0,05</t>
  </si>
  <si>
    <t>Worek foliowy niebieski nieprzezroczysty, nieprzepuszczający światła, na leki i worki infuzyjne z lekiem  w rozmiarze 33 cm x 45 cm, gr.0,05</t>
  </si>
  <si>
    <t xml:space="preserve">Worek foliowy niebieski nieprzeźroczysty, w rozmiarze 15 cm x 25 cm, </t>
  </si>
  <si>
    <t xml:space="preserve">Worek foliowy niebieski nieprzezroczysty,   w rozmiarze 20 cm x 35 cm, </t>
  </si>
  <si>
    <t xml:space="preserve">Worek foliowy niebieski nieprzezroczysty  w rozmiarze 23 cm x 45 cm, </t>
  </si>
  <si>
    <t xml:space="preserve">Worek foliowy niebieski nieprzezroczysty,  w rozmiarze 33 cm x 45 cm, </t>
  </si>
  <si>
    <t>Worek foliowy przeźroczysty do przechowywania leków 20x35cm</t>
  </si>
  <si>
    <t>Worek foliowy przeźroczysty do przechowywania leków 33x45cm</t>
  </si>
  <si>
    <t>Pudełko apteczne białe prostokątne z przykrywką 1000 ml</t>
  </si>
  <si>
    <t>Pudełko apteczne przeźroczyste prostokątne z przykrywką 250 ml</t>
  </si>
  <si>
    <t>INFORMACJE OGÓLNE</t>
  </si>
  <si>
    <t>Zamawiający zwraca się z uprzejmą prośbą do Wykonawców o wypełnianie w trakcie przygotowywania oferty formularzy przygotowanych i udostępnionych przez Zamawiającego.
Zamawiający prosi o wypełnienie pliku przygotowanego przez Zamawiającego (załącznik 1, 1a - formularz oferty, arkusz cenowy) i nie składanie ofert na podstawie dokumentów przekształconych przez Wykonawców.</t>
  </si>
  <si>
    <t>Zamawiający stara się przygotować formularz ofery przetargowej oraz arkusze cenowe w takiej formie aby maksymalnie ułatwiać Wykonawcom wypełnianie właściwych informacji oraz zminimalizować ryzyko błędów w złożonych ofertach.
Przygotowane i udostępnione przez Zamawiającego arkusze posiadają formuły i łącza, których celem jest ułatwnienie Wykonawcom złożenie poprawnej oferty.</t>
  </si>
  <si>
    <t xml:space="preserve">Formularz oferty oraz arkusze cenowe przygotowane przez Zamawiającego są dokumentami wygenerowanymi w programie MS EXCEL.
Zamawiający prosi o wypełnienie udostępnionego przez Zamawiającego pliku w programie EXCEL lub równoważnym a następnie Zamawiający zaleca przekonwertowanie wypełnionego dokumentu na format .pdf i złożenie podpisu. </t>
  </si>
  <si>
    <t xml:space="preserve">3. </t>
  </si>
  <si>
    <t xml:space="preserve">4. </t>
  </si>
  <si>
    <t>DFP.271.37.2025.KK</t>
  </si>
  <si>
    <t>Dostawa materiałówdo dializoterapii</t>
  </si>
  <si>
    <t xml:space="preserve">Oświadczamy, że: zamówienie będziemy wykonywać do czasu wyczerpania kwoty wynagrodzenia umownego, jednak nie dłużej niż na 36 miesięcy od daty zawarcia umowy.
</t>
  </si>
  <si>
    <t>Dializator z asymetryczną membraną z modifikowanego trójoctanu celulozy, ułatwiającego prowadzenie hemodializy bezheparynowej , sterylizowane promieniami gamma, o polu powierzchni 1,7-1,9m2.</t>
  </si>
  <si>
    <t>Dializator z membraną z polinefronu lub polisulfonu, sterylizowane parą wodną lub promieniami gamma, o powierzchni 2,0-2,2m2 , umożliwiający terapię HDx, efektywne usuwanie średnich i dużych cząstek .</t>
  </si>
  <si>
    <t>Dializator z membraną z polinefronu lub polisulfonu, sterylizowane parą wodną lub promieniami gamma, o powierzchni 1,7-1,9m2 , umożliwiający terapię HDx, efektywne usuwanie średnich i dużych cząstek.</t>
  </si>
  <si>
    <t>Linie krwi do aparatu Braun-Dialog będącego własnością Szpitala Uniwersyteckiego. Linie tętniczo-żylne – zestaw. W skład zestawu wchodzi: spike do kroplówki i łącznik tętnica-żyła, worek. Linie wyposażone w trzy przetworniki ciśnienia złożone ze sztywnej hydrofobowej membrany oraz gwintowanej części wykonanej z miękkiego, elastycznego materiału.</t>
  </si>
  <si>
    <t>zestaw</t>
  </si>
  <si>
    <t xml:space="preserve">Linie krwi do aparatu Fresenius 4008 będącego własnością Szpitala Uniwersyteckiego. Linie tętniczo-żylne -zestaw. W skład zestawu wchodzi: łącznik do recyrkulacji, igła spike, worek, jeziorko średnica 22 mm                                                                                                                                                                                                                              </t>
  </si>
  <si>
    <t>sztuk</t>
  </si>
  <si>
    <t>Igły do hemodializy tętnicze, sterylizowane promieniami gamma, średnica 1,5 mm, dł. 20-25 mm, silikonowane z oczkiem, obrotowy motylek.</t>
  </si>
  <si>
    <t>Igły do hemodializy tętnicze, sterylizowane promieniami gamma, średnica 1,6 mm, dł. 20-25 mm, silikonowane z oczkiem, obrotowy motylek.</t>
  </si>
  <si>
    <t>Igły do hemodializy żylne, sterylizowane promieniami gamma, średnica 1,5 mm, dł. 20-25 mm, silikonowane, obrotowy motylek.</t>
  </si>
  <si>
    <t>Igły do hemodializy żylne, sterylizowane promieniami gamma, średnica 1,6 mm, dł. 20-25 mm, silikonowane, obrotowy motylek.</t>
  </si>
  <si>
    <t>Łączniki typu Tego. Łącznik bezigłowy do zabezpieczania cewników do hemodializ: szybkość przepływu powyżej 600 ml/min przy ciśnieniu 1 PSI I do 1300 ml/min przy ciśnieniu PSI, okres stosowania/podłączenia do cewnika – min 7 dni (3 dializy), przezroczysty tor przepływu, podłączeni Luer i Luer lock, pakowany pojedynczo, sterylny.</t>
  </si>
  <si>
    <t>Linie krwi do aparatów do hemodializ HD 5008S ONLINE OCM będących własnością Szpitala Uniwersyteckiego. Linia krwi AV (dwa wkłucia).</t>
  </si>
  <si>
    <t>Preparat do dekalcynacji i dezynfekcji chemiczno-termicznej aparatów do hemodializy (dializa wodorowęglanowa). Spektrum działania: bakteriobójcze (w tym Tbc), grzybobójcze, wirusobójcze (w tym HIV, HBV, HCV). Zawierający kwas cytrynowy i kwas mlekowy. Kompatybilny z aparatem  do hemodializy i hemodiafiltracji 5008S z BPM, AquaWTU 125 będącym własnością Szpitala Uniwersyteckiego. Maksymalna wielkość opakowania 5 litrów.</t>
  </si>
  <si>
    <t>litrów</t>
  </si>
  <si>
    <t>Preparat do odbiałczania i odtłuszczania. Kompatybilny z aparatem  do hemodializy i hemodiafiltracji 5008S z BPM, AquaWTU 125 bedącym własnością Szpitala Uniwersyteckiego. Maksymalna wielkość opakowania 5 kg.</t>
  </si>
  <si>
    <t>kg</t>
  </si>
  <si>
    <t>Filtr koncentratu kompatybilny z aparatem  do hemodializy i hemodiafiltracji 5008S z BPM, AquaWTU 125 będący własnością Szpitala Uniwersyteckiego.</t>
  </si>
  <si>
    <t>Suchy ładunek do produkcji kwaśnego koncentratu płynnego do dializ, kompatybilny z urządzeniem Ecomix będącym własnością Szpitala Uniwersyteckiego.</t>
  </si>
  <si>
    <t>Filtr membranowy z pustymi włóknami,wykonany z włókna polisulfonowego do płynu dializacyjnego; kompatybilny z  aparatem Dialog będącym własnością Szpitala Uniwersyteckiego.</t>
  </si>
  <si>
    <r>
      <t xml:space="preserve">Dializatory high flux z błoną polinefronową lub polisulfonową </t>
    </r>
    <r>
      <rPr>
        <sz val="11"/>
        <color rgb="FFFF0000"/>
        <rFont val="Garamond"/>
        <family val="1"/>
        <charset val="238"/>
      </rPr>
      <t>lub polieterosulfonową</t>
    </r>
    <r>
      <rPr>
        <sz val="11"/>
        <rFont val="Garamond"/>
        <family val="1"/>
        <charset val="238"/>
      </rPr>
      <t xml:space="preserve"> , sterylizowane parą wodną lub promieniami gamma o powierzchni 1,6-1,8 m2. </t>
    </r>
  </si>
  <si>
    <r>
      <t>Zestaw zabiegowy do rozpoczęcia dializy: NA CEWNIKU – serweta foliowo-bibułowa 38-50 x 45-50 cm (1 szt), rękawiczki nitrylowe wywijane M/S (4 szt) – kompresy z gazy 7,5x7,5 cm 17 nitek 8warstw (10 szt), jałowy indywidualnie zapakowany samoprzylepny poliuretanowy opatrunek foliowy 10x12 cm (1 szt). Zestaw do rozpoczęcia dializy przez cewnik (CVC) w opakowaniu typu torebka lub rękaw papierowo-foliowy.</t>
    </r>
    <r>
      <rPr>
        <strike/>
        <sz val="11"/>
        <color rgb="FFFF0000"/>
        <rFont val="Calibri"/>
        <family val="2"/>
        <charset val="238"/>
        <scheme val="minor"/>
      </rPr>
      <t xml:space="preserve"> posiadająca</t>
    </r>
    <r>
      <rPr>
        <sz val="11"/>
        <rFont val="Calibri"/>
        <family val="2"/>
        <charset val="238"/>
        <scheme val="minor"/>
      </rPr>
      <t xml:space="preserve"> Wskaźnik zgodny z normą PN-EN 11140-1 lub równoważny,  informujący o poprawnym procesie sterylizacji </t>
    </r>
    <r>
      <rPr>
        <sz val="11"/>
        <color rgb="FFFF0000"/>
        <rFont val="Calibri"/>
        <family val="2"/>
        <charset val="238"/>
        <scheme val="minor"/>
      </rPr>
      <t>umieszczonym na opakowaniu jednostkowym lub na opakowaniu zbiorczym</t>
    </r>
    <r>
      <rPr>
        <sz val="11"/>
        <rFont val="Calibri"/>
        <family val="2"/>
        <charset val="238"/>
        <scheme val="minor"/>
      </rPr>
      <t xml:space="preserve">.Centralna etykieta z min. 2 naklejkami zawierającymi min. datę ważności, LOT, nr indentyfikacyjny, dane wytwórcy.
</t>
    </r>
    <r>
      <rPr>
        <strike/>
        <sz val="11"/>
        <rFont val="Calibri"/>
        <family val="2"/>
        <charset val="238"/>
        <scheme val="minor"/>
      </rPr>
      <t xml:space="preserve">
</t>
    </r>
  </si>
  <si>
    <r>
      <t xml:space="preserve">Zestaw zabiegowy do zakończenia dializy NA PRZETOCE: rękawiczka nitrylowa wywijana L (1 szt), rękawiczki nitrylowe wywijane M/S (2 szt), kompresy z gazy 7,5 x 7,5 cm 17 nitek 8 warstw (6 szt), przylepiec włókninowy 2-2,5 cm o długości </t>
    </r>
    <r>
      <rPr>
        <sz val="11"/>
        <color rgb="FFFF0000"/>
        <rFont val="Calibri"/>
        <family val="2"/>
        <charset val="238"/>
        <scheme val="minor"/>
      </rPr>
      <t>14</t>
    </r>
    <r>
      <rPr>
        <sz val="11"/>
        <rFont val="Calibri"/>
        <family val="2"/>
        <charset val="238"/>
        <scheme val="minor"/>
      </rPr>
      <t>-15 cm (2 szt.), indywidualnie zapakowany opatrunek włókninowy z wkładem chłonnym 5 x 7-7,2 cm – 2 szt. Opakowanie typu blister  lub torebka papierowo-foliowa z minimum dwoma samoprzylepnymi etykietami do uzupełnienia dokumentacji.</t>
    </r>
    <r>
      <rPr>
        <strike/>
        <sz val="11"/>
        <color rgb="FFFF0000"/>
        <rFont val="Calibri"/>
        <family val="2"/>
        <charset val="238"/>
        <scheme val="minor"/>
      </rPr>
      <t>posiadający</t>
    </r>
    <r>
      <rPr>
        <sz val="11"/>
        <rFont val="Calibri"/>
        <family val="2"/>
        <charset val="238"/>
        <scheme val="minor"/>
      </rPr>
      <t xml:space="preserve"> Wskaźnik zgodny z normą PN-EN 11140-1 lub równoważny,  informujący o poprawnym procesie sterylizacji </t>
    </r>
    <r>
      <rPr>
        <sz val="11"/>
        <color rgb="FFFF0000"/>
        <rFont val="Calibri"/>
        <family val="2"/>
        <charset val="238"/>
        <scheme val="minor"/>
      </rPr>
      <t xml:space="preserve">umieszczony </t>
    </r>
    <r>
      <rPr>
        <sz val="11"/>
        <rFont val="Calibri"/>
        <family val="2"/>
        <charset val="238"/>
        <scheme val="minor"/>
      </rPr>
      <t xml:space="preserve">poza obszarem pakowania </t>
    </r>
    <r>
      <rPr>
        <sz val="11"/>
        <color rgb="FFFF0000"/>
        <rFont val="Calibri"/>
        <family val="2"/>
        <charset val="238"/>
        <scheme val="minor"/>
      </rPr>
      <t xml:space="preserve">na opakowaniu jednostkowym lub umieszczony na opakowaniu zbiorczym.
</t>
    </r>
  </si>
  <si>
    <r>
      <t xml:space="preserve">Zestaw zabiegowy do zakończenia dializy: NA CEWNIKU – serweta foliowo-bibułowa 38-50 x 45-50 ( 1 szt), przylepiec włókninowy  2-2,5 x </t>
    </r>
    <r>
      <rPr>
        <sz val="11"/>
        <color rgb="FFFF0000"/>
        <rFont val="Calibri"/>
        <family val="2"/>
        <charset val="238"/>
        <scheme val="minor"/>
      </rPr>
      <t>14</t>
    </r>
    <r>
      <rPr>
        <sz val="11"/>
        <rFont val="Calibri"/>
        <family val="2"/>
        <charset val="238"/>
        <scheme val="minor"/>
      </rPr>
      <t>-</t>
    </r>
    <r>
      <rPr>
        <sz val="11"/>
        <color rgb="FFFF0000"/>
        <rFont val="Calibri"/>
        <family val="2"/>
        <charset val="238"/>
        <scheme val="minor"/>
      </rPr>
      <t>15,5</t>
    </r>
    <r>
      <rPr>
        <sz val="11"/>
        <rFont val="Calibri"/>
        <family val="2"/>
        <charset val="238"/>
        <scheme val="minor"/>
      </rPr>
      <t>cm</t>
    </r>
    <r>
      <rPr>
        <strike/>
        <sz val="1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15</t>
    </r>
    <r>
      <rPr>
        <sz val="11"/>
        <rFont val="Calibri"/>
        <family val="2"/>
        <charset val="238"/>
        <scheme val="minor"/>
      </rPr>
      <t xml:space="preserve"> – 2 szt., kompresy z gazy 7,5x7,5 cm 17 nitek 8warstw ( 6szt), rękawice nitrylowe wywijane rozmiar M lub S – 4 szt. Zestaw do zakończenia dializy przez cewnik (CVC) w opakowaniu typu torebka lub rękaw papierowo-foliowy. </t>
    </r>
    <r>
      <rPr>
        <strike/>
        <sz val="11"/>
        <color rgb="FFFF0000"/>
        <rFont val="Calibri"/>
        <family val="2"/>
        <charset val="238"/>
        <scheme val="minor"/>
      </rPr>
      <t>posiadająca</t>
    </r>
    <r>
      <rPr>
        <sz val="11"/>
        <rFont val="Calibri"/>
        <family val="2"/>
        <charset val="238"/>
        <scheme val="minor"/>
      </rPr>
      <t xml:space="preserve"> Wskaźnik zgodny z normą PN-EN 11140-1 lub równoważny, informujący o poprawnym procesie sterylizacji </t>
    </r>
    <r>
      <rPr>
        <sz val="11"/>
        <color rgb="FFFF0000"/>
        <rFont val="Calibri"/>
        <family val="2"/>
        <charset val="238"/>
        <scheme val="minor"/>
      </rPr>
      <t>umieszczonym na opakowaniu jednostkowym lub na opakowaniu zbiorczym</t>
    </r>
    <r>
      <rPr>
        <sz val="11"/>
        <rFont val="Calibri"/>
        <family val="2"/>
        <charset val="238"/>
        <scheme val="minor"/>
      </rPr>
      <t xml:space="preserve"> .Centralna etykieta z min. 2 naklejkami zawierającymi min. datę ważności, LOT, nr indentyfikacyjny, dane wytwórcy.
</t>
    </r>
    <r>
      <rPr>
        <i/>
        <strike/>
        <sz val="11"/>
        <color indexed="10"/>
        <rFont val="Garamond"/>
        <family val="1"/>
        <charset val="238"/>
      </rPr>
      <t/>
    </r>
  </si>
  <si>
    <r>
      <t xml:space="preserve">Zestaw zabiegowy do rozpoczęcia dializy NA PRZETOCE: serweta foliowo-bibułowa  35-50 x 45-50 cm (1 szt), rękawiczki nitrylowe wywijane  M/S (2 szt), kompresy  z  gazy 17 nitek 8 warstw lub kompresy włókninowe </t>
    </r>
    <r>
      <rPr>
        <u/>
        <sz val="11"/>
        <rFont val="Calibri"/>
        <family val="2"/>
        <charset val="238"/>
        <scheme val="minor"/>
      </rPr>
      <t>4 warstwy</t>
    </r>
    <r>
      <rPr>
        <sz val="11"/>
        <rFont val="Calibri"/>
        <family val="2"/>
        <charset val="238"/>
        <scheme val="minor"/>
      </rPr>
      <t xml:space="preserve">  7,5x7,5 cm  (6 szt), jałowy samoprzylepny opatrunek indywidualnie zapakowany do mocowania kaniul z włókniny z wkładem chłonnym 5,8-6x8 cm (2 szt),  przylepiec włókninowy 2-2,5cm o długości </t>
    </r>
    <r>
      <rPr>
        <sz val="11"/>
        <color rgb="FFFF0000"/>
        <rFont val="Calibri"/>
        <family val="2"/>
        <charset val="238"/>
        <scheme val="minor"/>
      </rPr>
      <t>14</t>
    </r>
    <r>
      <rPr>
        <sz val="11"/>
        <rFont val="Calibri"/>
        <family val="2"/>
        <charset val="238"/>
        <scheme val="minor"/>
      </rPr>
      <t>-</t>
    </r>
    <r>
      <rPr>
        <sz val="11"/>
        <color rgb="FFFF0000"/>
        <rFont val="Calibri"/>
        <family val="2"/>
        <charset val="238"/>
        <scheme val="minor"/>
      </rPr>
      <t xml:space="preserve">15,5 </t>
    </r>
    <r>
      <rPr>
        <sz val="11"/>
        <rFont val="Calibri"/>
        <family val="2"/>
        <charset val="238"/>
        <scheme val="minor"/>
      </rPr>
      <t xml:space="preserve">cm </t>
    </r>
    <r>
      <rPr>
        <strike/>
        <sz val="11"/>
        <color rgb="FFFF0000"/>
        <rFont val="Calibri"/>
        <family val="2"/>
        <charset val="238"/>
        <scheme val="minor"/>
      </rPr>
      <t>15</t>
    </r>
    <r>
      <rPr>
        <sz val="11"/>
        <rFont val="Calibri"/>
        <family val="2"/>
        <charset val="238"/>
        <scheme val="minor"/>
      </rPr>
      <t xml:space="preserve"> (2 szt).  Opakowanie typu blister lub torebka papierowo-foliowa z minimum dwoma samoprzylepnymi etykietami do uzupełnienia dokumentacji.</t>
    </r>
    <r>
      <rPr>
        <strike/>
        <sz val="11"/>
        <color rgb="FFFF0000"/>
        <rFont val="Calibri"/>
        <family val="2"/>
        <charset val="238"/>
        <scheme val="minor"/>
      </rPr>
      <t>posiadający</t>
    </r>
    <r>
      <rPr>
        <sz val="11"/>
        <rFont val="Calibri"/>
        <family val="2"/>
        <charset val="238"/>
        <scheme val="minor"/>
      </rPr>
      <t xml:space="preserve"> Wskaźnik zgodny z normą PN-EN 11140-1 lub równoważny, informujący o poprawnym procesie sterylizacji </t>
    </r>
    <r>
      <rPr>
        <sz val="11"/>
        <color rgb="FFFF0000"/>
        <rFont val="Calibri"/>
        <family val="2"/>
        <charset val="238"/>
        <scheme val="minor"/>
      </rPr>
      <t>umieszczony</t>
    </r>
    <r>
      <rPr>
        <sz val="11"/>
        <rFont val="Calibri"/>
        <family val="2"/>
        <charset val="238"/>
        <scheme val="minor"/>
      </rPr>
      <t xml:space="preserve">  poza obszarem pakowania </t>
    </r>
    <r>
      <rPr>
        <sz val="11"/>
        <color rgb="FFFF0000"/>
        <rFont val="Calibri"/>
        <family val="2"/>
        <charset val="238"/>
        <scheme val="minor"/>
      </rPr>
      <t>na opakowaniu jednostkowym lub umieszczony na opakowaniu zbiorczym</t>
    </r>
    <r>
      <rPr>
        <sz val="11"/>
        <rFont val="Calibri"/>
        <family val="2"/>
        <charset val="238"/>
        <scheme val="minor"/>
      </rPr>
      <t xml:space="preserve">.
</t>
    </r>
    <r>
      <rPr>
        <i/>
        <strike/>
        <sz val="1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</si>
</sst>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</numFmts>
  <fonts count="6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name val="Garamond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trike/>
      <sz val="11"/>
      <name val="Calibri"/>
      <family val="2"/>
      <charset val="238"/>
      <scheme val="minor"/>
    </font>
    <font>
      <i/>
      <strike/>
      <sz val="11"/>
      <color indexed="10"/>
      <name val="Garamond"/>
      <family val="1"/>
      <charset val="238"/>
    </font>
    <font>
      <u/>
      <sz val="11"/>
      <name val="Calibri"/>
      <family val="2"/>
      <charset val="238"/>
      <scheme val="minor"/>
    </font>
    <font>
      <i/>
      <strike/>
      <sz val="11"/>
      <name val="Calibri"/>
      <family val="2"/>
      <charset val="238"/>
      <scheme val="minor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Garamond"/>
      <family val="1"/>
      <charset val="238"/>
    </font>
    <font>
      <strike/>
      <sz val="11"/>
      <color rgb="FFFF000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0">
    <xf numFmtId="0" fontId="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8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6" fontId="8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7" fontId="8" fillId="0" borderId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8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5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2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5" fillId="0" borderId="0"/>
    <xf numFmtId="0" fontId="15" fillId="0" borderId="0"/>
    <xf numFmtId="0" fontId="30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22" borderId="5" applyNumberFormat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8" fontId="15" fillId="0" borderId="0"/>
    <xf numFmtId="166" fontId="8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25" borderId="13" applyNumberFormat="0" applyFont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5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3" fillId="0" borderId="0"/>
    <xf numFmtId="0" fontId="54" fillId="0" borderId="0"/>
  </cellStyleXfs>
  <cellXfs count="192">
    <xf numFmtId="0" fontId="0" fillId="0" borderId="0" xfId="0"/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Fill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3" fontId="7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1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1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44" fontId="6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0" borderId="17" xfId="10" applyFont="1" applyFill="1" applyBorder="1" applyAlignment="1">
      <alignment horizontal="left" vertical="center" wrapText="1"/>
    </xf>
    <xf numFmtId="44" fontId="6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9" fillId="0" borderId="17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44" fontId="6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26" borderId="1" xfId="0" applyFont="1" applyFill="1" applyBorder="1" applyAlignment="1" applyProtection="1">
      <alignment horizontal="left" vertical="top" wrapText="1"/>
      <protection locked="0"/>
    </xf>
    <xf numFmtId="3" fontId="7" fillId="26" borderId="18" xfId="0" applyNumberFormat="1" applyFont="1" applyFill="1" applyBorder="1" applyAlignment="1" applyProtection="1">
      <alignment horizontal="center" vertical="top" wrapText="1"/>
      <protection locked="0"/>
    </xf>
    <xf numFmtId="0" fontId="7" fillId="26" borderId="1" xfId="0" applyFont="1" applyFill="1" applyBorder="1" applyAlignment="1" applyProtection="1">
      <alignment horizontal="center" vertical="center" wrapText="1"/>
      <protection locked="0"/>
    </xf>
    <xf numFmtId="165" fontId="7" fillId="26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6" borderId="1" xfId="0" applyFont="1" applyFill="1" applyBorder="1" applyAlignment="1">
      <alignment horizontal="center" vertical="center" wrapText="1"/>
    </xf>
    <xf numFmtId="0" fontId="7" fillId="26" borderId="1" xfId="0" applyFont="1" applyFill="1" applyBorder="1" applyAlignment="1" applyProtection="1">
      <alignment horizontal="left" vertical="top" wrapText="1"/>
      <protection locked="0"/>
    </xf>
    <xf numFmtId="0" fontId="43" fillId="0" borderId="17" xfId="0" applyFont="1" applyFill="1" applyBorder="1" applyAlignment="1" applyProtection="1">
      <alignment horizontal="center" vertical="center" wrapText="1"/>
      <protection locked="0"/>
    </xf>
    <xf numFmtId="4" fontId="6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44" fillId="27" borderId="17" xfId="10" applyFont="1" applyFill="1" applyBorder="1" applyAlignment="1">
      <alignment horizontal="left" vertical="center" wrapText="1"/>
    </xf>
    <xf numFmtId="3" fontId="44" fillId="27" borderId="17" xfId="10" applyNumberFormat="1" applyFont="1" applyFill="1" applyBorder="1" applyAlignment="1" applyProtection="1">
      <alignment horizontal="center" vertical="center" wrapText="1"/>
    </xf>
    <xf numFmtId="0" fontId="44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26" borderId="1" xfId="0" applyFont="1" applyFill="1" applyBorder="1" applyAlignment="1" applyProtection="1">
      <alignment horizontal="center" vertical="center" wrapText="1"/>
    </xf>
    <xf numFmtId="0" fontId="7" fillId="26" borderId="15" xfId="0" applyFont="1" applyFill="1" applyBorder="1" applyAlignment="1" applyProtection="1">
      <alignment horizontal="center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3" fontId="6" fillId="26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1" fillId="27" borderId="17" xfId="10" applyFont="1" applyFill="1" applyBorder="1" applyAlignment="1">
      <alignment horizontal="left" vertical="center" wrapText="1"/>
    </xf>
    <xf numFmtId="3" fontId="43" fillId="27" borderId="19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49" fontId="43" fillId="27" borderId="19" xfId="176" applyNumberFormat="1" applyFont="1" applyFill="1" applyBorder="1" applyAlignment="1">
      <alignment horizontal="left" vertical="center" wrapText="1"/>
    </xf>
    <xf numFmtId="0" fontId="45" fillId="27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44" fillId="27" borderId="19" xfId="10" applyFont="1" applyFill="1" applyBorder="1" applyAlignment="1">
      <alignment horizontal="left" vertical="center" wrapText="1"/>
    </xf>
    <xf numFmtId="3" fontId="44" fillId="27" borderId="19" xfId="10" applyNumberFormat="1" applyFont="1" applyFill="1" applyBorder="1" applyAlignment="1" applyProtection="1">
      <alignment horizontal="center" vertical="center" wrapText="1"/>
    </xf>
    <xf numFmtId="0" fontId="44" fillId="2" borderId="20" xfId="0" applyFont="1" applyFill="1" applyBorder="1" applyAlignment="1" applyProtection="1">
      <alignment horizontal="center" vertical="center" wrapText="1"/>
      <protection locked="0"/>
    </xf>
    <xf numFmtId="0" fontId="43" fillId="0" borderId="19" xfId="0" applyFont="1" applyFill="1" applyBorder="1" applyAlignment="1">
      <alignment horizontal="left" vertical="center" wrapText="1"/>
    </xf>
    <xf numFmtId="0" fontId="43" fillId="0" borderId="19" xfId="7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3" fontId="45" fillId="27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49" fillId="0" borderId="0" xfId="0" applyFont="1" applyAlignment="1"/>
    <xf numFmtId="0" fontId="50" fillId="0" borderId="0" xfId="0" applyFont="1" applyAlignment="1"/>
    <xf numFmtId="0" fontId="50" fillId="0" borderId="21" xfId="0" applyFont="1" applyBorder="1" applyAlignment="1">
      <alignment horizontal="justify" vertical="top" wrapText="1"/>
    </xf>
    <xf numFmtId="0" fontId="50" fillId="0" borderId="22" xfId="0" applyFont="1" applyBorder="1" applyAlignment="1">
      <alignment horizontal="justify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48" fillId="0" borderId="0" xfId="0" applyFont="1" applyFill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44" fillId="27" borderId="17" xfId="1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48" fillId="0" borderId="0" xfId="0" applyFont="1" applyFill="1" applyAlignment="1" applyProtection="1">
      <alignment horizontal="left" vertical="top" wrapText="1"/>
      <protection locked="0"/>
    </xf>
    <xf numFmtId="0" fontId="44" fillId="27" borderId="0" xfId="10" applyFont="1" applyFill="1" applyBorder="1" applyAlignment="1">
      <alignment horizontal="left" vertical="center" wrapText="1"/>
    </xf>
    <xf numFmtId="3" fontId="44" fillId="27" borderId="0" xfId="10" applyNumberFormat="1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44" fontId="6" fillId="0" borderId="17" xfId="0" applyNumberFormat="1" applyFont="1" applyFill="1" applyBorder="1" applyAlignment="1" applyProtection="1">
      <alignment horizontal="right" vertical="center" wrapText="1" shrinkToFit="1"/>
      <protection locked="0"/>
    </xf>
    <xf numFmtId="0" fontId="48" fillId="0" borderId="0" xfId="0" applyFont="1" applyFill="1" applyBorder="1" applyAlignment="1" applyProtection="1">
      <alignment horizontal="left" vertical="top" wrapText="1"/>
      <protection locked="0"/>
    </xf>
    <xf numFmtId="0" fontId="7" fillId="27" borderId="23" xfId="0" applyFont="1" applyFill="1" applyBorder="1" applyAlignment="1" applyProtection="1">
      <alignment horizontal="center" vertical="center" wrapText="1"/>
      <protection locked="0"/>
    </xf>
    <xf numFmtId="0" fontId="52" fillId="0" borderId="23" xfId="0" applyFont="1" applyBorder="1" applyAlignment="1">
      <alignment horizontal="center" vertical="center"/>
    </xf>
    <xf numFmtId="49" fontId="51" fillId="0" borderId="23" xfId="0" applyNumberFormat="1" applyFont="1" applyFill="1" applyBorder="1" applyAlignment="1">
      <alignment horizontal="left" vertical="top" wrapText="1"/>
    </xf>
    <xf numFmtId="0" fontId="6" fillId="27" borderId="2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52" fillId="27" borderId="23" xfId="0" applyNumberFormat="1" applyFont="1" applyFill="1" applyBorder="1" applyAlignment="1">
      <alignment horizontal="center" vertical="top" wrapText="1"/>
    </xf>
    <xf numFmtId="0" fontId="53" fillId="0" borderId="23" xfId="0" applyFont="1" applyFill="1" applyBorder="1" applyAlignment="1">
      <alignment horizontal="center" vertical="top" wrapText="1"/>
    </xf>
    <xf numFmtId="0" fontId="49" fillId="28" borderId="18" xfId="0" applyFont="1" applyFill="1" applyBorder="1" applyAlignment="1">
      <alignment horizontal="justify" vertical="top" wrapText="1"/>
    </xf>
    <xf numFmtId="0" fontId="39" fillId="26" borderId="17" xfId="0" applyFont="1" applyFill="1" applyBorder="1" applyAlignment="1" applyProtection="1">
      <alignment horizontal="justify" vertical="top" wrapText="1"/>
    </xf>
    <xf numFmtId="0" fontId="44" fillId="0" borderId="23" xfId="10" applyFont="1" applyBorder="1" applyAlignment="1">
      <alignment horizontal="left" vertical="top" wrapText="1"/>
    </xf>
    <xf numFmtId="3" fontId="44" fillId="0" borderId="23" xfId="10" applyNumberFormat="1" applyFont="1" applyBorder="1" applyAlignment="1">
      <alignment horizontal="center" vertical="center" wrapText="1"/>
    </xf>
    <xf numFmtId="0" fontId="44" fillId="2" borderId="20" xfId="150" applyFont="1" applyFill="1" applyBorder="1" applyAlignment="1" applyProtection="1">
      <alignment horizontal="center" vertical="center" wrapText="1"/>
      <protection locked="0"/>
    </xf>
    <xf numFmtId="0" fontId="44" fillId="0" borderId="23" xfId="10" applyFont="1" applyBorder="1" applyAlignment="1">
      <alignment horizontal="justify" vertical="top" wrapText="1"/>
    </xf>
    <xf numFmtId="0" fontId="44" fillId="2" borderId="23" xfId="15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49" fontId="43" fillId="27" borderId="23" xfId="176" applyNumberFormat="1" applyFont="1" applyFill="1" applyBorder="1" applyAlignment="1">
      <alignment horizontal="left" vertical="center" wrapText="1"/>
    </xf>
    <xf numFmtId="3" fontId="45" fillId="27" borderId="23" xfId="0" applyNumberFormat="1" applyFont="1" applyFill="1" applyBorder="1" applyAlignment="1">
      <alignment horizontal="center" vertical="center"/>
    </xf>
    <xf numFmtId="0" fontId="45" fillId="27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23" xfId="10" applyFont="1" applyFill="1" applyBorder="1" applyAlignment="1">
      <alignment horizontal="left" vertical="center" wrapText="1"/>
    </xf>
    <xf numFmtId="3" fontId="6" fillId="0" borderId="23" xfId="10" applyNumberFormat="1" applyFont="1" applyFill="1" applyBorder="1" applyAlignment="1" applyProtection="1">
      <alignment horizontal="center" vertical="center" wrapText="1"/>
    </xf>
    <xf numFmtId="0" fontId="6" fillId="27" borderId="23" xfId="218" applyFont="1" applyFill="1" applyBorder="1" applyAlignment="1">
      <alignment horizontal="left" vertical="top" wrapText="1"/>
    </xf>
    <xf numFmtId="3" fontId="6" fillId="27" borderId="23" xfId="0" applyNumberFormat="1" applyFont="1" applyFill="1" applyBorder="1" applyAlignment="1">
      <alignment horizontal="center" vertical="center"/>
    </xf>
    <xf numFmtId="0" fontId="6" fillId="27" borderId="23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left" vertical="top" wrapText="1"/>
    </xf>
    <xf numFmtId="3" fontId="60" fillId="27" borderId="17" xfId="0" applyNumberFormat="1" applyFont="1" applyFill="1" applyBorder="1" applyAlignment="1">
      <alignment horizontal="center" vertical="top" wrapText="1"/>
    </xf>
    <xf numFmtId="3" fontId="59" fillId="27" borderId="17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0" xfId="0" applyFont="1" applyFill="1" applyAlignment="1" applyProtection="1">
      <alignment horizontal="justify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39" fillId="0" borderId="14" xfId="0" applyFont="1" applyFill="1" applyBorder="1" applyAlignment="1" applyProtection="1">
      <alignment horizontal="justify" vertical="top" wrapText="1"/>
    </xf>
    <xf numFmtId="0" fontId="39" fillId="26" borderId="2" xfId="0" applyFont="1" applyFill="1" applyBorder="1" applyAlignment="1" applyProtection="1">
      <alignment horizontal="justify" vertical="top" wrapText="1"/>
    </xf>
    <xf numFmtId="0" fontId="39" fillId="26" borderId="3" xfId="0" applyFont="1" applyFill="1" applyBorder="1" applyAlignment="1" applyProtection="1">
      <alignment horizontal="justify" vertical="top" wrapText="1"/>
    </xf>
    <xf numFmtId="0" fontId="46" fillId="0" borderId="16" xfId="0" applyFont="1" applyFill="1" applyBorder="1" applyAlignment="1" applyProtection="1">
      <alignment horizontal="justify" vertical="top" wrapText="1"/>
    </xf>
    <xf numFmtId="49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>
      <alignment vertical="top" wrapText="1"/>
    </xf>
    <xf numFmtId="0" fontId="40" fillId="0" borderId="16" xfId="0" applyFont="1" applyFill="1" applyBorder="1" applyAlignment="1" applyProtection="1">
      <alignment horizontal="justify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14" xfId="0" applyFont="1" applyFill="1" applyBorder="1" applyAlignment="1" applyProtection="1">
      <alignment horizontal="justify" vertical="top" wrapText="1"/>
      <protection locked="0"/>
    </xf>
    <xf numFmtId="0" fontId="46" fillId="0" borderId="16" xfId="0" applyFont="1" applyFill="1" applyBorder="1" applyAlignment="1" applyProtection="1">
      <alignment horizontal="justify" vertical="top" wrapText="1"/>
      <protection locked="0"/>
    </xf>
    <xf numFmtId="0" fontId="41" fillId="27" borderId="2" xfId="0" applyFont="1" applyFill="1" applyBorder="1" applyAlignment="1" applyProtection="1">
      <alignment horizontal="right" vertical="top" wrapText="1"/>
    </xf>
    <xf numFmtId="0" fontId="41" fillId="27" borderId="3" xfId="0" applyFont="1" applyFill="1" applyBorder="1" applyAlignment="1" applyProtection="1">
      <alignment horizontal="right" vertical="top" wrapText="1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49" fontId="6" fillId="26" borderId="4" xfId="0" applyNumberFormat="1" applyFont="1" applyFill="1" applyBorder="1" applyAlignment="1" applyProtection="1">
      <alignment horizontal="left" vertical="top" wrapText="1"/>
      <protection locked="0"/>
    </xf>
    <xf numFmtId="49" fontId="6" fillId="26" borderId="3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4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right" vertical="top" wrapText="1"/>
      <protection locked="0"/>
    </xf>
    <xf numFmtId="44" fontId="6" fillId="2" borderId="2" xfId="0" applyNumberFormat="1" applyFont="1" applyFill="1" applyBorder="1" applyAlignment="1" applyProtection="1">
      <alignment horizontal="left" vertical="top" wrapText="1"/>
      <protection locked="0"/>
    </xf>
    <xf numFmtId="44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48" fillId="0" borderId="0" xfId="0" applyFont="1" applyFill="1" applyAlignment="1" applyProtection="1">
      <alignment horizontal="left" vertical="top" wrapText="1"/>
      <protection locked="0"/>
    </xf>
  </cellXfs>
  <cellStyles count="220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3 3" xfId="218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27" xfId="219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B6"/>
  <sheetViews>
    <sheetView workbookViewId="0">
      <selection activeCell="B6" sqref="B6"/>
    </sheetView>
  </sheetViews>
  <sheetFormatPr defaultRowHeight="18.75"/>
  <cols>
    <col min="1" max="1" width="6.28515625" style="105" customWidth="1"/>
    <col min="2" max="2" width="127.85546875" style="105" customWidth="1"/>
    <col min="3" max="256" width="9.140625" style="105"/>
    <col min="257" max="257" width="6.28515625" style="105" customWidth="1"/>
    <col min="258" max="258" width="127.85546875" style="105" customWidth="1"/>
    <col min="259" max="512" width="9.140625" style="105"/>
    <col min="513" max="513" width="6.28515625" style="105" customWidth="1"/>
    <col min="514" max="514" width="127.85546875" style="105" customWidth="1"/>
    <col min="515" max="768" width="9.140625" style="105"/>
    <col min="769" max="769" width="6.28515625" style="105" customWidth="1"/>
    <col min="770" max="770" width="127.85546875" style="105" customWidth="1"/>
    <col min="771" max="1024" width="9.140625" style="105"/>
    <col min="1025" max="1025" width="6.28515625" style="105" customWidth="1"/>
    <col min="1026" max="1026" width="127.85546875" style="105" customWidth="1"/>
    <col min="1027" max="1280" width="9.140625" style="105"/>
    <col min="1281" max="1281" width="6.28515625" style="105" customWidth="1"/>
    <col min="1282" max="1282" width="127.85546875" style="105" customWidth="1"/>
    <col min="1283" max="1536" width="9.140625" style="105"/>
    <col min="1537" max="1537" width="6.28515625" style="105" customWidth="1"/>
    <col min="1538" max="1538" width="127.85546875" style="105" customWidth="1"/>
    <col min="1539" max="1792" width="9.140625" style="105"/>
    <col min="1793" max="1793" width="6.28515625" style="105" customWidth="1"/>
    <col min="1794" max="1794" width="127.85546875" style="105" customWidth="1"/>
    <col min="1795" max="2048" width="9.140625" style="105"/>
    <col min="2049" max="2049" width="6.28515625" style="105" customWidth="1"/>
    <col min="2050" max="2050" width="127.85546875" style="105" customWidth="1"/>
    <col min="2051" max="2304" width="9.140625" style="105"/>
    <col min="2305" max="2305" width="6.28515625" style="105" customWidth="1"/>
    <col min="2306" max="2306" width="127.85546875" style="105" customWidth="1"/>
    <col min="2307" max="2560" width="9.140625" style="105"/>
    <col min="2561" max="2561" width="6.28515625" style="105" customWidth="1"/>
    <col min="2562" max="2562" width="127.85546875" style="105" customWidth="1"/>
    <col min="2563" max="2816" width="9.140625" style="105"/>
    <col min="2817" max="2817" width="6.28515625" style="105" customWidth="1"/>
    <col min="2818" max="2818" width="127.85546875" style="105" customWidth="1"/>
    <col min="2819" max="3072" width="9.140625" style="105"/>
    <col min="3073" max="3073" width="6.28515625" style="105" customWidth="1"/>
    <col min="3074" max="3074" width="127.85546875" style="105" customWidth="1"/>
    <col min="3075" max="3328" width="9.140625" style="105"/>
    <col min="3329" max="3329" width="6.28515625" style="105" customWidth="1"/>
    <col min="3330" max="3330" width="127.85546875" style="105" customWidth="1"/>
    <col min="3331" max="3584" width="9.140625" style="105"/>
    <col min="3585" max="3585" width="6.28515625" style="105" customWidth="1"/>
    <col min="3586" max="3586" width="127.85546875" style="105" customWidth="1"/>
    <col min="3587" max="3840" width="9.140625" style="105"/>
    <col min="3841" max="3841" width="6.28515625" style="105" customWidth="1"/>
    <col min="3842" max="3842" width="127.85546875" style="105" customWidth="1"/>
    <col min="3843" max="4096" width="9.140625" style="105"/>
    <col min="4097" max="4097" width="6.28515625" style="105" customWidth="1"/>
    <col min="4098" max="4098" width="127.85546875" style="105" customWidth="1"/>
    <col min="4099" max="4352" width="9.140625" style="105"/>
    <col min="4353" max="4353" width="6.28515625" style="105" customWidth="1"/>
    <col min="4354" max="4354" width="127.85546875" style="105" customWidth="1"/>
    <col min="4355" max="4608" width="9.140625" style="105"/>
    <col min="4609" max="4609" width="6.28515625" style="105" customWidth="1"/>
    <col min="4610" max="4610" width="127.85546875" style="105" customWidth="1"/>
    <col min="4611" max="4864" width="9.140625" style="105"/>
    <col min="4865" max="4865" width="6.28515625" style="105" customWidth="1"/>
    <col min="4866" max="4866" width="127.85546875" style="105" customWidth="1"/>
    <col min="4867" max="5120" width="9.140625" style="105"/>
    <col min="5121" max="5121" width="6.28515625" style="105" customWidth="1"/>
    <col min="5122" max="5122" width="127.85546875" style="105" customWidth="1"/>
    <col min="5123" max="5376" width="9.140625" style="105"/>
    <col min="5377" max="5377" width="6.28515625" style="105" customWidth="1"/>
    <col min="5378" max="5378" width="127.85546875" style="105" customWidth="1"/>
    <col min="5379" max="5632" width="9.140625" style="105"/>
    <col min="5633" max="5633" width="6.28515625" style="105" customWidth="1"/>
    <col min="5634" max="5634" width="127.85546875" style="105" customWidth="1"/>
    <col min="5635" max="5888" width="9.140625" style="105"/>
    <col min="5889" max="5889" width="6.28515625" style="105" customWidth="1"/>
    <col min="5890" max="5890" width="127.85546875" style="105" customWidth="1"/>
    <col min="5891" max="6144" width="9.140625" style="105"/>
    <col min="6145" max="6145" width="6.28515625" style="105" customWidth="1"/>
    <col min="6146" max="6146" width="127.85546875" style="105" customWidth="1"/>
    <col min="6147" max="6400" width="9.140625" style="105"/>
    <col min="6401" max="6401" width="6.28515625" style="105" customWidth="1"/>
    <col min="6402" max="6402" width="127.85546875" style="105" customWidth="1"/>
    <col min="6403" max="6656" width="9.140625" style="105"/>
    <col min="6657" max="6657" width="6.28515625" style="105" customWidth="1"/>
    <col min="6658" max="6658" width="127.85546875" style="105" customWidth="1"/>
    <col min="6659" max="6912" width="9.140625" style="105"/>
    <col min="6913" max="6913" width="6.28515625" style="105" customWidth="1"/>
    <col min="6914" max="6914" width="127.85546875" style="105" customWidth="1"/>
    <col min="6915" max="7168" width="9.140625" style="105"/>
    <col min="7169" max="7169" width="6.28515625" style="105" customWidth="1"/>
    <col min="7170" max="7170" width="127.85546875" style="105" customWidth="1"/>
    <col min="7171" max="7424" width="9.140625" style="105"/>
    <col min="7425" max="7425" width="6.28515625" style="105" customWidth="1"/>
    <col min="7426" max="7426" width="127.85546875" style="105" customWidth="1"/>
    <col min="7427" max="7680" width="9.140625" style="105"/>
    <col min="7681" max="7681" width="6.28515625" style="105" customWidth="1"/>
    <col min="7682" max="7682" width="127.85546875" style="105" customWidth="1"/>
    <col min="7683" max="7936" width="9.140625" style="105"/>
    <col min="7937" max="7937" width="6.28515625" style="105" customWidth="1"/>
    <col min="7938" max="7938" width="127.85546875" style="105" customWidth="1"/>
    <col min="7939" max="8192" width="9.140625" style="105"/>
    <col min="8193" max="8193" width="6.28515625" style="105" customWidth="1"/>
    <col min="8194" max="8194" width="127.85546875" style="105" customWidth="1"/>
    <col min="8195" max="8448" width="9.140625" style="105"/>
    <col min="8449" max="8449" width="6.28515625" style="105" customWidth="1"/>
    <col min="8450" max="8450" width="127.85546875" style="105" customWidth="1"/>
    <col min="8451" max="8704" width="9.140625" style="105"/>
    <col min="8705" max="8705" width="6.28515625" style="105" customWidth="1"/>
    <col min="8706" max="8706" width="127.85546875" style="105" customWidth="1"/>
    <col min="8707" max="8960" width="9.140625" style="105"/>
    <col min="8961" max="8961" width="6.28515625" style="105" customWidth="1"/>
    <col min="8962" max="8962" width="127.85546875" style="105" customWidth="1"/>
    <col min="8963" max="9216" width="9.140625" style="105"/>
    <col min="9217" max="9217" width="6.28515625" style="105" customWidth="1"/>
    <col min="9218" max="9218" width="127.85546875" style="105" customWidth="1"/>
    <col min="9219" max="9472" width="9.140625" style="105"/>
    <col min="9473" max="9473" width="6.28515625" style="105" customWidth="1"/>
    <col min="9474" max="9474" width="127.85546875" style="105" customWidth="1"/>
    <col min="9475" max="9728" width="9.140625" style="105"/>
    <col min="9729" max="9729" width="6.28515625" style="105" customWidth="1"/>
    <col min="9730" max="9730" width="127.85546875" style="105" customWidth="1"/>
    <col min="9731" max="9984" width="9.140625" style="105"/>
    <col min="9985" max="9985" width="6.28515625" style="105" customWidth="1"/>
    <col min="9986" max="9986" width="127.85546875" style="105" customWidth="1"/>
    <col min="9987" max="10240" width="9.140625" style="105"/>
    <col min="10241" max="10241" width="6.28515625" style="105" customWidth="1"/>
    <col min="10242" max="10242" width="127.85546875" style="105" customWidth="1"/>
    <col min="10243" max="10496" width="9.140625" style="105"/>
    <col min="10497" max="10497" width="6.28515625" style="105" customWidth="1"/>
    <col min="10498" max="10498" width="127.85546875" style="105" customWidth="1"/>
    <col min="10499" max="10752" width="9.140625" style="105"/>
    <col min="10753" max="10753" width="6.28515625" style="105" customWidth="1"/>
    <col min="10754" max="10754" width="127.85546875" style="105" customWidth="1"/>
    <col min="10755" max="11008" width="9.140625" style="105"/>
    <col min="11009" max="11009" width="6.28515625" style="105" customWidth="1"/>
    <col min="11010" max="11010" width="127.85546875" style="105" customWidth="1"/>
    <col min="11011" max="11264" width="9.140625" style="105"/>
    <col min="11265" max="11265" width="6.28515625" style="105" customWidth="1"/>
    <col min="11266" max="11266" width="127.85546875" style="105" customWidth="1"/>
    <col min="11267" max="11520" width="9.140625" style="105"/>
    <col min="11521" max="11521" width="6.28515625" style="105" customWidth="1"/>
    <col min="11522" max="11522" width="127.85546875" style="105" customWidth="1"/>
    <col min="11523" max="11776" width="9.140625" style="105"/>
    <col min="11777" max="11777" width="6.28515625" style="105" customWidth="1"/>
    <col min="11778" max="11778" width="127.85546875" style="105" customWidth="1"/>
    <col min="11779" max="12032" width="9.140625" style="105"/>
    <col min="12033" max="12033" width="6.28515625" style="105" customWidth="1"/>
    <col min="12034" max="12034" width="127.85546875" style="105" customWidth="1"/>
    <col min="12035" max="12288" width="9.140625" style="105"/>
    <col min="12289" max="12289" width="6.28515625" style="105" customWidth="1"/>
    <col min="12290" max="12290" width="127.85546875" style="105" customWidth="1"/>
    <col min="12291" max="12544" width="9.140625" style="105"/>
    <col min="12545" max="12545" width="6.28515625" style="105" customWidth="1"/>
    <col min="12546" max="12546" width="127.85546875" style="105" customWidth="1"/>
    <col min="12547" max="12800" width="9.140625" style="105"/>
    <col min="12801" max="12801" width="6.28515625" style="105" customWidth="1"/>
    <col min="12802" max="12802" width="127.85546875" style="105" customWidth="1"/>
    <col min="12803" max="13056" width="9.140625" style="105"/>
    <col min="13057" max="13057" width="6.28515625" style="105" customWidth="1"/>
    <col min="13058" max="13058" width="127.85546875" style="105" customWidth="1"/>
    <col min="13059" max="13312" width="9.140625" style="105"/>
    <col min="13313" max="13313" width="6.28515625" style="105" customWidth="1"/>
    <col min="13314" max="13314" width="127.85546875" style="105" customWidth="1"/>
    <col min="13315" max="13568" width="9.140625" style="105"/>
    <col min="13569" max="13569" width="6.28515625" style="105" customWidth="1"/>
    <col min="13570" max="13570" width="127.85546875" style="105" customWidth="1"/>
    <col min="13571" max="13824" width="9.140625" style="105"/>
    <col min="13825" max="13825" width="6.28515625" style="105" customWidth="1"/>
    <col min="13826" max="13826" width="127.85546875" style="105" customWidth="1"/>
    <col min="13827" max="14080" width="9.140625" style="105"/>
    <col min="14081" max="14081" width="6.28515625" style="105" customWidth="1"/>
    <col min="14082" max="14082" width="127.85546875" style="105" customWidth="1"/>
    <col min="14083" max="14336" width="9.140625" style="105"/>
    <col min="14337" max="14337" width="6.28515625" style="105" customWidth="1"/>
    <col min="14338" max="14338" width="127.85546875" style="105" customWidth="1"/>
    <col min="14339" max="14592" width="9.140625" style="105"/>
    <col min="14593" max="14593" width="6.28515625" style="105" customWidth="1"/>
    <col min="14594" max="14594" width="127.85546875" style="105" customWidth="1"/>
    <col min="14595" max="14848" width="9.140625" style="105"/>
    <col min="14849" max="14849" width="6.28515625" style="105" customWidth="1"/>
    <col min="14850" max="14850" width="127.85546875" style="105" customWidth="1"/>
    <col min="14851" max="15104" width="9.140625" style="105"/>
    <col min="15105" max="15105" width="6.28515625" style="105" customWidth="1"/>
    <col min="15106" max="15106" width="127.85546875" style="105" customWidth="1"/>
    <col min="15107" max="15360" width="9.140625" style="105"/>
    <col min="15361" max="15361" width="6.28515625" style="105" customWidth="1"/>
    <col min="15362" max="15362" width="127.85546875" style="105" customWidth="1"/>
    <col min="15363" max="15616" width="9.140625" style="105"/>
    <col min="15617" max="15617" width="6.28515625" style="105" customWidth="1"/>
    <col min="15618" max="15618" width="127.85546875" style="105" customWidth="1"/>
    <col min="15619" max="15872" width="9.140625" style="105"/>
    <col min="15873" max="15873" width="6.28515625" style="105" customWidth="1"/>
    <col min="15874" max="15874" width="127.85546875" style="105" customWidth="1"/>
    <col min="15875" max="16128" width="9.140625" style="105"/>
    <col min="16129" max="16129" width="6.28515625" style="105" customWidth="1"/>
    <col min="16130" max="16130" width="127.85546875" style="105" customWidth="1"/>
    <col min="16131" max="16384" width="9.140625" style="105"/>
  </cols>
  <sheetData>
    <row r="2" spans="2:2">
      <c r="B2" s="104" t="s">
        <v>81</v>
      </c>
    </row>
    <row r="3" spans="2:2" ht="19.5" thickBot="1"/>
    <row r="4" spans="2:2" ht="117.75" customHeight="1">
      <c r="B4" s="136" t="s">
        <v>82</v>
      </c>
    </row>
    <row r="5" spans="2:2" ht="102" customHeight="1">
      <c r="B5" s="106" t="s">
        <v>83</v>
      </c>
    </row>
    <row r="6" spans="2:2" ht="95.25" customHeight="1" thickBot="1">
      <c r="B6" s="107" t="s">
        <v>84</v>
      </c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2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5.285156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63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64">
        <v>8</v>
      </c>
      <c r="D5" s="23"/>
      <c r="E5" s="24" t="s">
        <v>8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66" customHeight="1">
      <c r="A11" s="42" t="s">
        <v>30</v>
      </c>
      <c r="B11" s="114" t="s">
        <v>101</v>
      </c>
      <c r="C11" s="75">
        <v>23100</v>
      </c>
      <c r="D11" s="76" t="s">
        <v>96</v>
      </c>
      <c r="E11" s="33"/>
      <c r="F11" s="33"/>
      <c r="G11" s="33"/>
      <c r="H11" s="55"/>
      <c r="I11" s="34">
        <f>ROUND(ROUND(C11,2)*ROUND(H11,2),2)</f>
        <v>0</v>
      </c>
    </row>
    <row r="12" spans="1:11">
      <c r="B12" s="191" t="s">
        <v>60</v>
      </c>
      <c r="C12" s="191"/>
      <c r="D12" s="191"/>
      <c r="E12" s="191"/>
      <c r="F12" s="191"/>
      <c r="G12" s="191"/>
      <c r="H12" s="191"/>
      <c r="I12" s="191"/>
    </row>
  </sheetData>
  <mergeCells count="4">
    <mergeCell ref="E3:G3"/>
    <mergeCell ref="H3:I3"/>
    <mergeCell ref="F8:G8"/>
    <mergeCell ref="B12:I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2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6.57031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63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64">
        <v>9</v>
      </c>
      <c r="D5" s="23"/>
      <c r="E5" s="24" t="s">
        <v>8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31.5" customHeight="1">
      <c r="A11" s="130">
        <v>1</v>
      </c>
      <c r="B11" s="131" t="s">
        <v>102</v>
      </c>
      <c r="C11" s="134">
        <v>39600</v>
      </c>
      <c r="D11" s="135" t="s">
        <v>96</v>
      </c>
      <c r="E11" s="129"/>
      <c r="F11" s="129"/>
      <c r="G11" s="129"/>
      <c r="H11" s="129"/>
      <c r="I11" s="34">
        <f t="shared" ref="I11" si="0">ROUND(ROUND(C11,2)*ROUND(H11,2),2)</f>
        <v>0</v>
      </c>
    </row>
    <row r="12" spans="1:11">
      <c r="B12" s="191" t="s">
        <v>60</v>
      </c>
      <c r="C12" s="191"/>
      <c r="D12" s="191"/>
      <c r="E12" s="191"/>
      <c r="F12" s="191"/>
      <c r="G12" s="191"/>
      <c r="H12" s="191"/>
      <c r="I12" s="191"/>
    </row>
  </sheetData>
  <mergeCells count="4">
    <mergeCell ref="E3:G3"/>
    <mergeCell ref="H3:I3"/>
    <mergeCell ref="F8:G8"/>
    <mergeCell ref="B12:I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109" customWidth="1"/>
    <col min="2" max="2" width="78.7109375" style="109" customWidth="1"/>
    <col min="3" max="3" width="9.7109375" style="22" customWidth="1"/>
    <col min="4" max="4" width="10.7109375" style="111" customWidth="1"/>
    <col min="5" max="5" width="22.28515625" style="109" customWidth="1"/>
    <col min="6" max="6" width="21.42578125" style="109" customWidth="1"/>
    <col min="7" max="7" width="21.85546875" style="109" customWidth="1"/>
    <col min="8" max="8" width="18.28515625" style="109" customWidth="1"/>
    <col min="9" max="9" width="16.28515625" style="109" customWidth="1"/>
    <col min="10" max="11" width="14.28515625" style="109" customWidth="1"/>
    <col min="12" max="16384" width="9.140625" style="109"/>
  </cols>
  <sheetData>
    <row r="1" spans="1:11" s="108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109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5" spans="1:11">
      <c r="B5" s="6" t="s">
        <v>6</v>
      </c>
      <c r="C5" s="110">
        <v>10</v>
      </c>
      <c r="D5" s="23"/>
      <c r="E5" s="24" t="s">
        <v>8</v>
      </c>
      <c r="F5" s="24"/>
      <c r="G5" s="5"/>
      <c r="H5" s="108"/>
      <c r="I5" s="108"/>
    </row>
    <row r="6" spans="1:11">
      <c r="B6" s="6"/>
      <c r="C6" s="25"/>
      <c r="D6" s="23"/>
      <c r="E6" s="24"/>
      <c r="F6" s="24"/>
      <c r="G6" s="5"/>
      <c r="H6" s="108"/>
      <c r="I6" s="108"/>
    </row>
    <row r="7" spans="1:11">
      <c r="A7" s="6"/>
      <c r="C7" s="25"/>
      <c r="D7" s="23"/>
      <c r="E7" s="108"/>
      <c r="F7" s="108"/>
      <c r="G7" s="108"/>
      <c r="H7" s="108"/>
      <c r="I7" s="108"/>
    </row>
    <row r="8" spans="1:11">
      <c r="A8" s="26"/>
      <c r="B8" s="26"/>
      <c r="C8" s="27"/>
      <c r="D8" s="28"/>
      <c r="E8" s="71" t="s">
        <v>61</v>
      </c>
      <c r="F8" s="189">
        <f>SUM(I11:I13)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82.5" customHeight="1">
      <c r="A11" s="148" t="s">
        <v>30</v>
      </c>
      <c r="B11" s="149" t="s">
        <v>103</v>
      </c>
      <c r="C11" s="150">
        <v>3600</v>
      </c>
      <c r="D11" s="100" t="s">
        <v>104</v>
      </c>
      <c r="E11" s="147"/>
      <c r="F11" s="147"/>
      <c r="G11" s="147"/>
      <c r="H11" s="147"/>
      <c r="I11" s="34">
        <f t="shared" ref="I11:I12" si="0">ROUND(ROUND(C11,2)*ROUND(H11,2),2)</f>
        <v>0</v>
      </c>
    </row>
    <row r="12" spans="1:11" s="32" customFormat="1" ht="43.15" customHeight="1">
      <c r="A12" s="148" t="s">
        <v>31</v>
      </c>
      <c r="B12" s="149" t="s">
        <v>105</v>
      </c>
      <c r="C12" s="150">
        <v>55</v>
      </c>
      <c r="D12" s="100" t="s">
        <v>106</v>
      </c>
      <c r="E12" s="147"/>
      <c r="F12" s="147"/>
      <c r="G12" s="147"/>
      <c r="H12" s="147"/>
      <c r="I12" s="34">
        <f t="shared" si="0"/>
        <v>0</v>
      </c>
    </row>
    <row r="13" spans="1:11" s="32" customFormat="1" ht="44.25" customHeight="1">
      <c r="A13" s="148" t="s">
        <v>32</v>
      </c>
      <c r="B13" s="149" t="s">
        <v>107</v>
      </c>
      <c r="C13" s="150">
        <v>990</v>
      </c>
      <c r="D13" s="100" t="s">
        <v>96</v>
      </c>
      <c r="E13" s="33"/>
      <c r="F13" s="33"/>
      <c r="G13" s="33"/>
      <c r="H13" s="55"/>
      <c r="I13" s="34">
        <f>ROUND(ROUND(C13,2)*ROUND(H13,2),2)</f>
        <v>0</v>
      </c>
    </row>
    <row r="14" spans="1:11" s="112" customFormat="1">
      <c r="B14" s="191" t="s">
        <v>60</v>
      </c>
      <c r="C14" s="191"/>
      <c r="D14" s="191"/>
      <c r="E14" s="191"/>
      <c r="F14" s="191"/>
      <c r="G14" s="191"/>
      <c r="H14" s="191"/>
      <c r="I14" s="191"/>
    </row>
    <row r="15" spans="1:11">
      <c r="B15" s="162"/>
      <c r="C15" s="162"/>
      <c r="D15" s="162"/>
      <c r="E15" s="162"/>
      <c r="F15" s="162"/>
      <c r="G15" s="162"/>
      <c r="H15" s="162"/>
      <c r="I15" s="162"/>
    </row>
  </sheetData>
  <mergeCells count="5">
    <mergeCell ref="E3:G3"/>
    <mergeCell ref="H3:I3"/>
    <mergeCell ref="F8:G8"/>
    <mergeCell ref="B14:I14"/>
    <mergeCell ref="B15:I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3"/>
  <sheetViews>
    <sheetView showGridLines="0" view="pageBreakPreview" topLeftCell="A3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78" customWidth="1"/>
    <col min="2" max="2" width="78" style="78" customWidth="1"/>
    <col min="3" max="3" width="9.7109375" style="22" customWidth="1"/>
    <col min="4" max="4" width="10.7109375" style="80" customWidth="1"/>
    <col min="5" max="5" width="22.28515625" style="78" customWidth="1"/>
    <col min="6" max="6" width="21.42578125" style="78" customWidth="1"/>
    <col min="7" max="7" width="21.85546875" style="78" customWidth="1"/>
    <col min="8" max="8" width="18.28515625" style="78" customWidth="1"/>
    <col min="9" max="9" width="14.42578125" style="78" customWidth="1"/>
    <col min="10" max="11" width="14.28515625" style="78" customWidth="1"/>
    <col min="12" max="16384" width="9.140625" style="78"/>
  </cols>
  <sheetData>
    <row r="1" spans="1:11" s="77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78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79">
        <v>11</v>
      </c>
      <c r="D5" s="23"/>
      <c r="E5" s="24" t="s">
        <v>8</v>
      </c>
      <c r="F5" s="24"/>
      <c r="G5" s="5"/>
      <c r="H5" s="77"/>
      <c r="I5" s="77"/>
    </row>
    <row r="6" spans="1:11">
      <c r="B6" s="6"/>
      <c r="C6" s="25"/>
      <c r="D6" s="23"/>
      <c r="E6" s="24"/>
      <c r="F6" s="24"/>
      <c r="G6" s="5"/>
      <c r="H6" s="77"/>
      <c r="I6" s="77"/>
    </row>
    <row r="7" spans="1:11">
      <c r="A7" s="6"/>
      <c r="C7" s="25"/>
      <c r="D7" s="23"/>
      <c r="E7" s="77"/>
      <c r="F7" s="77"/>
      <c r="G7" s="77"/>
      <c r="H7" s="77"/>
      <c r="I7" s="77"/>
    </row>
    <row r="8" spans="1:11">
      <c r="A8" s="26"/>
      <c r="B8" s="26"/>
      <c r="C8" s="27"/>
      <c r="D8" s="28"/>
      <c r="E8" s="71" t="s">
        <v>61</v>
      </c>
      <c r="F8" s="189">
        <f>SUM(I11:I12)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33" customHeight="1">
      <c r="A11" s="132" t="s">
        <v>67</v>
      </c>
      <c r="B11" s="151" t="s">
        <v>108</v>
      </c>
      <c r="C11" s="152">
        <v>250</v>
      </c>
      <c r="D11" s="153" t="s">
        <v>96</v>
      </c>
      <c r="E11" s="129"/>
      <c r="F11" s="129"/>
      <c r="G11" s="129"/>
      <c r="H11" s="129"/>
      <c r="I11" s="34">
        <f t="shared" ref="I11:I12" si="0">ROUND(ROUND(C11,2)*ROUND(H11,2),2)</f>
        <v>0</v>
      </c>
    </row>
    <row r="12" spans="1:11" s="32" customFormat="1" ht="38.25" customHeight="1">
      <c r="A12" s="132" t="s">
        <v>68</v>
      </c>
      <c r="B12" s="151" t="s">
        <v>109</v>
      </c>
      <c r="C12" s="152">
        <v>180</v>
      </c>
      <c r="D12" s="153" t="s">
        <v>96</v>
      </c>
      <c r="E12" s="129"/>
      <c r="F12" s="129"/>
      <c r="G12" s="129"/>
      <c r="H12" s="129"/>
      <c r="I12" s="34">
        <f t="shared" si="0"/>
        <v>0</v>
      </c>
    </row>
    <row r="13" spans="1:11">
      <c r="B13" s="191" t="s">
        <v>60</v>
      </c>
      <c r="C13" s="191"/>
      <c r="D13" s="191"/>
      <c r="E13" s="191"/>
      <c r="F13" s="191"/>
      <c r="G13" s="191"/>
      <c r="H13" s="191"/>
      <c r="I13" s="191"/>
    </row>
  </sheetData>
  <mergeCells count="4">
    <mergeCell ref="E3:G3"/>
    <mergeCell ref="H3:I3"/>
    <mergeCell ref="F8:G8"/>
    <mergeCell ref="B13:I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3"/>
  <sheetViews>
    <sheetView showGridLines="0" view="pageBreakPreview" topLeftCell="A10" zoomScale="110" zoomScaleNormal="100" zoomScaleSheetLayoutView="110" zoomScalePageLayoutView="85" workbookViewId="0">
      <selection activeCell="A11" sqref="A11:D22"/>
    </sheetView>
  </sheetViews>
  <sheetFormatPr defaultColWidth="9.140625" defaultRowHeight="15"/>
  <cols>
    <col min="1" max="1" width="5.28515625" style="78" customWidth="1"/>
    <col min="2" max="2" width="78" style="78" customWidth="1"/>
    <col min="3" max="3" width="9.7109375" style="22" customWidth="1"/>
    <col min="4" max="4" width="10.7109375" style="80" customWidth="1"/>
    <col min="5" max="5" width="22.28515625" style="78" customWidth="1"/>
    <col min="6" max="6" width="21.42578125" style="78" customWidth="1"/>
    <col min="7" max="7" width="21.85546875" style="78" customWidth="1"/>
    <col min="8" max="8" width="18.28515625" style="78" customWidth="1"/>
    <col min="9" max="9" width="15.28515625" style="78" customWidth="1"/>
    <col min="10" max="11" width="14.28515625" style="78" customWidth="1"/>
    <col min="12" max="16384" width="9.140625" style="78"/>
  </cols>
  <sheetData>
    <row r="1" spans="1:11" s="77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78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79">
        <v>13</v>
      </c>
      <c r="D5" s="23"/>
      <c r="E5" s="24" t="s">
        <v>8</v>
      </c>
      <c r="F5" s="24"/>
      <c r="G5" s="5"/>
      <c r="H5" s="77"/>
      <c r="I5" s="77"/>
    </row>
    <row r="6" spans="1:11">
      <c r="B6" s="6"/>
      <c r="C6" s="25"/>
      <c r="D6" s="23"/>
      <c r="E6" s="24"/>
      <c r="F6" s="24"/>
      <c r="G6" s="5"/>
      <c r="H6" s="77"/>
      <c r="I6" s="77"/>
    </row>
    <row r="7" spans="1:11">
      <c r="A7" s="6"/>
      <c r="C7" s="25"/>
      <c r="D7" s="23"/>
      <c r="E7" s="77"/>
      <c r="F7" s="77"/>
      <c r="G7" s="77"/>
      <c r="H7" s="77"/>
      <c r="I7" s="77"/>
    </row>
    <row r="8" spans="1:11">
      <c r="A8" s="26"/>
      <c r="B8" s="26"/>
      <c r="C8" s="27"/>
      <c r="D8" s="28"/>
      <c r="E8" s="71" t="s">
        <v>61</v>
      </c>
      <c r="F8" s="189">
        <f>SUM(I11:I22)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39" customHeight="1">
      <c r="A11" s="42">
        <v>1</v>
      </c>
      <c r="B11" s="74" t="s">
        <v>69</v>
      </c>
      <c r="C11" s="75">
        <v>10000</v>
      </c>
      <c r="D11" s="76" t="s">
        <v>66</v>
      </c>
      <c r="E11" s="33"/>
      <c r="F11" s="33"/>
      <c r="G11" s="33"/>
      <c r="H11" s="55"/>
      <c r="I11" s="34">
        <f>ROUND(ROUND(C11,2)*ROUND(H11,2),2)</f>
        <v>0</v>
      </c>
    </row>
    <row r="12" spans="1:11" s="32" customFormat="1" ht="35.25" customHeight="1">
      <c r="A12" s="93">
        <v>2</v>
      </c>
      <c r="B12" s="94" t="s">
        <v>70</v>
      </c>
      <c r="C12" s="95">
        <v>20000</v>
      </c>
      <c r="D12" s="96" t="s">
        <v>66</v>
      </c>
      <c r="E12" s="89"/>
      <c r="F12" s="89"/>
      <c r="G12" s="89"/>
      <c r="H12" s="90"/>
      <c r="I12" s="34">
        <f t="shared" ref="I12:I22" si="0">ROUND(ROUND(C12,2)*ROUND(H12,2),2)</f>
        <v>0</v>
      </c>
    </row>
    <row r="13" spans="1:11" s="32" customFormat="1" ht="35.25" customHeight="1">
      <c r="A13" s="42">
        <v>3</v>
      </c>
      <c r="B13" s="94" t="s">
        <v>71</v>
      </c>
      <c r="C13" s="95">
        <v>30000</v>
      </c>
      <c r="D13" s="96" t="s">
        <v>66</v>
      </c>
      <c r="E13" s="89"/>
      <c r="F13" s="89"/>
      <c r="G13" s="89"/>
      <c r="H13" s="90"/>
      <c r="I13" s="34">
        <f t="shared" si="0"/>
        <v>0</v>
      </c>
    </row>
    <row r="14" spans="1:11" s="32" customFormat="1" ht="35.25" customHeight="1">
      <c r="A14" s="93">
        <v>4</v>
      </c>
      <c r="B14" s="94" t="s">
        <v>72</v>
      </c>
      <c r="C14" s="95">
        <v>30000</v>
      </c>
      <c r="D14" s="96" t="s">
        <v>66</v>
      </c>
      <c r="E14" s="89"/>
      <c r="F14" s="89"/>
      <c r="G14" s="89"/>
      <c r="H14" s="90"/>
      <c r="I14" s="34">
        <f t="shared" si="0"/>
        <v>0</v>
      </c>
    </row>
    <row r="15" spans="1:11" s="32" customFormat="1" ht="36.75" customHeight="1">
      <c r="A15" s="42">
        <v>5</v>
      </c>
      <c r="B15" s="94" t="s">
        <v>73</v>
      </c>
      <c r="C15" s="95">
        <v>10000</v>
      </c>
      <c r="D15" s="96" t="s">
        <v>66</v>
      </c>
      <c r="E15" s="89"/>
      <c r="F15" s="89"/>
      <c r="G15" s="89"/>
      <c r="H15" s="90"/>
      <c r="I15" s="34">
        <f t="shared" si="0"/>
        <v>0</v>
      </c>
    </row>
    <row r="16" spans="1:11" s="32" customFormat="1" ht="36.75" customHeight="1">
      <c r="A16" s="93">
        <v>6</v>
      </c>
      <c r="B16" s="94" t="s">
        <v>74</v>
      </c>
      <c r="C16" s="95">
        <v>10000</v>
      </c>
      <c r="D16" s="96" t="s">
        <v>66</v>
      </c>
      <c r="E16" s="89"/>
      <c r="F16" s="89"/>
      <c r="G16" s="89"/>
      <c r="H16" s="90"/>
      <c r="I16" s="34">
        <f t="shared" si="0"/>
        <v>0</v>
      </c>
    </row>
    <row r="17" spans="1:9" s="32" customFormat="1" ht="30" customHeight="1">
      <c r="A17" s="42">
        <v>7</v>
      </c>
      <c r="B17" s="94" t="s">
        <v>75</v>
      </c>
      <c r="C17" s="95">
        <v>10000</v>
      </c>
      <c r="D17" s="96" t="s">
        <v>66</v>
      </c>
      <c r="E17" s="89"/>
      <c r="F17" s="89"/>
      <c r="G17" s="89"/>
      <c r="H17" s="90"/>
      <c r="I17" s="34">
        <f t="shared" si="0"/>
        <v>0</v>
      </c>
    </row>
    <row r="18" spans="1:9" s="32" customFormat="1" ht="32.25" customHeight="1">
      <c r="A18" s="93">
        <v>8</v>
      </c>
      <c r="B18" s="94" t="s">
        <v>76</v>
      </c>
      <c r="C18" s="95">
        <v>10000</v>
      </c>
      <c r="D18" s="96" t="s">
        <v>66</v>
      </c>
      <c r="E18" s="89"/>
      <c r="F18" s="89"/>
      <c r="G18" s="89"/>
      <c r="H18" s="90"/>
      <c r="I18" s="34">
        <f t="shared" si="0"/>
        <v>0</v>
      </c>
    </row>
    <row r="19" spans="1:9" s="32" customFormat="1" ht="29.25" customHeight="1">
      <c r="A19" s="42">
        <v>9</v>
      </c>
      <c r="B19" s="94" t="s">
        <v>77</v>
      </c>
      <c r="C19" s="95">
        <v>8000</v>
      </c>
      <c r="D19" s="96" t="s">
        <v>66</v>
      </c>
      <c r="E19" s="89"/>
      <c r="F19" s="89"/>
      <c r="G19" s="89"/>
      <c r="H19" s="90"/>
      <c r="I19" s="34">
        <f t="shared" si="0"/>
        <v>0</v>
      </c>
    </row>
    <row r="20" spans="1:9" s="32" customFormat="1" ht="31.5" customHeight="1">
      <c r="A20" s="93">
        <v>10</v>
      </c>
      <c r="B20" s="94" t="s">
        <v>78</v>
      </c>
      <c r="C20" s="95">
        <v>8000</v>
      </c>
      <c r="D20" s="96" t="s">
        <v>66</v>
      </c>
      <c r="E20" s="89"/>
      <c r="F20" s="89"/>
      <c r="G20" s="89"/>
      <c r="H20" s="90"/>
      <c r="I20" s="34">
        <f t="shared" si="0"/>
        <v>0</v>
      </c>
    </row>
    <row r="21" spans="1:9" s="32" customFormat="1" ht="29.25" customHeight="1">
      <c r="A21" s="93">
        <v>11</v>
      </c>
      <c r="B21" s="94" t="s">
        <v>79</v>
      </c>
      <c r="C21" s="95">
        <v>5000</v>
      </c>
      <c r="D21" s="96" t="s">
        <v>66</v>
      </c>
      <c r="E21" s="89"/>
      <c r="F21" s="89"/>
      <c r="G21" s="89"/>
      <c r="H21" s="90"/>
      <c r="I21" s="34">
        <f t="shared" si="0"/>
        <v>0</v>
      </c>
    </row>
    <row r="22" spans="1:9" s="32" customFormat="1" ht="25.5" customHeight="1">
      <c r="A22" s="42">
        <v>12</v>
      </c>
      <c r="B22" s="87" t="s">
        <v>80</v>
      </c>
      <c r="C22" s="75">
        <v>20000</v>
      </c>
      <c r="D22" s="76" t="s">
        <v>66</v>
      </c>
      <c r="E22" s="61"/>
      <c r="F22" s="61"/>
      <c r="G22" s="61"/>
      <c r="H22" s="73"/>
      <c r="I22" s="34">
        <f t="shared" si="0"/>
        <v>0</v>
      </c>
    </row>
    <row r="23" spans="1:9">
      <c r="B23" s="191" t="s">
        <v>60</v>
      </c>
      <c r="C23" s="191"/>
      <c r="D23" s="191"/>
      <c r="E23" s="191"/>
      <c r="F23" s="191"/>
      <c r="G23" s="191"/>
      <c r="H23" s="191"/>
      <c r="I23" s="191"/>
    </row>
  </sheetData>
  <mergeCells count="4">
    <mergeCell ref="E3:G3"/>
    <mergeCell ref="H3:I3"/>
    <mergeCell ref="F8:G8"/>
    <mergeCell ref="B23:I2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8"/>
  <sheetViews>
    <sheetView showGridLines="0" view="pageBreakPreview" zoomScaleNormal="100" zoomScaleSheetLayoutView="100" zoomScalePageLayoutView="115" workbookViewId="0">
      <selection activeCell="D5" sqref="D5"/>
    </sheetView>
  </sheetViews>
  <sheetFormatPr defaultColWidth="9.140625" defaultRowHeight="15"/>
  <cols>
    <col min="1" max="1" width="2.28515625" style="45" customWidth="1"/>
    <col min="2" max="2" width="4.140625" style="1" customWidth="1"/>
    <col min="3" max="3" width="19.140625" style="1" customWidth="1"/>
    <col min="4" max="4" width="30.8554687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2:7" s="56" customFormat="1" ht="12.75" customHeight="1">
      <c r="B1" s="158"/>
      <c r="C1" s="158"/>
      <c r="D1" s="158"/>
      <c r="E1" s="158"/>
    </row>
    <row r="2" spans="2:7" ht="13.5" customHeight="1">
      <c r="E2" s="2" t="s">
        <v>64</v>
      </c>
    </row>
    <row r="3" spans="2:7" ht="18" customHeight="1">
      <c r="C3" s="3"/>
      <c r="D3" s="3" t="s">
        <v>25</v>
      </c>
      <c r="E3" s="3"/>
    </row>
    <row r="4" spans="2:7" ht="18" customHeight="1"/>
    <row r="5" spans="2:7" ht="14.25" customHeight="1">
      <c r="C5" s="1" t="s">
        <v>18</v>
      </c>
      <c r="D5" s="157" t="s">
        <v>87</v>
      </c>
      <c r="F5" s="5"/>
    </row>
    <row r="6" spans="2:7" ht="12.75" customHeight="1">
      <c r="F6" s="5"/>
    </row>
    <row r="7" spans="2:7" ht="13.5" customHeight="1">
      <c r="C7" s="1" t="s">
        <v>17</v>
      </c>
      <c r="D7" s="159" t="s">
        <v>88</v>
      </c>
      <c r="E7" s="159"/>
      <c r="F7" s="6"/>
      <c r="G7" s="7"/>
    </row>
    <row r="8" spans="2:7" ht="14.25" customHeight="1"/>
    <row r="9" spans="2:7" ht="14.25" customHeight="1">
      <c r="C9" s="66" t="s">
        <v>14</v>
      </c>
      <c r="D9" s="184"/>
      <c r="E9" s="178"/>
      <c r="F9" s="5"/>
    </row>
    <row r="10" spans="2:7" ht="31.5" customHeight="1">
      <c r="C10" s="66" t="s">
        <v>19</v>
      </c>
      <c r="D10" s="185"/>
      <c r="E10" s="186"/>
      <c r="F10" s="5"/>
    </row>
    <row r="11" spans="2:7" ht="18" customHeight="1">
      <c r="C11" s="66" t="s">
        <v>13</v>
      </c>
      <c r="D11" s="182"/>
      <c r="E11" s="183"/>
      <c r="F11" s="5"/>
    </row>
    <row r="12" spans="2:7" ht="18" customHeight="1">
      <c r="C12" s="66" t="s">
        <v>20</v>
      </c>
      <c r="D12" s="182"/>
      <c r="E12" s="183"/>
      <c r="F12" s="5"/>
    </row>
    <row r="13" spans="2:7" ht="18" customHeight="1">
      <c r="C13" s="66" t="s">
        <v>21</v>
      </c>
      <c r="D13" s="182"/>
      <c r="E13" s="183"/>
      <c r="F13" s="5"/>
    </row>
    <row r="14" spans="2:7" ht="18" customHeight="1">
      <c r="C14" s="66" t="s">
        <v>22</v>
      </c>
      <c r="D14" s="182"/>
      <c r="E14" s="183"/>
      <c r="F14" s="5"/>
    </row>
    <row r="15" spans="2:7" ht="18" customHeight="1">
      <c r="C15" s="66" t="s">
        <v>23</v>
      </c>
      <c r="D15" s="182"/>
      <c r="E15" s="183"/>
      <c r="F15" s="5"/>
    </row>
    <row r="16" spans="2:7" ht="18" customHeight="1">
      <c r="C16" s="66" t="s">
        <v>24</v>
      </c>
      <c r="D16" s="182"/>
      <c r="E16" s="183"/>
      <c r="F16" s="5"/>
    </row>
    <row r="17" spans="2:6" ht="18" customHeight="1">
      <c r="D17" s="5"/>
      <c r="E17" s="9"/>
      <c r="F17" s="5"/>
    </row>
    <row r="18" spans="2:6" ht="18" customHeight="1">
      <c r="B18" s="39" t="s">
        <v>30</v>
      </c>
      <c r="C18" s="161" t="s">
        <v>39</v>
      </c>
      <c r="D18" s="161"/>
      <c r="E18" s="161"/>
      <c r="F18" s="7"/>
    </row>
    <row r="19" spans="2:6" ht="9.6" customHeight="1" thickBot="1">
      <c r="D19" s="7"/>
      <c r="E19" s="10"/>
      <c r="F19" s="7"/>
    </row>
    <row r="20" spans="2:6" ht="18" customHeight="1">
      <c r="C20" s="82" t="s">
        <v>7</v>
      </c>
      <c r="D20" s="67" t="s">
        <v>61</v>
      </c>
      <c r="E20" s="1"/>
    </row>
    <row r="21" spans="2:6" ht="18" customHeight="1">
      <c r="B21" s="11"/>
      <c r="C21" s="81">
        <v>1</v>
      </c>
      <c r="D21" s="44">
        <f>'część (1)'!$F$8</f>
        <v>0</v>
      </c>
      <c r="E21" s="1"/>
    </row>
    <row r="22" spans="2:6" ht="18" customHeight="1">
      <c r="B22" s="11"/>
      <c r="C22" s="81">
        <v>2</v>
      </c>
      <c r="D22" s="44">
        <f>'część (2)'!$F$8</f>
        <v>0</v>
      </c>
      <c r="E22" s="1"/>
    </row>
    <row r="23" spans="2:6" s="62" customFormat="1" ht="18" customHeight="1">
      <c r="B23" s="41"/>
      <c r="C23" s="81">
        <v>3</v>
      </c>
      <c r="D23" s="44">
        <f>'część (3)'!$F$8</f>
        <v>0</v>
      </c>
    </row>
    <row r="24" spans="2:6" s="62" customFormat="1" ht="18" customHeight="1">
      <c r="B24" s="41"/>
      <c r="C24" s="81">
        <v>4</v>
      </c>
      <c r="D24" s="44">
        <f>'część (4)'!$F$8</f>
        <v>0</v>
      </c>
    </row>
    <row r="25" spans="2:6" s="62" customFormat="1" ht="18" customHeight="1">
      <c r="B25" s="41"/>
      <c r="C25" s="81">
        <v>5</v>
      </c>
      <c r="D25" s="44">
        <f>'część (5)'!$F$8</f>
        <v>0</v>
      </c>
    </row>
    <row r="26" spans="2:6" s="62" customFormat="1" ht="18" customHeight="1">
      <c r="B26" s="41"/>
      <c r="C26" s="81">
        <v>6</v>
      </c>
      <c r="D26" s="44">
        <f>'część (6)'!$F$8</f>
        <v>0</v>
      </c>
      <c r="E26" s="128"/>
    </row>
    <row r="27" spans="2:6" s="133" customFormat="1" ht="18" customHeight="1">
      <c r="B27" s="41"/>
      <c r="C27" s="81">
        <v>7</v>
      </c>
      <c r="D27" s="44">
        <f>'część (7)'!$F$8</f>
        <v>0</v>
      </c>
    </row>
    <row r="28" spans="2:6" s="133" customFormat="1" ht="18" customHeight="1">
      <c r="B28" s="41"/>
      <c r="C28" s="81">
        <v>8</v>
      </c>
      <c r="D28" s="44">
        <f>'część (8)'!$F$8</f>
        <v>0</v>
      </c>
    </row>
    <row r="29" spans="2:6" s="133" customFormat="1" ht="18" customHeight="1">
      <c r="B29" s="41"/>
      <c r="C29" s="81">
        <v>9</v>
      </c>
      <c r="D29" s="44">
        <f>'część (9)'!$F$8</f>
        <v>0</v>
      </c>
    </row>
    <row r="30" spans="2:6" s="133" customFormat="1" ht="18" customHeight="1">
      <c r="B30" s="41"/>
      <c r="C30" s="81">
        <v>10</v>
      </c>
      <c r="D30" s="44">
        <f>'część (10)'!$F$8</f>
        <v>0</v>
      </c>
    </row>
    <row r="31" spans="2:6" s="133" customFormat="1" ht="18" customHeight="1">
      <c r="B31" s="41"/>
      <c r="C31" s="81">
        <v>11</v>
      </c>
      <c r="D31" s="44">
        <f>'część (11)'!$F$8</f>
        <v>0</v>
      </c>
    </row>
    <row r="32" spans="2:6" s="48" customFormat="1" ht="10.5" customHeight="1">
      <c r="B32" s="41"/>
      <c r="C32" s="37"/>
      <c r="D32" s="49"/>
    </row>
    <row r="33" spans="1:7" s="48" customFormat="1" ht="26.25" customHeight="1">
      <c r="B33" s="41"/>
      <c r="C33" s="187" t="s">
        <v>60</v>
      </c>
      <c r="D33" s="187"/>
      <c r="E33" s="187"/>
    </row>
    <row r="34" spans="1:7" s="36" customFormat="1" ht="9.75" customHeight="1">
      <c r="A34" s="45"/>
      <c r="B34" s="11"/>
      <c r="C34" s="37"/>
      <c r="D34" s="38"/>
      <c r="E34" s="38"/>
    </row>
    <row r="35" spans="1:7" s="46" customFormat="1" ht="34.5" customHeight="1">
      <c r="B35" s="46" t="s">
        <v>31</v>
      </c>
      <c r="C35" s="163" t="s">
        <v>48</v>
      </c>
      <c r="D35" s="163"/>
      <c r="E35" s="163"/>
    </row>
    <row r="36" spans="1:7" s="46" customFormat="1" ht="59.25" customHeight="1">
      <c r="C36" s="164" t="s">
        <v>49</v>
      </c>
      <c r="D36" s="165"/>
      <c r="E36" s="47" t="s">
        <v>50</v>
      </c>
    </row>
    <row r="37" spans="1:7" s="46" customFormat="1" ht="33" customHeight="1">
      <c r="C37" s="166" t="s">
        <v>51</v>
      </c>
      <c r="D37" s="166"/>
      <c r="E37" s="166"/>
    </row>
    <row r="38" spans="1:7" s="46" customFormat="1" ht="31.5" customHeight="1">
      <c r="B38" s="46" t="s">
        <v>32</v>
      </c>
      <c r="C38" s="171" t="s">
        <v>52</v>
      </c>
      <c r="D38" s="171"/>
      <c r="E38" s="171"/>
    </row>
    <row r="39" spans="1:7" s="46" customFormat="1" ht="51" customHeight="1">
      <c r="C39" s="164" t="s">
        <v>53</v>
      </c>
      <c r="D39" s="165"/>
      <c r="E39" s="47" t="s">
        <v>54</v>
      </c>
    </row>
    <row r="40" spans="1:7" s="46" customFormat="1" ht="54.75" customHeight="1">
      <c r="C40" s="172" t="s">
        <v>65</v>
      </c>
      <c r="D40" s="172"/>
      <c r="E40" s="172"/>
    </row>
    <row r="41" spans="1:7" s="46" customFormat="1" ht="18.75" customHeight="1">
      <c r="B41" s="46" t="s">
        <v>33</v>
      </c>
      <c r="C41" s="171" t="s">
        <v>55</v>
      </c>
      <c r="D41" s="171"/>
      <c r="E41" s="171"/>
    </row>
    <row r="42" spans="1:7" s="46" customFormat="1" ht="94.5" customHeight="1">
      <c r="C42" s="173" t="s">
        <v>58</v>
      </c>
      <c r="D42" s="174"/>
      <c r="E42" s="137" t="s">
        <v>56</v>
      </c>
    </row>
    <row r="43" spans="1:7" s="46" customFormat="1" ht="25.5" customHeight="1">
      <c r="C43" s="169" t="s">
        <v>57</v>
      </c>
      <c r="D43" s="169"/>
      <c r="E43" s="169"/>
    </row>
    <row r="44" spans="1:7" s="46" customFormat="1" ht="32.25" customHeight="1">
      <c r="B44" s="46" t="s">
        <v>34</v>
      </c>
      <c r="C44" s="170" t="s">
        <v>46</v>
      </c>
      <c r="D44" s="170"/>
      <c r="E44" s="170"/>
    </row>
    <row r="45" spans="1:7" ht="27.6" customHeight="1">
      <c r="B45" s="1" t="s">
        <v>35</v>
      </c>
      <c r="C45" s="162" t="s">
        <v>59</v>
      </c>
      <c r="D45" s="161"/>
      <c r="E45" s="168"/>
      <c r="F45" s="12"/>
    </row>
    <row r="46" spans="1:7" ht="36" customHeight="1">
      <c r="B46" s="46" t="s">
        <v>36</v>
      </c>
      <c r="C46" s="167" t="s">
        <v>89</v>
      </c>
      <c r="D46" s="167"/>
      <c r="E46" s="167"/>
      <c r="F46" s="13"/>
      <c r="G46" s="7"/>
    </row>
    <row r="47" spans="1:7" ht="37.5" customHeight="1">
      <c r="B47" s="103" t="s">
        <v>37</v>
      </c>
      <c r="C47" s="159" t="s">
        <v>45</v>
      </c>
      <c r="D47" s="160"/>
      <c r="E47" s="160"/>
      <c r="F47" s="12"/>
      <c r="G47" s="7"/>
    </row>
    <row r="48" spans="1:7" ht="27.75" customHeight="1">
      <c r="B48" s="46" t="s">
        <v>38</v>
      </c>
      <c r="C48" s="161" t="s">
        <v>47</v>
      </c>
      <c r="D48" s="162"/>
      <c r="E48" s="162"/>
      <c r="F48" s="12"/>
      <c r="G48" s="7"/>
    </row>
    <row r="49" spans="2:7" ht="44.25" customHeight="1">
      <c r="B49" s="103" t="s">
        <v>40</v>
      </c>
      <c r="C49" s="159" t="s">
        <v>12</v>
      </c>
      <c r="D49" s="160"/>
      <c r="E49" s="160"/>
      <c r="F49" s="12"/>
      <c r="G49" s="7"/>
    </row>
    <row r="50" spans="2:7" ht="18" customHeight="1">
      <c r="B50" s="46" t="s">
        <v>41</v>
      </c>
      <c r="C50" s="6" t="s">
        <v>0</v>
      </c>
      <c r="D50" s="7"/>
      <c r="E50" s="1"/>
      <c r="F50" s="14"/>
    </row>
    <row r="51" spans="2:7" ht="6" customHeight="1">
      <c r="C51" s="7"/>
      <c r="D51" s="7"/>
      <c r="E51" s="15"/>
      <c r="F51" s="14"/>
    </row>
    <row r="52" spans="2:7" ht="18" customHeight="1">
      <c r="C52" s="175" t="s">
        <v>9</v>
      </c>
      <c r="D52" s="176"/>
      <c r="E52" s="177"/>
      <c r="F52" s="14"/>
    </row>
    <row r="53" spans="2:7" ht="18" customHeight="1">
      <c r="C53" s="175" t="s">
        <v>1</v>
      </c>
      <c r="D53" s="177"/>
      <c r="E53" s="66"/>
      <c r="F53" s="14"/>
    </row>
    <row r="54" spans="2:7" ht="18" customHeight="1">
      <c r="C54" s="180"/>
      <c r="D54" s="181"/>
      <c r="E54" s="8"/>
      <c r="F54" s="14"/>
    </row>
    <row r="55" spans="2:7" ht="18" customHeight="1">
      <c r="C55" s="180"/>
      <c r="D55" s="181"/>
      <c r="E55" s="8"/>
      <c r="F55" s="14"/>
    </row>
    <row r="56" spans="2:7" ht="18" customHeight="1">
      <c r="C56" s="180"/>
      <c r="D56" s="181"/>
      <c r="E56" s="8"/>
      <c r="F56" s="14"/>
    </row>
    <row r="57" spans="2:7" ht="15" customHeight="1">
      <c r="C57" s="17" t="s">
        <v>3</v>
      </c>
      <c r="D57" s="17"/>
      <c r="E57" s="15"/>
      <c r="F57" s="14"/>
    </row>
    <row r="58" spans="2:7" ht="18" customHeight="1">
      <c r="C58" s="175" t="s">
        <v>10</v>
      </c>
      <c r="D58" s="176"/>
      <c r="E58" s="177"/>
      <c r="F58" s="14"/>
    </row>
    <row r="59" spans="2:7" ht="18" customHeight="1">
      <c r="C59" s="83" t="s">
        <v>1</v>
      </c>
      <c r="D59" s="84" t="s">
        <v>2</v>
      </c>
      <c r="E59" s="85" t="s">
        <v>4</v>
      </c>
      <c r="F59" s="14"/>
    </row>
    <row r="60" spans="2:7" ht="18" customHeight="1">
      <c r="C60" s="18"/>
      <c r="D60" s="16"/>
      <c r="E60" s="19"/>
      <c r="F60" s="14"/>
    </row>
    <row r="61" spans="2:7" ht="18" customHeight="1">
      <c r="C61" s="18"/>
      <c r="D61" s="16"/>
      <c r="E61" s="19"/>
      <c r="F61" s="14"/>
    </row>
    <row r="62" spans="2:7" ht="18" customHeight="1">
      <c r="C62" s="17"/>
      <c r="D62" s="17"/>
      <c r="E62" s="15"/>
      <c r="F62" s="14"/>
    </row>
    <row r="63" spans="2:7" ht="18" customHeight="1">
      <c r="C63" s="175" t="s">
        <v>11</v>
      </c>
      <c r="D63" s="176"/>
      <c r="E63" s="177"/>
      <c r="F63" s="14"/>
    </row>
    <row r="64" spans="2:7" ht="18" customHeight="1">
      <c r="C64" s="179" t="s">
        <v>5</v>
      </c>
      <c r="D64" s="179"/>
      <c r="E64" s="66"/>
    </row>
    <row r="65" spans="3:5" ht="18" customHeight="1">
      <c r="C65" s="178"/>
      <c r="D65" s="178"/>
      <c r="E65" s="8"/>
    </row>
    <row r="66" spans="3:5" ht="10.5" customHeight="1"/>
    <row r="67" spans="3:5" ht="18" customHeight="1"/>
    <row r="68" spans="3:5" ht="18" customHeight="1">
      <c r="E68" s="1"/>
    </row>
  </sheetData>
  <mergeCells count="36">
    <mergeCell ref="C33:E33"/>
    <mergeCell ref="D13:E13"/>
    <mergeCell ref="D15:E15"/>
    <mergeCell ref="D14:E14"/>
    <mergeCell ref="D16:E16"/>
    <mergeCell ref="C18:E18"/>
    <mergeCell ref="D7:E7"/>
    <mergeCell ref="D12:E12"/>
    <mergeCell ref="D9:E9"/>
    <mergeCell ref="D10:E10"/>
    <mergeCell ref="D11:E11"/>
    <mergeCell ref="C52:E52"/>
    <mergeCell ref="C65:D65"/>
    <mergeCell ref="C64:D64"/>
    <mergeCell ref="C53:D53"/>
    <mergeCell ref="C54:D54"/>
    <mergeCell ref="C56:D56"/>
    <mergeCell ref="C63:E63"/>
    <mergeCell ref="C58:E58"/>
    <mergeCell ref="C55:D55"/>
    <mergeCell ref="B1:E1"/>
    <mergeCell ref="C49:E49"/>
    <mergeCell ref="C48:E48"/>
    <mergeCell ref="C35:E35"/>
    <mergeCell ref="C36:D36"/>
    <mergeCell ref="C37:E37"/>
    <mergeCell ref="C46:E46"/>
    <mergeCell ref="C47:E47"/>
    <mergeCell ref="C45:E45"/>
    <mergeCell ref="C43:E43"/>
    <mergeCell ref="C44:E44"/>
    <mergeCell ref="C38:E38"/>
    <mergeCell ref="C39:D39"/>
    <mergeCell ref="C40:E40"/>
    <mergeCell ref="C41:E41"/>
    <mergeCell ref="C42:D42"/>
  </mergeCells>
  <phoneticPr fontId="0" type="noConversion"/>
  <printOptions horizontalCentered="1"/>
  <pageMargins left="0.25" right="0.25" top="0.75" bottom="0.75" header="0.3" footer="0.3"/>
  <pageSetup paperSize="9" scale="9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3"/>
  <sheetViews>
    <sheetView showGridLines="0" view="pageBreakPreview" zoomScaleNormal="100" zoomScaleSheetLayoutView="100" zoomScalePageLayoutView="85" workbookViewId="0">
      <selection activeCell="C5" sqref="C5"/>
    </sheetView>
  </sheetViews>
  <sheetFormatPr defaultColWidth="9.140625" defaultRowHeight="15"/>
  <cols>
    <col min="1" max="1" width="5.28515625" style="51" customWidth="1"/>
    <col min="2" max="2" width="78" style="51" customWidth="1"/>
    <col min="3" max="3" width="9.7109375" style="22" customWidth="1"/>
    <col min="4" max="4" width="10.7109375" style="53" customWidth="1"/>
    <col min="5" max="5" width="22.28515625" style="51" customWidth="1"/>
    <col min="6" max="6" width="21.42578125" style="51" customWidth="1"/>
    <col min="7" max="7" width="21.85546875" style="51" customWidth="1"/>
    <col min="8" max="8" width="18.28515625" style="51" customWidth="1"/>
    <col min="9" max="9" width="15.85546875" style="51" customWidth="1"/>
    <col min="10" max="11" width="14.28515625" style="51" customWidth="1"/>
    <col min="12" max="16384" width="9.140625" style="51"/>
  </cols>
  <sheetData>
    <row r="1" spans="1:11" s="56" customFormat="1" ht="17.2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51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5" spans="1:11">
      <c r="B5" s="6" t="s">
        <v>6</v>
      </c>
      <c r="C5" s="52">
        <v>1</v>
      </c>
      <c r="D5" s="23"/>
      <c r="E5" s="24" t="s">
        <v>8</v>
      </c>
      <c r="F5" s="24"/>
      <c r="G5" s="5"/>
      <c r="H5" s="50"/>
      <c r="I5" s="50"/>
    </row>
    <row r="6" spans="1:11">
      <c r="B6" s="6"/>
      <c r="C6" s="25"/>
      <c r="D6" s="23"/>
      <c r="E6" s="24"/>
      <c r="F6" s="24"/>
      <c r="G6" s="5"/>
      <c r="H6" s="50"/>
      <c r="I6" s="50"/>
    </row>
    <row r="7" spans="1:11">
      <c r="A7" s="6"/>
      <c r="C7" s="25"/>
      <c r="D7" s="23"/>
      <c r="E7" s="50"/>
      <c r="F7" s="50"/>
      <c r="G7" s="50"/>
      <c r="H7" s="50"/>
      <c r="I7" s="50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55.5" customHeight="1">
      <c r="A11" s="72">
        <v>1</v>
      </c>
      <c r="B11" s="154" t="s">
        <v>90</v>
      </c>
      <c r="C11" s="155">
        <v>1200</v>
      </c>
      <c r="D11" s="156" t="s">
        <v>66</v>
      </c>
      <c r="E11" s="33"/>
      <c r="F11" s="33"/>
      <c r="G11" s="33"/>
      <c r="H11" s="55"/>
      <c r="I11" s="34">
        <f>ROUND(ROUND(C11,2)*ROUND(H11,2),2)</f>
        <v>0</v>
      </c>
    </row>
    <row r="12" spans="1:11" ht="15" customHeight="1">
      <c r="A12" s="86"/>
      <c r="B12" s="191" t="s">
        <v>60</v>
      </c>
      <c r="C12" s="191"/>
      <c r="D12" s="191"/>
      <c r="E12" s="191"/>
      <c r="F12" s="191"/>
      <c r="G12" s="191"/>
      <c r="H12" s="191"/>
      <c r="I12" s="191"/>
      <c r="J12" s="86"/>
      <c r="K12" s="86"/>
    </row>
    <row r="13" spans="1:11">
      <c r="B13" s="162"/>
      <c r="C13" s="162"/>
      <c r="D13" s="162"/>
      <c r="E13" s="162"/>
      <c r="F13" s="162"/>
      <c r="G13" s="162"/>
      <c r="H13" s="162"/>
      <c r="I13" s="162"/>
    </row>
  </sheetData>
  <mergeCells count="5">
    <mergeCell ref="B13:I13"/>
    <mergeCell ref="E3:G3"/>
    <mergeCell ref="H3:I3"/>
    <mergeCell ref="F8:G8"/>
    <mergeCell ref="B12:I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4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117" customWidth="1"/>
    <col min="2" max="2" width="70.140625" style="117" customWidth="1"/>
    <col min="3" max="3" width="9.7109375" style="22" customWidth="1"/>
    <col min="4" max="4" width="10.7109375" style="118" customWidth="1"/>
    <col min="5" max="5" width="22.28515625" style="117" customWidth="1"/>
    <col min="6" max="6" width="21.42578125" style="117" customWidth="1"/>
    <col min="7" max="7" width="21.85546875" style="117" customWidth="1"/>
    <col min="8" max="8" width="18.28515625" style="117" customWidth="1"/>
    <col min="9" max="9" width="16.28515625" style="117" customWidth="1"/>
    <col min="10" max="11" width="14.28515625" style="117" customWidth="1"/>
    <col min="12" max="16384" width="9.140625" style="117"/>
  </cols>
  <sheetData>
    <row r="1" spans="1:11" s="115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117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5" spans="1:11">
      <c r="B5" s="6" t="s">
        <v>6</v>
      </c>
      <c r="C5" s="116">
        <v>2</v>
      </c>
      <c r="D5" s="23"/>
      <c r="E5" s="24" t="s">
        <v>8</v>
      </c>
      <c r="F5" s="24"/>
      <c r="G5" s="5"/>
      <c r="H5" s="115"/>
      <c r="I5" s="115"/>
    </row>
    <row r="6" spans="1:11">
      <c r="B6" s="6"/>
      <c r="C6" s="25"/>
      <c r="D6" s="23"/>
      <c r="E6" s="24"/>
      <c r="F6" s="24"/>
      <c r="G6" s="5"/>
      <c r="H6" s="115"/>
      <c r="I6" s="115"/>
    </row>
    <row r="7" spans="1:11">
      <c r="A7" s="6"/>
      <c r="C7" s="25"/>
      <c r="D7" s="23"/>
      <c r="E7" s="115"/>
      <c r="F7" s="115"/>
      <c r="G7" s="115"/>
      <c r="H7" s="115"/>
      <c r="I7" s="115"/>
    </row>
    <row r="8" spans="1:11">
      <c r="A8" s="26"/>
      <c r="B8" s="26"/>
      <c r="C8" s="27"/>
      <c r="D8" s="28"/>
      <c r="E8" s="71" t="s">
        <v>61</v>
      </c>
      <c r="F8" s="189">
        <f>SUM(I11:I12)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42.75" customHeight="1">
      <c r="A11" s="42" t="s">
        <v>30</v>
      </c>
      <c r="B11" s="97" t="s">
        <v>91</v>
      </c>
      <c r="C11" s="98">
        <v>7500</v>
      </c>
      <c r="D11" s="88" t="s">
        <v>66</v>
      </c>
      <c r="E11" s="33"/>
      <c r="F11" s="33"/>
      <c r="G11" s="33"/>
      <c r="H11" s="55"/>
      <c r="I11" s="34">
        <f>ROUND(ROUND(C11,2)*ROUND(H11,2),2)</f>
        <v>0</v>
      </c>
    </row>
    <row r="12" spans="1:11" s="32" customFormat="1" ht="48.75" customHeight="1">
      <c r="A12" s="42" t="s">
        <v>31</v>
      </c>
      <c r="B12" s="97" t="s">
        <v>92</v>
      </c>
      <c r="C12" s="99">
        <v>28100</v>
      </c>
      <c r="D12" s="88" t="s">
        <v>66</v>
      </c>
      <c r="E12" s="61"/>
      <c r="F12" s="61"/>
      <c r="G12" s="61"/>
      <c r="H12" s="73"/>
      <c r="I12" s="34">
        <f>ROUND(ROUND(C12,2)*ROUND(H12,2),2)</f>
        <v>0</v>
      </c>
    </row>
    <row r="13" spans="1:11" s="119" customFormat="1">
      <c r="B13" s="191" t="s">
        <v>60</v>
      </c>
      <c r="C13" s="191"/>
      <c r="D13" s="191"/>
      <c r="E13" s="191"/>
      <c r="F13" s="191"/>
      <c r="G13" s="191"/>
      <c r="H13" s="191"/>
      <c r="I13" s="191"/>
    </row>
    <row r="14" spans="1:11">
      <c r="B14" s="162"/>
      <c r="C14" s="162"/>
      <c r="D14" s="162"/>
      <c r="E14" s="162"/>
      <c r="F14" s="162"/>
      <c r="G14" s="162"/>
      <c r="H14" s="162"/>
      <c r="I14" s="162"/>
    </row>
  </sheetData>
  <mergeCells count="5">
    <mergeCell ref="E3:G3"/>
    <mergeCell ref="H3:I3"/>
    <mergeCell ref="F8:G8"/>
    <mergeCell ref="B13:I13"/>
    <mergeCell ref="B14:I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2"/>
  <sheetViews>
    <sheetView showGridLines="0" view="pageBreakPreview" zoomScaleNormal="100" zoomScaleSheetLayoutView="100" zoomScalePageLayoutView="85" workbookViewId="0">
      <selection activeCell="D28" sqref="D28"/>
    </sheetView>
  </sheetViews>
  <sheetFormatPr defaultColWidth="9.140625" defaultRowHeight="15"/>
  <cols>
    <col min="1" max="1" width="5.28515625" style="57" customWidth="1"/>
    <col min="2" max="2" width="78" style="57" customWidth="1"/>
    <col min="3" max="3" width="9.7109375" style="22" customWidth="1"/>
    <col min="4" max="4" width="10.7109375" style="59" customWidth="1"/>
    <col min="5" max="5" width="22.28515625" style="57" customWidth="1"/>
    <col min="6" max="6" width="21.42578125" style="57" customWidth="1"/>
    <col min="7" max="7" width="21.85546875" style="57" customWidth="1"/>
    <col min="8" max="8" width="18.28515625" style="57" customWidth="1"/>
    <col min="9" max="9" width="23" style="57" customWidth="1"/>
    <col min="10" max="11" width="14.28515625" style="57" customWidth="1"/>
    <col min="12" max="16384" width="9.140625" style="57"/>
  </cols>
  <sheetData>
    <row r="1" spans="1:11" s="56" customFormat="1" ht="16.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57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5" spans="1:11">
      <c r="B5" s="6" t="s">
        <v>6</v>
      </c>
      <c r="C5" s="58">
        <v>3</v>
      </c>
      <c r="D5" s="23"/>
      <c r="E5" s="24" t="s">
        <v>8</v>
      </c>
      <c r="F5" s="24"/>
      <c r="G5" s="5"/>
      <c r="H5" s="56"/>
      <c r="I5" s="56"/>
    </row>
    <row r="6" spans="1:11">
      <c r="B6" s="6"/>
      <c r="C6" s="25"/>
      <c r="D6" s="23"/>
      <c r="E6" s="24"/>
      <c r="F6" s="24"/>
      <c r="G6" s="5"/>
      <c r="H6" s="56"/>
      <c r="I6" s="56"/>
    </row>
    <row r="7" spans="1:11">
      <c r="A7" s="6"/>
      <c r="C7" s="25"/>
      <c r="D7" s="23"/>
      <c r="E7" s="56"/>
      <c r="F7" s="56"/>
      <c r="G7" s="56"/>
      <c r="H7" s="56"/>
      <c r="I7" s="56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50.2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30">
      <c r="A11" s="40" t="s">
        <v>67</v>
      </c>
      <c r="B11" s="43" t="s">
        <v>110</v>
      </c>
      <c r="C11" s="35">
        <v>4400</v>
      </c>
      <c r="D11" s="54" t="s">
        <v>66</v>
      </c>
      <c r="E11" s="33"/>
      <c r="F11" s="33"/>
      <c r="G11" s="33"/>
      <c r="H11" s="55"/>
      <c r="I11" s="34">
        <f>ROUND(ROUND(C11,2)*ROUND(H11,2),2)</f>
        <v>0</v>
      </c>
    </row>
    <row r="12" spans="1:11">
      <c r="B12" s="191" t="s">
        <v>60</v>
      </c>
      <c r="C12" s="191"/>
      <c r="D12" s="191"/>
      <c r="E12" s="191"/>
      <c r="F12" s="191"/>
      <c r="G12" s="191"/>
      <c r="H12" s="191"/>
      <c r="I12" s="191"/>
    </row>
  </sheetData>
  <mergeCells count="4">
    <mergeCell ref="E3:G3"/>
    <mergeCell ref="H3:I3"/>
    <mergeCell ref="F8:G8"/>
    <mergeCell ref="B12:I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3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109" customWidth="1"/>
    <col min="2" max="2" width="70.140625" style="109" customWidth="1"/>
    <col min="3" max="3" width="9.7109375" style="22" customWidth="1"/>
    <col min="4" max="4" width="10.7109375" style="111" customWidth="1"/>
    <col min="5" max="5" width="22.28515625" style="109" customWidth="1"/>
    <col min="6" max="6" width="21.42578125" style="109" customWidth="1"/>
    <col min="7" max="7" width="21.85546875" style="109" customWidth="1"/>
    <col min="8" max="8" width="18.28515625" style="109" customWidth="1"/>
    <col min="9" max="9" width="16.28515625" style="109" customWidth="1"/>
    <col min="10" max="11" width="14.28515625" style="109" customWidth="1"/>
    <col min="12" max="16384" width="9.140625" style="109"/>
  </cols>
  <sheetData>
    <row r="1" spans="1:11" s="108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109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5" spans="1:11">
      <c r="B5" s="6" t="s">
        <v>6</v>
      </c>
      <c r="C5" s="110">
        <v>4</v>
      </c>
      <c r="D5" s="23"/>
      <c r="E5" s="24" t="s">
        <v>8</v>
      </c>
      <c r="F5" s="24"/>
      <c r="G5" s="5"/>
      <c r="H5" s="108"/>
      <c r="I5" s="108"/>
    </row>
    <row r="6" spans="1:11">
      <c r="B6" s="6"/>
      <c r="C6" s="25"/>
      <c r="D6" s="23"/>
      <c r="E6" s="24"/>
      <c r="F6" s="24"/>
      <c r="G6" s="5"/>
      <c r="H6" s="108"/>
      <c r="I6" s="108"/>
    </row>
    <row r="7" spans="1:11">
      <c r="A7" s="6"/>
      <c r="C7" s="25"/>
      <c r="D7" s="23"/>
      <c r="E7" s="108"/>
      <c r="F7" s="108"/>
      <c r="G7" s="108"/>
      <c r="H7" s="108"/>
      <c r="I7" s="108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75" customHeight="1">
      <c r="A11" s="42">
        <v>1</v>
      </c>
      <c r="B11" s="97" t="s">
        <v>93</v>
      </c>
      <c r="C11" s="98">
        <v>25200</v>
      </c>
      <c r="D11" s="88" t="s">
        <v>94</v>
      </c>
      <c r="E11" s="33"/>
      <c r="F11" s="33"/>
      <c r="G11" s="33"/>
      <c r="H11" s="55"/>
      <c r="I11" s="34">
        <f>ROUND(ROUND(C11,2)*ROUND(H11,2),2)</f>
        <v>0</v>
      </c>
    </row>
    <row r="12" spans="1:11" s="112" customFormat="1">
      <c r="B12" s="191" t="s">
        <v>60</v>
      </c>
      <c r="C12" s="191"/>
      <c r="D12" s="191"/>
      <c r="E12" s="191"/>
      <c r="F12" s="191"/>
      <c r="G12" s="191"/>
      <c r="H12" s="191"/>
      <c r="I12" s="191"/>
    </row>
    <row r="13" spans="1:11">
      <c r="B13" s="162"/>
      <c r="C13" s="162"/>
      <c r="D13" s="162"/>
      <c r="E13" s="162"/>
      <c r="F13" s="162"/>
      <c r="G13" s="162"/>
      <c r="H13" s="162"/>
      <c r="I13" s="162"/>
    </row>
  </sheetData>
  <mergeCells count="5">
    <mergeCell ref="E3:G3"/>
    <mergeCell ref="H3:I3"/>
    <mergeCell ref="F8:G8"/>
    <mergeCell ref="B12:I12"/>
    <mergeCell ref="B13:I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2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7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63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64">
        <v>5</v>
      </c>
      <c r="D5" s="23"/>
      <c r="E5" s="24" t="s">
        <v>8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71" t="s">
        <v>61</v>
      </c>
      <c r="F8" s="189">
        <f>SUM(I11:I11)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69.75" customHeight="1">
      <c r="A11" s="42" t="s">
        <v>30</v>
      </c>
      <c r="B11" s="74" t="s">
        <v>95</v>
      </c>
      <c r="C11" s="75">
        <v>4400</v>
      </c>
      <c r="D11" s="76" t="s">
        <v>94</v>
      </c>
      <c r="E11" s="33"/>
      <c r="F11" s="33"/>
      <c r="G11" s="33"/>
      <c r="H11" s="55"/>
      <c r="I11" s="34">
        <f>ROUND(ROUND(C11,2)*ROUND(H11,2),2)</f>
        <v>0</v>
      </c>
    </row>
    <row r="12" spans="1:11">
      <c r="B12" s="191" t="s">
        <v>60</v>
      </c>
      <c r="C12" s="191"/>
      <c r="D12" s="191"/>
      <c r="E12" s="191"/>
      <c r="F12" s="191"/>
      <c r="G12" s="191"/>
      <c r="H12" s="191"/>
      <c r="I12" s="191"/>
    </row>
  </sheetData>
  <mergeCells count="4">
    <mergeCell ref="E3:G3"/>
    <mergeCell ref="H3:I3"/>
    <mergeCell ref="F8:G8"/>
    <mergeCell ref="B12:I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6"/>
  <sheetViews>
    <sheetView showGridLines="0" tabSelected="1" view="pageBreakPreview" topLeftCell="A4" zoomScale="110" zoomScaleNormal="100" zoomScaleSheetLayoutView="110" zoomScalePageLayoutView="85" workbookViewId="0">
      <selection activeCell="B13" sqref="B13"/>
    </sheetView>
  </sheetViews>
  <sheetFormatPr defaultColWidth="9.140625" defaultRowHeight="15"/>
  <cols>
    <col min="1" max="1" width="5.28515625" style="63" customWidth="1"/>
    <col min="2" max="2" width="78.7109375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6.425781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63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64">
        <v>6</v>
      </c>
      <c r="D5" s="23"/>
      <c r="E5" s="24" t="s">
        <v>8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71" t="s">
        <v>61</v>
      </c>
      <c r="F8" s="189">
        <f>SUM(I11:I14)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150.75" customHeight="1">
      <c r="A11" s="42" t="s">
        <v>67</v>
      </c>
      <c r="B11" s="138" t="s">
        <v>111</v>
      </c>
      <c r="C11" s="139">
        <v>28100</v>
      </c>
      <c r="D11" s="140" t="s">
        <v>96</v>
      </c>
      <c r="E11" s="33"/>
      <c r="F11" s="33"/>
      <c r="G11" s="33"/>
      <c r="H11" s="126">
        <v>0</v>
      </c>
      <c r="I11" s="34">
        <f>ROUND(ROUND(C11,2)*ROUND(H11,2),2)</f>
        <v>0</v>
      </c>
    </row>
    <row r="12" spans="1:11" s="32" customFormat="1" ht="133.5" customHeight="1">
      <c r="A12" s="42" t="s">
        <v>68</v>
      </c>
      <c r="B12" s="141" t="s">
        <v>113</v>
      </c>
      <c r="C12" s="139">
        <v>28100</v>
      </c>
      <c r="D12" s="140" t="s">
        <v>96</v>
      </c>
      <c r="E12" s="61"/>
      <c r="F12" s="61"/>
      <c r="G12" s="61"/>
      <c r="H12" s="127">
        <v>0</v>
      </c>
      <c r="I12" s="34">
        <f t="shared" ref="I12:I14" si="0">ROUND(ROUND(C12,2)*ROUND(H12,2),2)</f>
        <v>0</v>
      </c>
    </row>
    <row r="13" spans="1:11" s="32" customFormat="1" ht="157.5" customHeight="1">
      <c r="A13" s="42" t="s">
        <v>85</v>
      </c>
      <c r="B13" s="141" t="s">
        <v>114</v>
      </c>
      <c r="C13" s="139">
        <v>33000</v>
      </c>
      <c r="D13" s="140" t="s">
        <v>96</v>
      </c>
      <c r="E13" s="33"/>
      <c r="F13" s="33"/>
      <c r="G13" s="33"/>
      <c r="H13" s="126">
        <v>0</v>
      </c>
      <c r="I13" s="34">
        <f>ROUND(ROUND(C13,2)*ROUND(H13,2),2)</f>
        <v>0</v>
      </c>
    </row>
    <row r="14" spans="1:11" s="32" customFormat="1" ht="138.75" customHeight="1">
      <c r="A14" s="42" t="s">
        <v>86</v>
      </c>
      <c r="B14" s="141" t="s">
        <v>112</v>
      </c>
      <c r="C14" s="139">
        <v>33000</v>
      </c>
      <c r="D14" s="142" t="s">
        <v>96</v>
      </c>
      <c r="E14" s="61"/>
      <c r="F14" s="61"/>
      <c r="G14" s="61"/>
      <c r="H14" s="127">
        <v>0</v>
      </c>
      <c r="I14" s="34">
        <f t="shared" si="0"/>
        <v>0</v>
      </c>
    </row>
    <row r="15" spans="1:11" s="32" customFormat="1" ht="16.5" customHeight="1">
      <c r="A15" s="113"/>
      <c r="B15" s="120"/>
      <c r="C15" s="121"/>
      <c r="D15" s="122"/>
      <c r="E15" s="123"/>
      <c r="F15" s="123"/>
      <c r="G15" s="123"/>
      <c r="H15" s="124"/>
      <c r="I15" s="125"/>
    </row>
    <row r="16" spans="1:11">
      <c r="B16" s="191" t="s">
        <v>60</v>
      </c>
      <c r="C16" s="191"/>
      <c r="D16" s="191"/>
      <c r="E16" s="191"/>
      <c r="F16" s="191"/>
      <c r="G16" s="191"/>
      <c r="H16" s="191"/>
      <c r="I16" s="191"/>
    </row>
  </sheetData>
  <mergeCells count="4">
    <mergeCell ref="E3:G3"/>
    <mergeCell ref="H3:I3"/>
    <mergeCell ref="F8:G8"/>
    <mergeCell ref="B16:I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5"/>
  <sheetViews>
    <sheetView showGridLines="0" view="pageBreakPreview" zoomScale="110" zoomScaleNormal="100" zoomScaleSheetLayoutView="110" zoomScalePageLayoutView="85" workbookViewId="0">
      <selection activeCell="C5" sqref="C5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7" style="63" customWidth="1"/>
    <col min="9" max="9" width="19.285156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60"/>
      <c r="C1" s="60"/>
      <c r="D1"/>
      <c r="E1" s="60"/>
    </row>
    <row r="2" spans="1:11">
      <c r="B2" s="20" t="str">
        <f>'Formularz oferty'!D5</f>
        <v>DFP.271.37.2025.KK</v>
      </c>
      <c r="C2" s="63"/>
      <c r="I2" s="21" t="s">
        <v>29</v>
      </c>
      <c r="J2" s="21"/>
      <c r="K2" s="21"/>
    </row>
    <row r="3" spans="1:11">
      <c r="E3" s="162"/>
      <c r="F3" s="162"/>
      <c r="G3" s="162"/>
      <c r="H3" s="188" t="s">
        <v>28</v>
      </c>
      <c r="I3" s="188"/>
    </row>
    <row r="4" spans="1:11" ht="6.75" customHeight="1"/>
    <row r="5" spans="1:11">
      <c r="B5" s="6" t="s">
        <v>6</v>
      </c>
      <c r="C5" s="64">
        <v>7</v>
      </c>
      <c r="D5" s="23"/>
      <c r="E5" s="24" t="s">
        <v>8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71" t="s">
        <v>61</v>
      </c>
      <c r="F8" s="189">
        <f>SUM(I11:I14)</f>
        <v>0</v>
      </c>
      <c r="G8" s="190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68" t="s">
        <v>15</v>
      </c>
      <c r="B10" s="68" t="s">
        <v>26</v>
      </c>
      <c r="C10" s="69" t="s">
        <v>16</v>
      </c>
      <c r="D10" s="70" t="s">
        <v>44</v>
      </c>
      <c r="E10" s="68" t="s">
        <v>43</v>
      </c>
      <c r="F10" s="68" t="s">
        <v>42</v>
      </c>
      <c r="G10" s="68" t="s">
        <v>27</v>
      </c>
      <c r="H10" s="68" t="s">
        <v>62</v>
      </c>
      <c r="I10" s="68" t="s">
        <v>63</v>
      </c>
    </row>
    <row r="11" spans="1:11" s="32" customFormat="1" ht="31.5" customHeight="1">
      <c r="A11" s="42" t="s">
        <v>30</v>
      </c>
      <c r="B11" s="91" t="s">
        <v>97</v>
      </c>
      <c r="C11" s="101">
        <v>16500</v>
      </c>
      <c r="D11" s="92" t="s">
        <v>66</v>
      </c>
      <c r="E11" s="102"/>
      <c r="F11" s="102"/>
      <c r="G11" s="102"/>
      <c r="H11" s="102"/>
      <c r="I11" s="34">
        <f t="shared" ref="I11:I14" si="0">ROUND(ROUND(C11,2)*ROUND(H11,2),2)</f>
        <v>0</v>
      </c>
    </row>
    <row r="12" spans="1:11" s="32" customFormat="1" ht="38.25" customHeight="1">
      <c r="A12" s="143" t="s">
        <v>31</v>
      </c>
      <c r="B12" s="144" t="s">
        <v>98</v>
      </c>
      <c r="C12" s="145">
        <v>33000</v>
      </c>
      <c r="D12" s="146" t="s">
        <v>66</v>
      </c>
      <c r="E12" s="147"/>
      <c r="F12" s="147"/>
      <c r="G12" s="147"/>
      <c r="H12" s="147"/>
      <c r="I12" s="34">
        <f t="shared" si="0"/>
        <v>0</v>
      </c>
    </row>
    <row r="13" spans="1:11" s="32" customFormat="1" ht="38.25" customHeight="1">
      <c r="A13" s="42" t="s">
        <v>32</v>
      </c>
      <c r="B13" s="144" t="s">
        <v>99</v>
      </c>
      <c r="C13" s="145">
        <v>16500</v>
      </c>
      <c r="D13" s="146" t="s">
        <v>66</v>
      </c>
      <c r="E13" s="147"/>
      <c r="F13" s="147"/>
      <c r="G13" s="147"/>
      <c r="H13" s="147"/>
      <c r="I13" s="34">
        <f t="shared" si="0"/>
        <v>0</v>
      </c>
    </row>
    <row r="14" spans="1:11" s="32" customFormat="1" ht="36.75" customHeight="1">
      <c r="A14" s="143" t="s">
        <v>33</v>
      </c>
      <c r="B14" s="91" t="s">
        <v>100</v>
      </c>
      <c r="C14" s="101">
        <v>33000</v>
      </c>
      <c r="D14" s="92" t="s">
        <v>66</v>
      </c>
      <c r="E14" s="102"/>
      <c r="F14" s="102"/>
      <c r="G14" s="102"/>
      <c r="H14" s="102"/>
      <c r="I14" s="34">
        <f t="shared" si="0"/>
        <v>0</v>
      </c>
    </row>
    <row r="15" spans="1:11">
      <c r="B15" s="191" t="s">
        <v>60</v>
      </c>
      <c r="C15" s="191"/>
      <c r="D15" s="191"/>
      <c r="E15" s="191"/>
      <c r="F15" s="191"/>
      <c r="G15" s="191"/>
      <c r="H15" s="191"/>
      <c r="I15" s="191"/>
    </row>
  </sheetData>
  <mergeCells count="4">
    <mergeCell ref="E3:G3"/>
    <mergeCell ref="H3:I3"/>
    <mergeCell ref="F8:G8"/>
    <mergeCell ref="B15:I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14</vt:i4>
      </vt:variant>
    </vt:vector>
  </HeadingPairs>
  <TitlesOfParts>
    <vt:vector size="28" baseType="lpstr">
      <vt:lpstr>INFORMACJE OGÓLNE</vt:lpstr>
      <vt:lpstr>Formularz oferty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(13)</vt:lpstr>
      <vt:lpstr>'część (1)'!Obszar_wydruku</vt:lpstr>
      <vt:lpstr>'część (10)'!Obszar_wydruku</vt:lpstr>
      <vt:lpstr>'część (11)'!Obszar_wydruku</vt:lpstr>
      <vt:lpstr>'część (13)'!Obszar_wydruku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'Formularz oferty'!Obszar_wydruku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Użytkownik systemu Windows</cp:lastModifiedBy>
  <cp:lastPrinted>2025-04-03T10:35:22Z</cp:lastPrinted>
  <dcterms:created xsi:type="dcterms:W3CDTF">2003-05-16T10:10:29Z</dcterms:created>
  <dcterms:modified xsi:type="dcterms:W3CDTF">2025-04-07T10:53:34Z</dcterms:modified>
</cp:coreProperties>
</file>