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80" activeTab="12"/>
  </bookViews>
  <sheets>
    <sheet name="Czynny kredyt lub pożyczka  1" sheetId="1" r:id="rId1"/>
    <sheet name="Czynny kredyt lub pożyczka 2" sheetId="2" r:id="rId2"/>
    <sheet name="Czynny kredyt lub pożyczka  3" sheetId="3" r:id="rId3"/>
    <sheet name="Czynny kredyt lub pożyczka  4" sheetId="4" r:id="rId4"/>
    <sheet name="Czynny kredyt lub pożyczka 5" sheetId="5" r:id="rId5"/>
    <sheet name="Czynny kredyt lub pożyczka  6" sheetId="6" r:id="rId6"/>
    <sheet name="Czynny kredyt lub pożyczka  7" sheetId="7" r:id="rId7"/>
    <sheet name="Czynny kredyt lub pożyczka  8" sheetId="8" r:id="rId8"/>
    <sheet name="Czynny kredyt lub pożyczka  9" sheetId="9" r:id="rId9"/>
    <sheet name="Czynny kredyt lub pożyczka  10" sheetId="10" r:id="rId10"/>
    <sheet name="Czynny kredyt lub pożyczka  11" sheetId="11" r:id="rId11"/>
    <sheet name="Czynny kredyt lub pożyczka  12" sheetId="12" r:id="rId12"/>
    <sheet name="Planowany kredyt lub pożyczka " sheetId="13" r:id="rId13"/>
    <sheet name="Arkusz1" sheetId="14" r:id="rId14"/>
  </sheets>
  <definedNames>
    <definedName name="arkusz">#REF!</definedName>
    <definedName name="kredyt">#REF!</definedName>
    <definedName name="_xlnm.Print_Area" localSheetId="0">'Czynny kredyt lub pożyczka  1'!$A$1:$Q$45</definedName>
    <definedName name="_xlnm.Print_Area" localSheetId="9">'Czynny kredyt lub pożyczka  10'!$A$1:$Q$45</definedName>
    <definedName name="_xlnm.Print_Area" localSheetId="10">'Czynny kredyt lub pożyczka  11'!$A$1:$Q$45</definedName>
    <definedName name="_xlnm.Print_Area" localSheetId="11">'Czynny kredyt lub pożyczka  12'!$A$1:$Q$45</definedName>
    <definedName name="_xlnm.Print_Area" localSheetId="2">'Czynny kredyt lub pożyczka  3'!$A$1:$Q$45</definedName>
    <definedName name="_xlnm.Print_Area" localSheetId="3">'Czynny kredyt lub pożyczka  4'!$A$1:$Q$45</definedName>
    <definedName name="_xlnm.Print_Area" localSheetId="5">'Czynny kredyt lub pożyczka  6'!$A$1:$Q$45</definedName>
    <definedName name="_xlnm.Print_Area" localSheetId="6">'Czynny kredyt lub pożyczka  7'!$A$1:$Q$45</definedName>
    <definedName name="_xlnm.Print_Area" localSheetId="7">'Czynny kredyt lub pożyczka  8'!$A$1:$Q$45</definedName>
    <definedName name="_xlnm.Print_Area" localSheetId="8">'Czynny kredyt lub pożyczka  9'!$A$1:$Q$45</definedName>
    <definedName name="_xlnm.Print_Area" localSheetId="1">'Czynny kredyt lub pożyczka 2'!$A$1:$Q$45</definedName>
    <definedName name="_xlnm.Print_Area" localSheetId="4">'Czynny kredyt lub pożyczka 5'!$A$1:$Q$45</definedName>
    <definedName name="_xlnm.Print_Area" localSheetId="12">'Planowany kredyt lub pożyczka '!$A$1:$Q$45</definedName>
    <definedName name="projekcja">#REF!</definedName>
    <definedName name="wyliczenia" localSheetId="0">#REF!</definedName>
    <definedName name="wyliczenia" localSheetId="9">#REF!</definedName>
    <definedName name="wyliczenia" localSheetId="10">#REF!</definedName>
    <definedName name="wyliczenia" localSheetId="11">#REF!</definedName>
    <definedName name="wyliczenia" localSheetId="2">#REF!</definedName>
    <definedName name="wyliczenia" localSheetId="3">#REF!</definedName>
    <definedName name="wyliczenia" localSheetId="5">#REF!</definedName>
    <definedName name="wyliczenia" localSheetId="6">#REF!</definedName>
    <definedName name="wyliczenia" localSheetId="7">#REF!</definedName>
    <definedName name="wyliczenia" localSheetId="8">#REF!</definedName>
    <definedName name="wyliczenia" localSheetId="1">#REF!</definedName>
    <definedName name="wyliczenia" localSheetId="12">#REF!</definedName>
    <definedName name="wyliczenia">#REF!</definedName>
  </definedNames>
  <calcPr fullCalcOnLoad="1"/>
</workbook>
</file>

<file path=xl/sharedStrings.xml><?xml version="1.0" encoding="utf-8"?>
<sst xmlns="http://schemas.openxmlformats.org/spreadsheetml/2006/main" count="585" uniqueCount="84">
  <si>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</si>
  <si>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</si>
  <si>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</si>
  <si>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</si>
  <si>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</si>
  <si>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</si>
  <si>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</si>
  <si>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</si>
  <si>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</si>
  <si>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</si>
  <si>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</si>
  <si>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</si>
  <si>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</si>
  <si>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Aktualne oprocentowanie</t>
  </si>
  <si>
    <t xml:space="preserve">                     </t>
  </si>
  <si>
    <t>Pozostało do spłaty zł.</t>
  </si>
  <si>
    <t>Cel kredytowania:</t>
  </si>
  <si>
    <t>Kredyt/pożyczka *</t>
  </si>
  <si>
    <t xml:space="preserve">Skarbnik/Główny Księgowy JST                             </t>
  </si>
  <si>
    <t xml:space="preserve">                              </t>
  </si>
  <si>
    <t>Informacje dotyczące zobowiązań finansowych z tytułu zaciągniętych kredytów i pożyczek.</t>
  </si>
  <si>
    <t>Data zaciągnięcia zobowiązania</t>
  </si>
  <si>
    <t xml:space="preserve"> </t>
  </si>
  <si>
    <t xml:space="preserve">    </t>
  </si>
  <si>
    <t xml:space="preserve">                             Plan wykorzystania i spłaty rat kapitałowych.</t>
  </si>
  <si>
    <t>*Kredyt/Pożyczka otrzymany(a) w :</t>
  </si>
  <si>
    <t>Rok bieżący</t>
  </si>
  <si>
    <t>Sposób zabezpieczenia spłaty kredytu/pożyczki *:</t>
  </si>
  <si>
    <t>Informacje dodatkowe, jeżeli kredyt/pożyczka były uruchomione w trakcie bieżącego roku:</t>
  </si>
  <si>
    <r>
      <t xml:space="preserve">Uwaga: </t>
    </r>
    <r>
      <rPr>
        <sz val="10"/>
        <rFont val="Arial CE"/>
        <family val="0"/>
      </rPr>
      <t>Proszę wypełnić ten arkusz oddzielnie dla każdego czynnego w roku budżetowym kredytu lub pożyczki. Należy wpisać wszystkie raty kapitałowe wynikające z umów o kredyt lub pożyczkę, nawet te,</t>
    </r>
  </si>
  <si>
    <t>które zostały już spłacone w bieżącym roku budżetowym. Jeżeli pożyczka lub kredyt został zaciągnięty w ciągu bieżącego roku, jednorazowo lub w transzach, proszę wpisać w informacjach dodatkowych</t>
  </si>
  <si>
    <t>datę uruchomienia kredytu jednorazowo, lub daty uruchomienia i wysokości poszczególnych transz.</t>
  </si>
  <si>
    <t>na dzien złożenia wniosku</t>
  </si>
  <si>
    <t>saldo kredytów i pożyczek na 1 stycznia do obliczenia odsetek</t>
  </si>
  <si>
    <t>....</t>
  </si>
  <si>
    <t>* Niepotrzebne proszę skreślić.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</si>
  <si>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</si>
  <si>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Formuła naliczania oprocentowania** - </t>
  </si>
  <si>
    <t>Uwaga: Proszę wypełnić ten arkusz oddzielnie dla każdego czynnego w roku budżetowym kredytu lub pożyczki. Należy wpisać wszystkie raty kapitałowe wynikające z umów o kredyt lub pożyczkę, nawet te,</t>
  </si>
  <si>
    <t xml:space="preserve">Formuła naliczania oprocentowania:** - </t>
  </si>
  <si>
    <t>*Kredyt/Pożyczka otrzymany(a) w:</t>
  </si>
  <si>
    <r>
      <t>** Formuła naliczania oprocentowania - np.</t>
    </r>
    <r>
      <rPr>
        <sz val="10"/>
        <rFont val="Calibri"/>
        <family val="2"/>
      </rPr>
      <t xml:space="preserve"> stawka WIBOR 3M z przedostatniego dnia roboczego poprzedniego kwartału + marża 3,00 p.p.</t>
    </r>
  </si>
  <si>
    <r>
      <t xml:space="preserve">** Formuła naliczania oprocentowania - np. </t>
    </r>
    <r>
      <rPr>
        <sz val="10"/>
        <rFont val="Calibri"/>
        <family val="2"/>
      </rPr>
      <t>stawka WIBOR 3M z przedostatniego dnia roboczego poprzedniego kwartału + marża 3,00 p.p.</t>
    </r>
  </si>
  <si>
    <r>
      <t xml:space="preserve">** Formuła naliczania oprocentowania - np. </t>
    </r>
    <r>
      <rPr>
        <sz val="10"/>
        <rFont val="Arial CE"/>
        <family val="0"/>
      </rPr>
      <t>stawka WIBOR 3M z przedostatniego dnia roboczego poprzedniego kwartału + marża 3,00 p.p.</t>
    </r>
  </si>
  <si>
    <r>
      <t xml:space="preserve">** Formuła naliczania oprocentowania - np. stawka WIBOR 3M </t>
    </r>
    <r>
      <rPr>
        <sz val="10"/>
        <rFont val="Calibri"/>
        <family val="2"/>
      </rPr>
      <t>z przedostatniego dnia roboczego poprzedniego kwartału + marża 3,00 p.p.</t>
    </r>
  </si>
  <si>
    <t>stawka WIBOR 3M na ostatni dzień poprzedniego miesiąca)+marża 0,79p.p</t>
  </si>
  <si>
    <t>Beskidzki Bank Spółdzielczy Bielsko Biała</t>
  </si>
  <si>
    <t>Pokrycie zobowiazań planowanych w rozchodach budżetu 2021 r.</t>
  </si>
  <si>
    <t>Oprocentowanie stałe 1,15%</t>
  </si>
  <si>
    <t>Małoposka Agencja Modrenizacji i Restrukturyzacji Rolnictwa</t>
  </si>
  <si>
    <t>Przebudowa i rozbudowa budynku Zespołu Placówek Oświatowo-Kulturalnych wraz z wewnętrznymi instalacjami w miejscowości Trzebunia.</t>
  </si>
  <si>
    <t>WIBOR 3M z ostatniego dnia miesiąca kończącego kwartał, poprzedzający okres obrachunkowy, lub ostatniego dnia roboczego przed datą, jeżeli w danym dniu nie ma notowania + marża 1,09%</t>
  </si>
  <si>
    <t>Bank Spółdzielczy w Jabłonce</t>
  </si>
  <si>
    <t>Sfinansowanie planowanego deficytu w 2020 r.</t>
  </si>
  <si>
    <t>WIBOR 3M z ostatniego dnie roboczeg kwartału i majaca zastosowanie do określenia wysokości oprocentowania od 1-go dnia następnego kwartału + marża 0,96p.p</t>
  </si>
  <si>
    <t>Bank Gospodarstwa Krajowego Region Małopolski</t>
  </si>
  <si>
    <t>Pokrycie zobowiązań planowanych w rozchodach budżetu 2019r.</t>
  </si>
  <si>
    <t>Stawaka WIBOR 3M, według notowań na 10 dni kalendarzowych poprzedzajacych okres obrachunkowy+marża 0,93pp.</t>
  </si>
  <si>
    <t>Pieniński Bank Spółdzielczy w Kroscienku nad Dunajcem oddział Zakopane</t>
  </si>
  <si>
    <t>Sfinsnowanie rochodów budżetu roku 2018 z tytułu spłaty rat wcześniej zaciągnietych kredytów</t>
  </si>
  <si>
    <t xml:space="preserve">Średnia artymetycznastawki WIBOR 3M wyliczonej z notowań w okresie miedzy pierwszym a ostatnim dniem miesiąca poprzedzającego naliczanie odsetek w każdym z miesiący kalendarzowych+ marża 0,98 pp. </t>
  </si>
  <si>
    <t>Małopolski Bank Spółdzielczy w Wieliczce oddział Myślenice</t>
  </si>
  <si>
    <t xml:space="preserve">Sfinansowanie planowanego deficytu oraz pokrycie planowanych w rozchodach budżu spłat wczesniej zaciągnietych kredytów </t>
  </si>
  <si>
    <t>Stawka WIBOR 3M z ostatniego dnia roboczego kwartału poprzedniego + marża 1,87pp.</t>
  </si>
  <si>
    <t>Getin Noble Bank z sidzibą w Warszawie</t>
  </si>
  <si>
    <t>Velo Bank (Getin Noble Bank) z sidzibą w Warszawie</t>
  </si>
  <si>
    <t xml:space="preserve">Finansowanie planowanego w 2015 r. deficytu budżetu oraz pokrycie zboowiązań </t>
  </si>
  <si>
    <t>Stawka WIBOR 3M z ostatniego dnia roboczego kwartału poprzedniego + marża 1,67pp.</t>
  </si>
  <si>
    <t xml:space="preserve">WIBOR 3M średnia artymetyczna z miesiąca poprzedzającego okres jej obowiazywania i publikowana na koniec każdego miesiąca+0,98pp. </t>
  </si>
  <si>
    <t>Pieniński Bank Spółdzielczy w Krościenku nad Dunajcem</t>
  </si>
  <si>
    <t>Sfinansowanie planowanego deficytu budżetu oraz pokrycie zboowiązań planowanych w rozchodach budżetu</t>
  </si>
  <si>
    <t>Stawka WIBOR 3M na podstawie notowania na dwa dni robocze przed początkiem kwartału kalendarzowego i publikowana na koniec każdego okresu+093pp</t>
  </si>
  <si>
    <t>Krakowski Bank Spółdzielczy oddział Pcim</t>
  </si>
  <si>
    <t>Stawka WIBOR 1M z ostatniego dnia roboczego miesiaca poprzedzajacego miesiąc za który naliczane sa odsetki + 1,35pp</t>
  </si>
  <si>
    <t>Bank Ochrony Środowiska z sidzibą w Warszawie</t>
  </si>
  <si>
    <t>Sfinansowanie planowanego deficytu budżetu oraz pokrycie zobowiązań planowanych w rozchodach budżetu</t>
  </si>
  <si>
    <t>Bank Spółdzielczy w Limanowej</t>
  </si>
  <si>
    <t>Finansowanie planowanego deficytu budzetu oraz spłata wcześniej zaciągnietych zobowiązań</t>
  </si>
  <si>
    <t>Finansowanie planowanego deficytu budżetu oraz spłatę wcześniej zaciągniętych zobowiązań</t>
  </si>
  <si>
    <t>stawka WIBOR 3M z poprzedniego dnia roboczego poprzedniego kwartału+marża 0,29p.p</t>
  </si>
  <si>
    <t>XII.2023</t>
  </si>
  <si>
    <t>Weksel własny in blanco</t>
  </si>
  <si>
    <t>Małgorzata Maciejewska</t>
  </si>
  <si>
    <t>WIBOR 3M z dnia 21.09.2023 +0,90p.p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</si>
</sst>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0.000000"/>
    <numFmt numFmtId="168" formatCode="0.0000"/>
    <numFmt numFmtId="169" formatCode="0.000"/>
    <numFmt numFmtId="170" formatCode="#,##0.0"/>
    <numFmt numFmtId="171" formatCode="0.0%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\%"/>
    <numFmt numFmtId="176" formatCode="#,##0_ ;\-#,##0\ "/>
    <numFmt numFmtId="177" formatCode="#,##0.00_ ;\-#,##0.00\ "/>
    <numFmt numFmtId="178" formatCode="#,##0.00\ &quot;zł&quot;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4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 quotePrefix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34" borderId="17" xfId="0" applyFont="1" applyFill="1" applyBorder="1" applyAlignment="1">
      <alignment horizontal="center"/>
    </xf>
    <xf numFmtId="0" fontId="36" fillId="35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19" fillId="34" borderId="17" xfId="0" applyFont="1" applyFill="1" applyBorder="1" applyAlignment="1">
      <alignment/>
    </xf>
    <xf numFmtId="3" fontId="36" fillId="0" borderId="16" xfId="0" applyNumberFormat="1" applyFont="1" applyBorder="1" applyAlignment="1">
      <alignment/>
    </xf>
    <xf numFmtId="3" fontId="36" fillId="0" borderId="17" xfId="0" applyNumberFormat="1" applyFont="1" applyBorder="1" applyAlignment="1">
      <alignment/>
    </xf>
    <xf numFmtId="0" fontId="19" fillId="34" borderId="18" xfId="0" applyFont="1" applyFill="1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3" fontId="36" fillId="0" borderId="12" xfId="0" applyNumberFormat="1" applyFont="1" applyBorder="1" applyAlignment="1">
      <alignment/>
    </xf>
    <xf numFmtId="3" fontId="36" fillId="0" borderId="19" xfId="0" applyNumberFormat="1" applyFont="1" applyBorder="1" applyAlignment="1">
      <alignment/>
    </xf>
    <xf numFmtId="0" fontId="37" fillId="34" borderId="18" xfId="0" applyFont="1" applyFill="1" applyBorder="1" applyAlignment="1">
      <alignment horizontal="left"/>
    </xf>
    <xf numFmtId="3" fontId="37" fillId="34" borderId="18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36" fillId="34" borderId="18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22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176" fontId="36" fillId="33" borderId="18" xfId="0" applyNumberFormat="1" applyFont="1" applyFill="1" applyBorder="1" applyAlignment="1">
      <alignment horizontal="center"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19" fillId="0" borderId="0" xfId="0" applyFont="1" applyAlignment="1" quotePrefix="1">
      <alignment horizontal="left"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44" fillId="0" borderId="0" xfId="0" applyFont="1" applyAlignment="1" quotePrefix="1">
      <alignment horizontal="left"/>
    </xf>
    <xf numFmtId="0" fontId="19" fillId="0" borderId="10" xfId="0" applyFont="1" applyBorder="1" applyAlignment="1">
      <alignment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3" fontId="40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0" fontId="40" fillId="0" borderId="13" xfId="0" applyNumberFormat="1" applyFont="1" applyBorder="1" applyAlignment="1">
      <alignment horizontal="center"/>
    </xf>
    <xf numFmtId="10" fontId="4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44" fillId="0" borderId="0" xfId="0" applyFont="1" applyAlignment="1">
      <alignment/>
    </xf>
    <xf numFmtId="0" fontId="19" fillId="0" borderId="15" xfId="0" applyFont="1" applyBorder="1" applyAlignment="1">
      <alignment/>
    </xf>
    <xf numFmtId="0" fontId="40" fillId="0" borderId="15" xfId="0" applyFont="1" applyBorder="1" applyAlignment="1">
      <alignment/>
    </xf>
    <xf numFmtId="0" fontId="36" fillId="0" borderId="15" xfId="0" applyFont="1" applyBorder="1" applyAlignment="1">
      <alignment/>
    </xf>
    <xf numFmtId="10" fontId="40" fillId="0" borderId="15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2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19" fillId="33" borderId="0" xfId="0" applyFont="1" applyFill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34" borderId="18" xfId="0" applyFont="1" applyFill="1" applyBorder="1" applyAlignment="1">
      <alignment horizontal="center"/>
    </xf>
    <xf numFmtId="176" fontId="19" fillId="33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4" fontId="19" fillId="0" borderId="13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19" fillId="33" borderId="18" xfId="0" applyFont="1" applyFill="1" applyBorder="1" applyAlignment="1" quotePrefix="1">
      <alignment horizontal="center"/>
    </xf>
    <xf numFmtId="0" fontId="19" fillId="33" borderId="18" xfId="0" applyFont="1" applyFill="1" applyBorder="1" applyAlignment="1">
      <alignment horizontal="center"/>
    </xf>
    <xf numFmtId="0" fontId="1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33" borderId="18" xfId="0" applyFont="1" applyFill="1" applyBorder="1" applyAlignment="1" quotePrefix="1">
      <alignment horizontal="center"/>
    </xf>
    <xf numFmtId="0" fontId="0" fillId="33" borderId="18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47625"/>
        </a:xfrm>
        <a:prstGeom prst="rightArrow">
          <a:avLst>
            <a:gd name="adj" fmla="val 38000"/>
          </a:avLst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19050</xdr:rowOff>
    </xdr:from>
    <xdr:to>
      <xdr:col>3</xdr:col>
      <xdr:colOff>647700</xdr:colOff>
      <xdr:row>2</xdr:row>
      <xdr:rowOff>209550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3371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390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28575</xdr:rowOff>
    </xdr:from>
    <xdr:to>
      <xdr:col>3</xdr:col>
      <xdr:colOff>561975</xdr:colOff>
      <xdr:row>2</xdr:row>
      <xdr:rowOff>219075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3352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390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28575</xdr:rowOff>
    </xdr:from>
    <xdr:to>
      <xdr:col>3</xdr:col>
      <xdr:colOff>561975</xdr:colOff>
      <xdr:row>2</xdr:row>
      <xdr:rowOff>219075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3352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390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28575</xdr:rowOff>
    </xdr:from>
    <xdr:to>
      <xdr:col>3</xdr:col>
      <xdr:colOff>561975</xdr:colOff>
      <xdr:row>2</xdr:row>
      <xdr:rowOff>219075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3352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390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28575</xdr:rowOff>
    </xdr:from>
    <xdr:to>
      <xdr:col>3</xdr:col>
      <xdr:colOff>561975</xdr:colOff>
      <xdr:row>2</xdr:row>
      <xdr:rowOff>219075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3352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3</xdr:col>
      <xdr:colOff>533400</xdr:colOff>
      <xdr:row>2</xdr:row>
      <xdr:rowOff>190500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3362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390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9525</xdr:rowOff>
    </xdr:from>
    <xdr:to>
      <xdr:col>3</xdr:col>
      <xdr:colOff>628650</xdr:colOff>
      <xdr:row>2</xdr:row>
      <xdr:rowOff>200025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3352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9525</xdr:rowOff>
    </xdr:from>
    <xdr:to>
      <xdr:col>3</xdr:col>
      <xdr:colOff>542925</xdr:colOff>
      <xdr:row>2</xdr:row>
      <xdr:rowOff>200025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3362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3</xdr:col>
      <xdr:colOff>581025</xdr:colOff>
      <xdr:row>2</xdr:row>
      <xdr:rowOff>190500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3362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19050</xdr:rowOff>
    </xdr:from>
    <xdr:to>
      <xdr:col>3</xdr:col>
      <xdr:colOff>590550</xdr:colOff>
      <xdr:row>2</xdr:row>
      <xdr:rowOff>209550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3362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238125</xdr:colOff>
      <xdr:row>1</xdr:row>
      <xdr:rowOff>19050</xdr:rowOff>
    </xdr:from>
    <xdr:to>
      <xdr:col>4</xdr:col>
      <xdr:colOff>0</xdr:colOff>
      <xdr:row>2</xdr:row>
      <xdr:rowOff>209550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3419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0</xdr:rowOff>
    </xdr:from>
    <xdr:to>
      <xdr:col>3</xdr:col>
      <xdr:colOff>552450</xdr:colOff>
      <xdr:row>2</xdr:row>
      <xdr:rowOff>190500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3362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19050</xdr:rowOff>
    </xdr:from>
    <xdr:to>
      <xdr:col>3</xdr:col>
      <xdr:colOff>552450</xdr:colOff>
      <xdr:row>2</xdr:row>
      <xdr:rowOff>209550</xdr:rowOff>
    </xdr:to>
    <xdr:pic>
      <xdr:nvPicPr>
        <xdr:cNvPr id="3" name="Obraz 4" descr="logo_bs-limanowa k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3362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3">
      <selection activeCell="N45" sqref="N45:P45"/>
    </sheetView>
  </sheetViews>
  <sheetFormatPr defaultColWidth="9.00390625" defaultRowHeight="12.75"/>
  <cols>
    <col min="1" max="1" width="16.25390625" style="68" customWidth="1"/>
    <col min="2" max="2" width="12.75390625" style="68" customWidth="1"/>
    <col min="3" max="3" width="9.125" style="68" customWidth="1"/>
    <col min="4" max="4" width="9.875" style="68" bestFit="1" customWidth="1"/>
    <col min="5" max="16384" width="9.125" style="68" customWidth="1"/>
  </cols>
  <sheetData>
    <row r="1" spans="1:17" ht="15">
      <c r="A1" s="68" t="s">
        <v>36</v>
      </c>
      <c r="P1" s="75"/>
      <c r="Q1" s="76"/>
    </row>
    <row r="2" spans="1:17" ht="19.5" customHeight="1">
      <c r="A2" s="68" t="s">
        <v>22</v>
      </c>
      <c r="D2" s="68" t="s">
        <v>23</v>
      </c>
      <c r="E2" s="77" t="s">
        <v>19</v>
      </c>
      <c r="G2" s="78"/>
      <c r="H2" s="77"/>
      <c r="O2" s="79"/>
      <c r="P2" s="79"/>
      <c r="Q2" s="80"/>
    </row>
    <row r="3" spans="1:17" ht="19.5" customHeight="1">
      <c r="A3" s="81"/>
      <c r="G3" s="82"/>
      <c r="O3" s="79"/>
      <c r="P3" s="79"/>
      <c r="Q3" s="80"/>
    </row>
    <row r="4" spans="1:7" ht="19.5" customHeight="1">
      <c r="A4" s="83"/>
      <c r="D4" s="84" t="s">
        <v>20</v>
      </c>
      <c r="G4" s="82"/>
    </row>
    <row r="5" spans="7:8" ht="19.5" customHeight="1">
      <c r="G5" s="68" t="s">
        <v>17</v>
      </c>
      <c r="H5" s="82"/>
    </row>
    <row r="6" spans="1:11" ht="16.5" customHeight="1">
      <c r="A6" s="85" t="s">
        <v>21</v>
      </c>
      <c r="D6" s="119">
        <v>45253</v>
      </c>
      <c r="E6" s="86"/>
      <c r="G6" s="87" t="s">
        <v>15</v>
      </c>
      <c r="H6" s="88"/>
      <c r="I6" s="89"/>
      <c r="J6" s="90">
        <v>2200000</v>
      </c>
      <c r="K6" s="68" t="s">
        <v>32</v>
      </c>
    </row>
    <row r="7" spans="1:10" ht="17.25" customHeight="1">
      <c r="A7" s="88" t="s">
        <v>14</v>
      </c>
      <c r="E7" s="77"/>
      <c r="F7" s="87" t="s">
        <v>13</v>
      </c>
      <c r="H7" s="77"/>
      <c r="I7" s="91"/>
      <c r="J7" s="120">
        <v>0.0599</v>
      </c>
    </row>
    <row r="8" spans="1:10" ht="17.25" customHeight="1">
      <c r="A8" s="88"/>
      <c r="E8" s="77"/>
      <c r="G8" s="88"/>
      <c r="H8" s="77"/>
      <c r="I8" s="92"/>
      <c r="J8" s="93"/>
    </row>
    <row r="9" spans="1:17" ht="17.25" customHeight="1">
      <c r="A9" s="94" t="s">
        <v>39</v>
      </c>
      <c r="D9" s="95" t="s">
        <v>79</v>
      </c>
      <c r="E9" s="96"/>
      <c r="F9" s="95"/>
      <c r="G9" s="97"/>
      <c r="H9" s="96"/>
      <c r="I9" s="98"/>
      <c r="J9" s="95"/>
      <c r="K9" s="95"/>
      <c r="L9" s="95"/>
      <c r="M9" s="95"/>
      <c r="N9" s="95"/>
      <c r="O9" s="95"/>
      <c r="P9" s="95"/>
      <c r="Q9" s="95"/>
    </row>
    <row r="10" spans="1:18" ht="17.25" customHeight="1">
      <c r="A10" s="94"/>
      <c r="D10" s="93"/>
      <c r="E10" s="99"/>
      <c r="F10" s="93"/>
      <c r="G10" s="100"/>
      <c r="H10" s="99"/>
      <c r="I10" s="92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8.75">
      <c r="A11" s="101" t="s">
        <v>40</v>
      </c>
      <c r="B11" s="82"/>
      <c r="C11" s="82"/>
      <c r="D11" s="102" t="s">
        <v>76</v>
      </c>
      <c r="E11" s="102"/>
      <c r="F11" s="103"/>
      <c r="G11" s="103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3"/>
    </row>
    <row r="12" spans="1:17" ht="18.75">
      <c r="A12" s="101"/>
      <c r="B12" s="82"/>
      <c r="C12" s="82"/>
      <c r="D12" s="104"/>
      <c r="E12" s="104"/>
      <c r="F12" s="105"/>
      <c r="G12" s="105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110" customFormat="1" ht="21.75" customHeight="1">
      <c r="A13" s="94" t="s">
        <v>16</v>
      </c>
      <c r="B13" s="106"/>
      <c r="C13" s="107" t="s">
        <v>77</v>
      </c>
      <c r="D13" s="107"/>
      <c r="E13" s="107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7" s="110" customFormat="1" ht="21.75" customHeight="1">
      <c r="A14" s="68"/>
      <c r="B14" s="106"/>
      <c r="C14" s="106"/>
      <c r="D14" s="106"/>
      <c r="E14" s="106"/>
      <c r="F14" s="111"/>
      <c r="G14" s="111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/>
      <c r="C19" s="57"/>
      <c r="D19" s="57"/>
      <c r="E19" s="57"/>
      <c r="F19" s="57">
        <v>50000</v>
      </c>
      <c r="G19" s="57">
        <v>50000</v>
      </c>
      <c r="H19" s="57">
        <v>50000</v>
      </c>
      <c r="I19" s="57">
        <v>50000</v>
      </c>
      <c r="J19" s="57">
        <v>50000</v>
      </c>
      <c r="K19" s="57">
        <v>50000</v>
      </c>
      <c r="L19" s="57">
        <v>50000</v>
      </c>
      <c r="M19" s="57">
        <v>50000</v>
      </c>
      <c r="N19" s="57">
        <v>50000</v>
      </c>
      <c r="O19" s="57">
        <v>50000</v>
      </c>
      <c r="P19" s="57">
        <v>50000</v>
      </c>
      <c r="Q19" s="57"/>
    </row>
    <row r="20" spans="1:17" ht="18.75" customHeight="1">
      <c r="A20" s="55" t="s">
        <v>3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/>
      <c r="C22" s="57"/>
      <c r="D22" s="57"/>
      <c r="E22" s="57"/>
      <c r="F22" s="57">
        <v>50000</v>
      </c>
      <c r="G22" s="57">
        <v>50000</v>
      </c>
      <c r="H22" s="57">
        <v>50000</v>
      </c>
      <c r="I22" s="57">
        <v>50000</v>
      </c>
      <c r="J22" s="57">
        <v>50000</v>
      </c>
      <c r="K22" s="57">
        <v>50000</v>
      </c>
      <c r="L22" s="57">
        <v>50000</v>
      </c>
      <c r="M22" s="57">
        <v>50000</v>
      </c>
      <c r="N22" s="57">
        <v>50000</v>
      </c>
      <c r="O22" s="57">
        <v>50000</v>
      </c>
      <c r="P22" s="57">
        <v>50000</v>
      </c>
      <c r="Q22" s="57"/>
    </row>
    <row r="23" spans="1:17" ht="18.75" customHeight="1">
      <c r="A23" s="55" t="s">
        <v>6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/>
      <c r="C25" s="57"/>
      <c r="D25" s="57"/>
      <c r="E25" s="57"/>
      <c r="F25" s="57">
        <v>50000</v>
      </c>
      <c r="G25" s="57">
        <v>50000</v>
      </c>
      <c r="H25" s="57">
        <v>50000</v>
      </c>
      <c r="I25" s="57">
        <v>50000</v>
      </c>
      <c r="J25" s="57">
        <v>50000</v>
      </c>
      <c r="K25" s="57">
        <v>50000</v>
      </c>
      <c r="L25" s="57">
        <v>50000</v>
      </c>
      <c r="M25" s="57">
        <v>50000</v>
      </c>
      <c r="N25" s="57">
        <v>50000</v>
      </c>
      <c r="O25" s="57">
        <v>50000</v>
      </c>
      <c r="P25" s="57">
        <v>50000</v>
      </c>
      <c r="Q25" s="57"/>
    </row>
    <row r="26" spans="1:17" ht="18.75" customHeight="1">
      <c r="A26" s="55" t="s">
        <v>9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/>
      <c r="C28" s="59"/>
      <c r="D28" s="59"/>
      <c r="E28" s="59"/>
      <c r="F28" s="59">
        <v>50000</v>
      </c>
      <c r="G28" s="59">
        <v>50000</v>
      </c>
      <c r="H28" s="59">
        <v>50000</v>
      </c>
      <c r="I28" s="59">
        <v>50000</v>
      </c>
      <c r="J28" s="59">
        <v>50000</v>
      </c>
      <c r="K28" s="59">
        <v>50000</v>
      </c>
      <c r="L28" s="59">
        <v>50000</v>
      </c>
      <c r="M28" s="59">
        <v>50000</v>
      </c>
      <c r="N28" s="59">
        <v>50000</v>
      </c>
      <c r="O28" s="59">
        <v>50000</v>
      </c>
      <c r="P28" s="59">
        <v>50000</v>
      </c>
      <c r="Q28" s="59"/>
    </row>
    <row r="29" spans="1:19" ht="22.5" customHeight="1">
      <c r="A29" s="60" t="s">
        <v>12</v>
      </c>
      <c r="B29" s="61">
        <f>SUM(B17:B28)</f>
        <v>0</v>
      </c>
      <c r="C29" s="61">
        <f aca="true" t="shared" si="1" ref="C29:Q29">SUM(C17:C28)</f>
        <v>0</v>
      </c>
      <c r="D29" s="61">
        <f t="shared" si="1"/>
        <v>0</v>
      </c>
      <c r="E29" s="61">
        <f t="shared" si="1"/>
        <v>0</v>
      </c>
      <c r="F29" s="61">
        <f t="shared" si="1"/>
        <v>200000</v>
      </c>
      <c r="G29" s="61">
        <f t="shared" si="1"/>
        <v>200000</v>
      </c>
      <c r="H29" s="61">
        <f t="shared" si="1"/>
        <v>200000</v>
      </c>
      <c r="I29" s="61">
        <f t="shared" si="1"/>
        <v>200000</v>
      </c>
      <c r="J29" s="61">
        <f t="shared" si="1"/>
        <v>200000</v>
      </c>
      <c r="K29" s="61">
        <f t="shared" si="1"/>
        <v>200000</v>
      </c>
      <c r="L29" s="61">
        <f t="shared" si="1"/>
        <v>200000</v>
      </c>
      <c r="M29" s="61">
        <f t="shared" si="1"/>
        <v>200000</v>
      </c>
      <c r="N29" s="61">
        <f t="shared" si="1"/>
        <v>200000</v>
      </c>
      <c r="O29" s="61">
        <f t="shared" si="1"/>
        <v>200000</v>
      </c>
      <c r="P29" s="61">
        <f t="shared" si="1"/>
        <v>200000</v>
      </c>
      <c r="Q29" s="61">
        <f t="shared" si="1"/>
        <v>0</v>
      </c>
      <c r="R29" s="112"/>
      <c r="S29" s="112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12"/>
      <c r="S30" s="112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12"/>
      <c r="S31" s="112"/>
    </row>
    <row r="32" spans="1:19" ht="18.75" customHeight="1">
      <c r="A32" s="70" t="s">
        <v>0</v>
      </c>
      <c r="B32" s="71">
        <v>2200000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12"/>
      <c r="S32" s="112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12"/>
      <c r="S33" s="112"/>
    </row>
    <row r="34" spans="1:17" ht="15">
      <c r="A34" s="24" t="s">
        <v>81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13"/>
    </row>
    <row r="35" spans="1:17" ht="12.7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ht="12.75">
      <c r="A36" s="68" t="s">
        <v>44</v>
      </c>
    </row>
    <row r="37" ht="12.75">
      <c r="A37" s="75" t="s">
        <v>38</v>
      </c>
    </row>
    <row r="38" ht="12.75">
      <c r="A38" s="114" t="s">
        <v>30</v>
      </c>
    </row>
    <row r="39" ht="12.75">
      <c r="A39" s="68" t="s">
        <v>31</v>
      </c>
    </row>
    <row r="40" spans="14:16" ht="12.75">
      <c r="N40" s="115" t="s">
        <v>18</v>
      </c>
      <c r="O40" s="115"/>
      <c r="P40" s="115"/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5">
      <selection activeCell="N45" sqref="N45:P45"/>
    </sheetView>
  </sheetViews>
  <sheetFormatPr defaultColWidth="9.00390625" defaultRowHeight="12.75"/>
  <cols>
    <col min="1" max="1" width="16.25390625" style="0" customWidth="1"/>
    <col min="2" max="2" width="12.75390625" style="0" customWidth="1"/>
    <col min="4" max="4" width="10.125" style="0" bestFit="1" customWidth="1"/>
  </cols>
  <sheetData>
    <row r="1" spans="1:17" ht="14.2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2"/>
    </row>
    <row r="2" spans="1:17" ht="19.5" customHeight="1">
      <c r="A2" s="40" t="s">
        <v>22</v>
      </c>
      <c r="B2" s="40"/>
      <c r="C2" s="40"/>
      <c r="D2" s="40" t="s">
        <v>23</v>
      </c>
      <c r="E2" s="43" t="s">
        <v>19</v>
      </c>
      <c r="F2" s="40"/>
      <c r="G2" s="44"/>
      <c r="H2" s="43"/>
      <c r="I2" s="40"/>
      <c r="J2" s="40"/>
      <c r="K2" s="40"/>
      <c r="L2" s="40"/>
      <c r="M2" s="40"/>
      <c r="N2" s="40"/>
      <c r="O2" s="45"/>
      <c r="P2" s="45"/>
      <c r="Q2" s="46"/>
    </row>
    <row r="3" spans="1:35" ht="19.5" customHeight="1">
      <c r="A3" s="47"/>
      <c r="B3" s="40"/>
      <c r="C3" s="40"/>
      <c r="D3" s="40"/>
      <c r="E3" s="40"/>
      <c r="F3" s="40"/>
      <c r="G3" s="48"/>
      <c r="H3" s="40"/>
      <c r="I3" s="40"/>
      <c r="J3" s="40"/>
      <c r="K3" s="40"/>
      <c r="L3" s="40"/>
      <c r="M3" s="40"/>
      <c r="N3" s="40"/>
      <c r="O3" s="45"/>
      <c r="P3" s="45"/>
      <c r="Q3" s="4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5" customHeight="1">
      <c r="A4" s="8"/>
      <c r="B4" s="9"/>
      <c r="C4" s="9"/>
      <c r="D4" s="11" t="s">
        <v>20</v>
      </c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9.5" customHeight="1">
      <c r="A5" s="9"/>
      <c r="B5" s="9"/>
      <c r="C5" s="9"/>
      <c r="D5" s="9"/>
      <c r="E5" s="9"/>
      <c r="F5" s="9"/>
      <c r="G5" s="9" t="s">
        <v>17</v>
      </c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11" ht="16.5" customHeight="1">
      <c r="A6" s="36" t="s">
        <v>21</v>
      </c>
      <c r="D6" s="121">
        <v>41852</v>
      </c>
      <c r="E6" s="7"/>
      <c r="G6" s="3" t="s">
        <v>15</v>
      </c>
      <c r="H6" s="2"/>
      <c r="I6" s="19"/>
      <c r="J6" s="20">
        <v>778000</v>
      </c>
      <c r="K6" t="s">
        <v>32</v>
      </c>
    </row>
    <row r="7" spans="1:10" ht="17.25" customHeight="1">
      <c r="A7" s="2" t="s">
        <v>14</v>
      </c>
      <c r="E7" s="1"/>
      <c r="F7" s="3" t="s">
        <v>13</v>
      </c>
      <c r="H7" s="1"/>
      <c r="I7" s="21"/>
      <c r="J7" s="7"/>
    </row>
    <row r="8" spans="1:10" ht="17.25" customHeight="1">
      <c r="A8" s="2"/>
      <c r="E8" s="1"/>
      <c r="G8" s="2"/>
      <c r="H8" s="1"/>
      <c r="I8" s="39"/>
      <c r="J8" s="6"/>
    </row>
    <row r="9" spans="1:17" ht="17.25" customHeight="1">
      <c r="A9" s="18" t="s">
        <v>37</v>
      </c>
      <c r="D9" s="95" t="s">
        <v>68</v>
      </c>
      <c r="E9" s="30"/>
      <c r="F9" s="29"/>
      <c r="G9" s="31"/>
      <c r="H9" s="30"/>
      <c r="I9" s="32"/>
      <c r="J9" s="29"/>
      <c r="K9" s="29"/>
      <c r="L9" s="29"/>
      <c r="M9" s="29"/>
      <c r="N9" s="29"/>
      <c r="O9" s="29"/>
      <c r="P9" s="29"/>
      <c r="Q9" s="29"/>
    </row>
    <row r="10" spans="1:18" ht="17.25" customHeight="1">
      <c r="A10" s="18"/>
      <c r="D10" s="68"/>
      <c r="E10" s="37"/>
      <c r="F10" s="6"/>
      <c r="G10" s="38"/>
      <c r="H10" s="37"/>
      <c r="I10" s="39"/>
      <c r="J10" s="6"/>
      <c r="K10" s="6"/>
      <c r="L10" s="6"/>
      <c r="M10" s="6"/>
      <c r="N10" s="6"/>
      <c r="O10" s="6"/>
      <c r="P10" s="6"/>
      <c r="Q10" s="6"/>
      <c r="R10" s="6"/>
    </row>
    <row r="11" spans="1:18" ht="18.75">
      <c r="A11" s="17" t="s">
        <v>25</v>
      </c>
      <c r="B11" s="10"/>
      <c r="C11" s="10"/>
      <c r="D11" s="102" t="s">
        <v>69</v>
      </c>
      <c r="E11" s="27"/>
      <c r="F11" s="28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6"/>
    </row>
    <row r="12" spans="1:17" ht="18">
      <c r="A12" s="17"/>
      <c r="B12" s="10"/>
      <c r="C12" s="10"/>
      <c r="D12" s="15"/>
      <c r="E12" s="15"/>
      <c r="F12" s="1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18" t="s">
        <v>16</v>
      </c>
      <c r="B13" s="12"/>
      <c r="C13" s="107" t="s">
        <v>70</v>
      </c>
      <c r="D13" s="33"/>
      <c r="E13" s="33"/>
      <c r="F13" s="34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7" s="5" customFormat="1" ht="21.75" customHeight="1">
      <c r="A14" s="9"/>
      <c r="B14" s="12"/>
      <c r="C14" s="12"/>
      <c r="D14" s="12"/>
      <c r="E14" s="12"/>
      <c r="F14" s="4"/>
      <c r="G14" s="4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>
        <v>100000</v>
      </c>
      <c r="C19" s="56">
        <v>162500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8.75" customHeight="1">
      <c r="A20" s="55" t="s">
        <v>3</v>
      </c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>
        <v>100000</v>
      </c>
      <c r="C22" s="56">
        <v>162500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8.75" customHeight="1">
      <c r="A23" s="55" t="s">
        <v>6</v>
      </c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>
        <v>100000</v>
      </c>
      <c r="C25" s="56">
        <v>162500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8.75" customHeight="1">
      <c r="A26" s="55" t="s">
        <v>9</v>
      </c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>
        <v>128000</v>
      </c>
      <c r="C28" s="58">
        <v>162500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ht="22.5" customHeight="1">
      <c r="A29" s="60" t="s">
        <v>12</v>
      </c>
      <c r="B29" s="61">
        <f>SUM(B17:B28)</f>
        <v>428000</v>
      </c>
      <c r="C29" s="61">
        <f aca="true" t="shared" si="1" ref="C29:Q29">SUM(C17:C28)</f>
        <v>650000</v>
      </c>
      <c r="D29" s="61">
        <f t="shared" si="1"/>
        <v>0</v>
      </c>
      <c r="E29" s="61">
        <f t="shared" si="1"/>
        <v>0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  <c r="Q29" s="61">
        <f t="shared" si="1"/>
        <v>0</v>
      </c>
      <c r="R29" s="13"/>
      <c r="S29" s="13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3"/>
      <c r="S30" s="13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3"/>
      <c r="S31" s="13"/>
    </row>
    <row r="32" spans="1:19" ht="18.75" customHeight="1">
      <c r="A32" s="70" t="s">
        <v>0</v>
      </c>
      <c r="B32" s="71">
        <v>1078000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3"/>
      <c r="S32" s="13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3"/>
      <c r="S33" s="13"/>
    </row>
    <row r="34" spans="1:17" ht="15">
      <c r="A34" s="24" t="s">
        <v>81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</row>
    <row r="35" spans="1:17" ht="12.75">
      <c r="A35" s="22" t="s">
        <v>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ht="12.75">
      <c r="A36" s="118" t="s">
        <v>43</v>
      </c>
    </row>
    <row r="37" ht="12.75">
      <c r="A37" s="14" t="s">
        <v>29</v>
      </c>
    </row>
    <row r="38" ht="12.75">
      <c r="A38" s="23" t="s">
        <v>30</v>
      </c>
    </row>
    <row r="39" ht="12.75">
      <c r="A39" t="s">
        <v>31</v>
      </c>
    </row>
    <row r="40" ht="12.75">
      <c r="N40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5">
      <selection activeCell="N45" sqref="N45:P45"/>
    </sheetView>
  </sheetViews>
  <sheetFormatPr defaultColWidth="9.00390625" defaultRowHeight="12.75"/>
  <cols>
    <col min="1" max="1" width="16.25390625" style="0" customWidth="1"/>
    <col min="2" max="2" width="12.75390625" style="0" customWidth="1"/>
    <col min="4" max="4" width="10.125" style="0" bestFit="1" customWidth="1"/>
  </cols>
  <sheetData>
    <row r="1" spans="1:17" ht="14.2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2"/>
    </row>
    <row r="2" spans="1:17" ht="19.5" customHeight="1">
      <c r="A2" s="40" t="s">
        <v>22</v>
      </c>
      <c r="B2" s="40"/>
      <c r="C2" s="40"/>
      <c r="D2" s="40" t="s">
        <v>23</v>
      </c>
      <c r="E2" s="43" t="s">
        <v>19</v>
      </c>
      <c r="F2" s="40"/>
      <c r="G2" s="44"/>
      <c r="H2" s="43"/>
      <c r="I2" s="40"/>
      <c r="J2" s="40"/>
      <c r="K2" s="40"/>
      <c r="L2" s="40"/>
      <c r="M2" s="40"/>
      <c r="N2" s="40"/>
      <c r="O2" s="45"/>
      <c r="P2" s="45"/>
      <c r="Q2" s="46"/>
    </row>
    <row r="3" spans="1:35" ht="19.5" customHeight="1">
      <c r="A3" s="47"/>
      <c r="B3" s="40"/>
      <c r="C3" s="40"/>
      <c r="D3" s="40"/>
      <c r="E3" s="40"/>
      <c r="F3" s="40"/>
      <c r="G3" s="48"/>
      <c r="H3" s="40"/>
      <c r="I3" s="40"/>
      <c r="J3" s="40"/>
      <c r="K3" s="40"/>
      <c r="L3" s="40"/>
      <c r="M3" s="40"/>
      <c r="N3" s="40"/>
      <c r="O3" s="45"/>
      <c r="P3" s="45"/>
      <c r="Q3" s="4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5" customHeight="1">
      <c r="A4" s="8"/>
      <c r="B4" s="9"/>
      <c r="C4" s="9"/>
      <c r="D4" s="11" t="s">
        <v>20</v>
      </c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9.5" customHeight="1">
      <c r="A5" s="9"/>
      <c r="B5" s="9"/>
      <c r="C5" s="9"/>
      <c r="D5" s="9"/>
      <c r="E5" s="9"/>
      <c r="F5" s="9"/>
      <c r="G5" s="9" t="s">
        <v>17</v>
      </c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11" ht="16.5" customHeight="1">
      <c r="A6" s="36" t="s">
        <v>21</v>
      </c>
      <c r="D6" s="121">
        <v>41499</v>
      </c>
      <c r="E6" s="7"/>
      <c r="G6" s="3" t="s">
        <v>15</v>
      </c>
      <c r="H6" s="2"/>
      <c r="I6" s="19"/>
      <c r="J6" s="20">
        <v>0</v>
      </c>
      <c r="K6" t="s">
        <v>32</v>
      </c>
    </row>
    <row r="7" spans="1:10" ht="17.25" customHeight="1">
      <c r="A7" s="2" t="s">
        <v>14</v>
      </c>
      <c r="E7" s="1"/>
      <c r="F7" s="3" t="s">
        <v>13</v>
      </c>
      <c r="H7" s="1"/>
      <c r="I7" s="21"/>
      <c r="J7" s="122">
        <v>0.0663</v>
      </c>
    </row>
    <row r="8" spans="1:10" ht="17.25" customHeight="1">
      <c r="A8" s="2"/>
      <c r="E8" s="1"/>
      <c r="G8" s="2"/>
      <c r="H8" s="1"/>
      <c r="I8" s="39"/>
      <c r="J8" s="6"/>
    </row>
    <row r="9" spans="1:17" ht="17.25" customHeight="1">
      <c r="A9" s="18" t="s">
        <v>37</v>
      </c>
      <c r="D9" s="95" t="s">
        <v>71</v>
      </c>
      <c r="E9" s="30"/>
      <c r="F9" s="29"/>
      <c r="G9" s="31"/>
      <c r="H9" s="30"/>
      <c r="I9" s="32"/>
      <c r="J9" s="29"/>
      <c r="K9" s="29"/>
      <c r="L9" s="29"/>
      <c r="M9" s="29"/>
      <c r="N9" s="29"/>
      <c r="O9" s="29"/>
      <c r="P9" s="29"/>
      <c r="Q9" s="29"/>
    </row>
    <row r="10" spans="1:18" ht="17.25" customHeight="1">
      <c r="A10" s="18"/>
      <c r="D10" s="68"/>
      <c r="E10" s="37"/>
      <c r="F10" s="6"/>
      <c r="G10" s="38"/>
      <c r="H10" s="37"/>
      <c r="I10" s="39"/>
      <c r="J10" s="6"/>
      <c r="K10" s="6"/>
      <c r="L10" s="6"/>
      <c r="M10" s="6"/>
      <c r="N10" s="6"/>
      <c r="O10" s="6"/>
      <c r="P10" s="6"/>
      <c r="Q10" s="6"/>
      <c r="R10" s="6"/>
    </row>
    <row r="11" spans="1:18" ht="18.75">
      <c r="A11" s="17" t="s">
        <v>25</v>
      </c>
      <c r="B11" s="10"/>
      <c r="C11" s="10"/>
      <c r="D11" s="102" t="s">
        <v>72</v>
      </c>
      <c r="E11" s="27"/>
      <c r="F11" s="28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6"/>
    </row>
    <row r="12" spans="1:17" ht="18">
      <c r="A12" s="17"/>
      <c r="B12" s="10"/>
      <c r="C12" s="10"/>
      <c r="D12" s="15"/>
      <c r="E12" s="15"/>
      <c r="F12" s="1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18" t="s">
        <v>16</v>
      </c>
      <c r="B13" s="12"/>
      <c r="C13" s="107" t="s">
        <v>66</v>
      </c>
      <c r="D13" s="33"/>
      <c r="E13" s="33"/>
      <c r="F13" s="34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7" s="5" customFormat="1" ht="21.75" customHeight="1">
      <c r="A14" s="9"/>
      <c r="B14" s="12"/>
      <c r="C14" s="12"/>
      <c r="D14" s="12"/>
      <c r="E14" s="12"/>
      <c r="F14" s="4"/>
      <c r="G14" s="4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>
        <v>350000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8.75" customHeight="1">
      <c r="A20" s="55" t="s">
        <v>3</v>
      </c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8.75" customHeight="1">
      <c r="A23" s="55" t="s">
        <v>6</v>
      </c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8.75" customHeight="1">
      <c r="A26" s="55" t="s">
        <v>9</v>
      </c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ht="22.5" customHeight="1">
      <c r="A29" s="60" t="s">
        <v>12</v>
      </c>
      <c r="B29" s="61">
        <f>SUM(B17:B28)</f>
        <v>350000</v>
      </c>
      <c r="C29" s="61">
        <f aca="true" t="shared" si="1" ref="C29:Q29">SUM(C17:C28)</f>
        <v>0</v>
      </c>
      <c r="D29" s="61">
        <f t="shared" si="1"/>
        <v>0</v>
      </c>
      <c r="E29" s="61">
        <f t="shared" si="1"/>
        <v>0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  <c r="Q29" s="61">
        <f t="shared" si="1"/>
        <v>0</v>
      </c>
      <c r="R29" s="13"/>
      <c r="S29" s="13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3"/>
      <c r="S30" s="13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3"/>
      <c r="S31" s="13"/>
    </row>
    <row r="32" spans="1:19" ht="18.75" customHeight="1">
      <c r="A32" s="70" t="s">
        <v>0</v>
      </c>
      <c r="B32" s="71">
        <v>350000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3"/>
      <c r="S32" s="13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3"/>
      <c r="S33" s="13"/>
    </row>
    <row r="34" spans="1:17" ht="15">
      <c r="A34" s="24" t="s">
        <v>81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</row>
    <row r="35" spans="1:17" ht="12.75">
      <c r="A35" s="22" t="s">
        <v>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ht="12.75">
      <c r="A36" s="118" t="s">
        <v>43</v>
      </c>
    </row>
    <row r="37" ht="12.75">
      <c r="A37" s="14" t="s">
        <v>29</v>
      </c>
    </row>
    <row r="38" ht="12.75">
      <c r="A38" s="23" t="s">
        <v>30</v>
      </c>
    </row>
    <row r="39" ht="12.75">
      <c r="A39" t="s">
        <v>31</v>
      </c>
    </row>
    <row r="40" ht="12.75">
      <c r="N40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4">
      <selection activeCell="N45" sqref="N45:P45"/>
    </sheetView>
  </sheetViews>
  <sheetFormatPr defaultColWidth="9.00390625" defaultRowHeight="12.75"/>
  <cols>
    <col min="1" max="1" width="16.25390625" style="0" customWidth="1"/>
    <col min="2" max="2" width="12.75390625" style="0" customWidth="1"/>
    <col min="4" max="4" width="10.125" style="0" bestFit="1" customWidth="1"/>
  </cols>
  <sheetData>
    <row r="1" spans="1:17" ht="14.2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2"/>
    </row>
    <row r="2" spans="1:17" ht="19.5" customHeight="1">
      <c r="A2" s="40" t="s">
        <v>22</v>
      </c>
      <c r="B2" s="40"/>
      <c r="C2" s="40"/>
      <c r="D2" s="40" t="s">
        <v>23</v>
      </c>
      <c r="E2" s="43" t="s">
        <v>19</v>
      </c>
      <c r="F2" s="40"/>
      <c r="G2" s="44"/>
      <c r="H2" s="43"/>
      <c r="I2" s="40"/>
      <c r="J2" s="40"/>
      <c r="K2" s="40"/>
      <c r="L2" s="40"/>
      <c r="M2" s="40"/>
      <c r="N2" s="40"/>
      <c r="O2" s="45"/>
      <c r="P2" s="45"/>
      <c r="Q2" s="46"/>
    </row>
    <row r="3" spans="1:35" ht="19.5" customHeight="1">
      <c r="A3" s="47"/>
      <c r="B3" s="40"/>
      <c r="C3" s="40"/>
      <c r="D3" s="40"/>
      <c r="E3" s="40"/>
      <c r="F3" s="40"/>
      <c r="G3" s="48"/>
      <c r="H3" s="40"/>
      <c r="I3" s="40"/>
      <c r="J3" s="40"/>
      <c r="K3" s="40"/>
      <c r="L3" s="40"/>
      <c r="M3" s="40"/>
      <c r="N3" s="40"/>
      <c r="O3" s="45"/>
      <c r="P3" s="45"/>
      <c r="Q3" s="4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5" customHeight="1">
      <c r="A4" s="8"/>
      <c r="B4" s="9"/>
      <c r="C4" s="9"/>
      <c r="D4" s="11" t="s">
        <v>20</v>
      </c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9.5" customHeight="1">
      <c r="A5" s="9"/>
      <c r="B5" s="9"/>
      <c r="C5" s="9"/>
      <c r="D5" s="9"/>
      <c r="E5" s="9"/>
      <c r="F5" s="9"/>
      <c r="G5" s="9" t="s">
        <v>17</v>
      </c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11" ht="16.5" customHeight="1">
      <c r="A6" s="36" t="s">
        <v>21</v>
      </c>
      <c r="D6" s="121">
        <v>41059</v>
      </c>
      <c r="E6" s="7"/>
      <c r="G6" s="3" t="s">
        <v>15</v>
      </c>
      <c r="H6" s="2"/>
      <c r="I6" s="19"/>
      <c r="J6" s="20">
        <v>0</v>
      </c>
      <c r="K6" t="s">
        <v>32</v>
      </c>
    </row>
    <row r="7" spans="1:10" ht="17.25" customHeight="1">
      <c r="A7" s="2" t="s">
        <v>14</v>
      </c>
      <c r="E7" s="1"/>
      <c r="F7" s="3" t="s">
        <v>13</v>
      </c>
      <c r="H7" s="1"/>
      <c r="I7" s="21"/>
      <c r="J7" s="122">
        <v>0.0728</v>
      </c>
    </row>
    <row r="8" spans="1:10" ht="17.25" customHeight="1">
      <c r="A8" s="2"/>
      <c r="E8" s="1"/>
      <c r="G8" s="2"/>
      <c r="H8" s="1"/>
      <c r="I8" s="39"/>
      <c r="J8" s="6"/>
    </row>
    <row r="9" spans="1:17" ht="17.25" customHeight="1">
      <c r="A9" s="18" t="s">
        <v>37</v>
      </c>
      <c r="D9" s="95" t="s">
        <v>73</v>
      </c>
      <c r="E9" s="30"/>
      <c r="F9" s="29"/>
      <c r="G9" s="31"/>
      <c r="H9" s="30"/>
      <c r="I9" s="32"/>
      <c r="J9" s="29"/>
      <c r="K9" s="29"/>
      <c r="L9" s="29"/>
      <c r="M9" s="29"/>
      <c r="N9" s="29"/>
      <c r="O9" s="29"/>
      <c r="P9" s="29"/>
      <c r="Q9" s="29"/>
    </row>
    <row r="10" spans="1:18" ht="17.25" customHeight="1">
      <c r="A10" s="18"/>
      <c r="D10" s="68"/>
      <c r="E10" s="37"/>
      <c r="F10" s="6"/>
      <c r="G10" s="38"/>
      <c r="H10" s="37"/>
      <c r="I10" s="39"/>
      <c r="J10" s="6"/>
      <c r="K10" s="6"/>
      <c r="L10" s="6"/>
      <c r="M10" s="6"/>
      <c r="N10" s="6"/>
      <c r="O10" s="6"/>
      <c r="P10" s="6"/>
      <c r="Q10" s="6"/>
      <c r="R10" s="6"/>
    </row>
    <row r="11" spans="1:18" ht="18.75">
      <c r="A11" s="17" t="s">
        <v>25</v>
      </c>
      <c r="B11" s="10"/>
      <c r="C11" s="10"/>
      <c r="D11" s="102" t="s">
        <v>74</v>
      </c>
      <c r="E11" s="27"/>
      <c r="F11" s="28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6"/>
    </row>
    <row r="12" spans="1:17" ht="18">
      <c r="A12" s="17"/>
      <c r="B12" s="10"/>
      <c r="C12" s="10"/>
      <c r="D12" s="15"/>
      <c r="E12" s="15"/>
      <c r="F12" s="1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18" t="s">
        <v>16</v>
      </c>
      <c r="B13" s="12"/>
      <c r="C13" s="107" t="s">
        <v>75</v>
      </c>
      <c r="D13" s="33"/>
      <c r="E13" s="33"/>
      <c r="F13" s="34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7" s="5" customFormat="1" ht="21.75" customHeight="1">
      <c r="A14" s="9"/>
      <c r="B14" s="12"/>
      <c r="C14" s="12"/>
      <c r="D14" s="12"/>
      <c r="E14" s="12"/>
      <c r="F14" s="4"/>
      <c r="G14" s="4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>
        <v>240000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8.75" customHeight="1">
      <c r="A20" s="55" t="s">
        <v>3</v>
      </c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8.75" customHeight="1">
      <c r="A23" s="55" t="s">
        <v>6</v>
      </c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8.75" customHeight="1">
      <c r="A26" s="55" t="s">
        <v>9</v>
      </c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ht="22.5" customHeight="1">
      <c r="A29" s="60" t="s">
        <v>12</v>
      </c>
      <c r="B29" s="61">
        <f>SUM(B17:B28)</f>
        <v>240000</v>
      </c>
      <c r="C29" s="61">
        <f aca="true" t="shared" si="1" ref="C29:Q29">SUM(C17:C28)</f>
        <v>0</v>
      </c>
      <c r="D29" s="61">
        <f t="shared" si="1"/>
        <v>0</v>
      </c>
      <c r="E29" s="61">
        <f t="shared" si="1"/>
        <v>0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  <c r="Q29" s="61">
        <f t="shared" si="1"/>
        <v>0</v>
      </c>
      <c r="R29" s="13"/>
      <c r="S29" s="13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3"/>
      <c r="S30" s="13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3"/>
      <c r="S31" s="13"/>
    </row>
    <row r="32" spans="1:19" ht="18.75" customHeight="1">
      <c r="A32" s="70" t="s">
        <v>0</v>
      </c>
      <c r="B32" s="71">
        <v>240000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3"/>
      <c r="S32" s="13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3"/>
      <c r="S33" s="13"/>
    </row>
    <row r="34" spans="1:17" ht="15">
      <c r="A34" s="24" t="s">
        <v>81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</row>
    <row r="35" spans="1:17" ht="12.75">
      <c r="A35" s="22" t="s">
        <v>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ht="12.75">
      <c r="A36" s="118" t="s">
        <v>43</v>
      </c>
    </row>
    <row r="37" ht="12.75">
      <c r="A37" s="14" t="s">
        <v>29</v>
      </c>
    </row>
    <row r="38" ht="12.75">
      <c r="A38" s="23" t="s">
        <v>30</v>
      </c>
    </row>
    <row r="39" ht="12.75">
      <c r="A39" t="s">
        <v>31</v>
      </c>
    </row>
    <row r="40" ht="12.75">
      <c r="N40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zoomScalePageLayoutView="0" workbookViewId="0" topLeftCell="A18">
      <selection activeCell="R18" sqref="R18"/>
    </sheetView>
  </sheetViews>
  <sheetFormatPr defaultColWidth="9.00390625" defaultRowHeight="12.75"/>
  <cols>
    <col min="1" max="1" width="16.25390625" style="0" customWidth="1"/>
    <col min="2" max="2" width="12.75390625" style="0" customWidth="1"/>
    <col min="4" max="4" width="10.125" style="0" bestFit="1" customWidth="1"/>
  </cols>
  <sheetData>
    <row r="1" spans="1:17" ht="14.2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2"/>
    </row>
    <row r="2" spans="1:17" ht="19.5" customHeight="1">
      <c r="A2" s="40" t="s">
        <v>22</v>
      </c>
      <c r="B2" s="40"/>
      <c r="C2" s="40"/>
      <c r="D2" s="40" t="s">
        <v>23</v>
      </c>
      <c r="E2" s="43" t="s">
        <v>19</v>
      </c>
      <c r="F2" s="40"/>
      <c r="G2" s="44"/>
      <c r="H2" s="43"/>
      <c r="I2" s="40"/>
      <c r="J2" s="40"/>
      <c r="K2" s="40"/>
      <c r="L2" s="40"/>
      <c r="M2" s="40"/>
      <c r="N2" s="40"/>
      <c r="O2" s="45"/>
      <c r="P2" s="45"/>
      <c r="Q2" s="46"/>
    </row>
    <row r="3" spans="1:35" ht="19.5" customHeight="1">
      <c r="A3" s="47"/>
      <c r="B3" s="40"/>
      <c r="C3" s="40"/>
      <c r="D3" s="40"/>
      <c r="E3" s="40"/>
      <c r="F3" s="40"/>
      <c r="G3" s="48"/>
      <c r="H3" s="40"/>
      <c r="I3" s="40"/>
      <c r="J3" s="40"/>
      <c r="K3" s="40"/>
      <c r="L3" s="40"/>
      <c r="M3" s="40"/>
      <c r="N3" s="40"/>
      <c r="O3" s="45"/>
      <c r="P3" s="45"/>
      <c r="Q3" s="4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5" customHeight="1">
      <c r="A4" s="8"/>
      <c r="B4" s="9"/>
      <c r="C4" s="9"/>
      <c r="D4" s="11" t="s">
        <v>20</v>
      </c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9.5" customHeight="1">
      <c r="A5" s="9"/>
      <c r="B5" s="9"/>
      <c r="C5" s="9"/>
      <c r="D5" s="9"/>
      <c r="E5" s="9"/>
      <c r="F5" s="9"/>
      <c r="G5" s="9" t="s">
        <v>17</v>
      </c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11" ht="16.5" customHeight="1">
      <c r="A6" s="36" t="s">
        <v>21</v>
      </c>
      <c r="D6" s="121" t="s">
        <v>80</v>
      </c>
      <c r="E6" s="7"/>
      <c r="G6" s="3" t="s">
        <v>15</v>
      </c>
      <c r="H6" s="2"/>
      <c r="I6" s="19"/>
      <c r="J6" s="20">
        <v>0</v>
      </c>
      <c r="K6" t="s">
        <v>32</v>
      </c>
    </row>
    <row r="7" spans="1:10" ht="17.25" customHeight="1">
      <c r="A7" s="2" t="s">
        <v>14</v>
      </c>
      <c r="E7" s="1"/>
      <c r="F7" s="3" t="s">
        <v>13</v>
      </c>
      <c r="H7" s="1"/>
      <c r="I7" s="21"/>
      <c r="J7" s="122">
        <v>0.067</v>
      </c>
    </row>
    <row r="8" spans="1:10" ht="17.25" customHeight="1">
      <c r="A8" s="2"/>
      <c r="E8" s="1"/>
      <c r="G8" s="2"/>
      <c r="H8" s="1"/>
      <c r="I8" s="39"/>
      <c r="J8" s="6"/>
    </row>
    <row r="9" spans="1:17" ht="17.25" customHeight="1">
      <c r="A9" s="18" t="s">
        <v>37</v>
      </c>
      <c r="D9" s="95" t="s">
        <v>83</v>
      </c>
      <c r="E9" s="30"/>
      <c r="F9" s="29"/>
      <c r="G9" s="31"/>
      <c r="H9" s="30"/>
      <c r="I9" s="32"/>
      <c r="J9" s="29"/>
      <c r="K9" s="29"/>
      <c r="L9" s="29"/>
      <c r="M9" s="29"/>
      <c r="N9" s="29"/>
      <c r="O9" s="29"/>
      <c r="P9" s="29"/>
      <c r="Q9" s="29"/>
    </row>
    <row r="10" spans="1:18" ht="17.25" customHeight="1">
      <c r="A10" s="18"/>
      <c r="D10" s="68"/>
      <c r="E10" s="37"/>
      <c r="F10" s="6"/>
      <c r="G10" s="38"/>
      <c r="H10" s="37"/>
      <c r="I10" s="39"/>
      <c r="J10" s="6"/>
      <c r="K10" s="6"/>
      <c r="L10" s="6"/>
      <c r="M10" s="6"/>
      <c r="N10" s="6"/>
      <c r="O10" s="6"/>
      <c r="P10" s="6"/>
      <c r="Q10" s="6"/>
      <c r="R10" s="6"/>
    </row>
    <row r="11" spans="1:18" ht="18.75">
      <c r="A11" s="17" t="s">
        <v>25</v>
      </c>
      <c r="B11" s="10"/>
      <c r="C11" s="10"/>
      <c r="D11" s="102"/>
      <c r="E11" s="27"/>
      <c r="F11" s="28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6"/>
    </row>
    <row r="12" spans="1:17" ht="18">
      <c r="A12" s="17"/>
      <c r="B12" s="10"/>
      <c r="C12" s="10"/>
      <c r="D12" s="15"/>
      <c r="E12" s="15"/>
      <c r="F12" s="1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18" t="s">
        <v>16</v>
      </c>
      <c r="B13" s="12"/>
      <c r="C13" s="82" t="s">
        <v>78</v>
      </c>
      <c r="D13" s="33"/>
      <c r="E13" s="33"/>
      <c r="F13" s="34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7" s="5" customFormat="1" ht="21.75" customHeight="1">
      <c r="A14" s="9"/>
      <c r="B14" s="12"/>
      <c r="C14" s="12"/>
      <c r="D14" s="12"/>
      <c r="E14" s="12"/>
      <c r="F14" s="4"/>
      <c r="G14" s="4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/>
      <c r="C19" s="56"/>
      <c r="D19" s="57"/>
      <c r="E19" s="57"/>
      <c r="F19" s="57"/>
      <c r="G19" s="57">
        <v>50000</v>
      </c>
      <c r="H19" s="57">
        <v>50000</v>
      </c>
      <c r="I19" s="57">
        <v>50000</v>
      </c>
      <c r="J19" s="57">
        <v>50000</v>
      </c>
      <c r="K19" s="57">
        <v>50000</v>
      </c>
      <c r="L19" s="57">
        <v>50000</v>
      </c>
      <c r="M19" s="57">
        <v>50000</v>
      </c>
      <c r="N19" s="57">
        <v>50000</v>
      </c>
      <c r="O19" s="57">
        <v>50000</v>
      </c>
      <c r="P19" s="57">
        <v>50000</v>
      </c>
      <c r="Q19" s="57"/>
    </row>
    <row r="20" spans="1:17" ht="18.75" customHeight="1">
      <c r="A20" s="55" t="s">
        <v>3</v>
      </c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/>
      <c r="C22" s="56"/>
      <c r="D22" s="57"/>
      <c r="E22" s="57"/>
      <c r="F22" s="57"/>
      <c r="G22" s="57">
        <v>50000</v>
      </c>
      <c r="H22" s="57">
        <v>50000</v>
      </c>
      <c r="I22" s="57">
        <v>50000</v>
      </c>
      <c r="J22" s="57">
        <v>50000</v>
      </c>
      <c r="K22" s="57">
        <v>50000</v>
      </c>
      <c r="L22" s="57">
        <v>50000</v>
      </c>
      <c r="M22" s="57">
        <v>50000</v>
      </c>
      <c r="N22" s="57">
        <v>50000</v>
      </c>
      <c r="O22" s="57">
        <v>50000</v>
      </c>
      <c r="P22" s="57">
        <v>50000</v>
      </c>
      <c r="Q22" s="57"/>
    </row>
    <row r="23" spans="1:17" ht="18.75" customHeight="1">
      <c r="A23" s="55" t="s">
        <v>6</v>
      </c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/>
      <c r="C25" s="56"/>
      <c r="D25" s="57"/>
      <c r="E25" s="57"/>
      <c r="F25" s="57"/>
      <c r="G25" s="57">
        <v>50000</v>
      </c>
      <c r="H25" s="57">
        <v>50000</v>
      </c>
      <c r="I25" s="57">
        <v>50000</v>
      </c>
      <c r="J25" s="57">
        <v>50000</v>
      </c>
      <c r="K25" s="57">
        <v>50000</v>
      </c>
      <c r="L25" s="57">
        <v>50000</v>
      </c>
      <c r="M25" s="57">
        <v>50000</v>
      </c>
      <c r="N25" s="57">
        <v>50000</v>
      </c>
      <c r="O25" s="57">
        <v>50000</v>
      </c>
      <c r="P25" s="57">
        <v>50000</v>
      </c>
      <c r="Q25" s="57"/>
    </row>
    <row r="26" spans="1:17" ht="18.75" customHeight="1">
      <c r="A26" s="55" t="s">
        <v>9</v>
      </c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/>
      <c r="C28" s="58"/>
      <c r="D28" s="59"/>
      <c r="E28" s="59"/>
      <c r="F28" s="59"/>
      <c r="G28" s="59">
        <v>50000</v>
      </c>
      <c r="H28" s="59">
        <v>50000</v>
      </c>
      <c r="I28" s="59">
        <v>50000</v>
      </c>
      <c r="J28" s="59">
        <v>50000</v>
      </c>
      <c r="K28" s="59">
        <v>50000</v>
      </c>
      <c r="L28" s="59">
        <v>50000</v>
      </c>
      <c r="M28" s="59">
        <v>50000</v>
      </c>
      <c r="N28" s="59">
        <v>50000</v>
      </c>
      <c r="O28" s="59">
        <v>50000</v>
      </c>
      <c r="P28" s="59">
        <v>50000</v>
      </c>
      <c r="Q28" s="59"/>
    </row>
    <row r="29" spans="1:19" ht="22.5" customHeight="1">
      <c r="A29" s="60" t="s">
        <v>12</v>
      </c>
      <c r="B29" s="61">
        <f>SUM(B17:B28)</f>
        <v>0</v>
      </c>
      <c r="C29" s="61">
        <f aca="true" t="shared" si="1" ref="C29:Q29">SUM(C17:C28)</f>
        <v>0</v>
      </c>
      <c r="D29" s="61">
        <f t="shared" si="1"/>
        <v>0</v>
      </c>
      <c r="E29" s="61">
        <f t="shared" si="1"/>
        <v>0</v>
      </c>
      <c r="F29" s="61">
        <f t="shared" si="1"/>
        <v>0</v>
      </c>
      <c r="G29" s="61">
        <f t="shared" si="1"/>
        <v>200000</v>
      </c>
      <c r="H29" s="61">
        <f t="shared" si="1"/>
        <v>200000</v>
      </c>
      <c r="I29" s="61">
        <f t="shared" si="1"/>
        <v>200000</v>
      </c>
      <c r="J29" s="61">
        <f t="shared" si="1"/>
        <v>200000</v>
      </c>
      <c r="K29" s="61">
        <f t="shared" si="1"/>
        <v>200000</v>
      </c>
      <c r="L29" s="61">
        <f t="shared" si="1"/>
        <v>200000</v>
      </c>
      <c r="M29" s="61">
        <f t="shared" si="1"/>
        <v>200000</v>
      </c>
      <c r="N29" s="61">
        <f t="shared" si="1"/>
        <v>200000</v>
      </c>
      <c r="O29" s="61">
        <f t="shared" si="1"/>
        <v>200000</v>
      </c>
      <c r="P29" s="61">
        <f t="shared" si="1"/>
        <v>200000</v>
      </c>
      <c r="Q29" s="61">
        <f t="shared" si="1"/>
        <v>0</v>
      </c>
      <c r="R29" s="13"/>
      <c r="S29" s="13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3"/>
      <c r="S30" s="13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3"/>
      <c r="S31" s="13"/>
    </row>
    <row r="32" spans="1:19" ht="18.75" customHeight="1">
      <c r="A32" s="70" t="s">
        <v>0</v>
      </c>
      <c r="B32" s="71"/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3"/>
      <c r="S32" s="13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3"/>
      <c r="S33" s="13"/>
    </row>
    <row r="34" spans="1:17" ht="15">
      <c r="A34" s="24" t="s">
        <v>81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</row>
    <row r="35" spans="1:17" ht="12.75">
      <c r="A35" s="22" t="s">
        <v>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ht="12.75">
      <c r="A36" s="118" t="s">
        <v>43</v>
      </c>
    </row>
    <row r="37" ht="12.75">
      <c r="A37" s="14" t="s">
        <v>29</v>
      </c>
    </row>
    <row r="38" ht="12.75">
      <c r="A38" s="23" t="s">
        <v>30</v>
      </c>
    </row>
    <row r="39" ht="12.75">
      <c r="A39" t="s">
        <v>31</v>
      </c>
    </row>
    <row r="40" ht="12.75">
      <c r="N40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20">
      <selection activeCell="N45" sqref="N45:P45"/>
    </sheetView>
  </sheetViews>
  <sheetFormatPr defaultColWidth="9.00390625" defaultRowHeight="12.75"/>
  <cols>
    <col min="1" max="1" width="16.25390625" style="68" customWidth="1"/>
    <col min="2" max="2" width="12.75390625" style="68" customWidth="1"/>
    <col min="3" max="3" width="9.125" style="68" customWidth="1"/>
    <col min="4" max="4" width="9.875" style="68" bestFit="1" customWidth="1"/>
    <col min="5" max="16384" width="9.125" style="68" customWidth="1"/>
  </cols>
  <sheetData>
    <row r="1" spans="1:17" ht="15">
      <c r="A1" s="68" t="s">
        <v>36</v>
      </c>
      <c r="P1" s="75"/>
      <c r="Q1" s="76"/>
    </row>
    <row r="2" spans="1:17" ht="19.5" customHeight="1">
      <c r="A2" s="68" t="s">
        <v>22</v>
      </c>
      <c r="D2" s="68" t="s">
        <v>23</v>
      </c>
      <c r="E2" s="77" t="s">
        <v>19</v>
      </c>
      <c r="G2" s="78"/>
      <c r="H2" s="77"/>
      <c r="O2" s="79"/>
      <c r="P2" s="79"/>
      <c r="Q2" s="80"/>
    </row>
    <row r="3" spans="1:17" ht="19.5" customHeight="1">
      <c r="A3" s="81"/>
      <c r="G3" s="82"/>
      <c r="O3" s="79"/>
      <c r="P3" s="79"/>
      <c r="Q3" s="80"/>
    </row>
    <row r="4" spans="1:7" ht="19.5" customHeight="1">
      <c r="A4" s="83"/>
      <c r="D4" s="84" t="s">
        <v>20</v>
      </c>
      <c r="G4" s="82"/>
    </row>
    <row r="5" spans="7:8" ht="19.5" customHeight="1">
      <c r="G5" s="68" t="s">
        <v>17</v>
      </c>
      <c r="H5" s="82"/>
    </row>
    <row r="6" spans="1:11" ht="16.5" customHeight="1">
      <c r="A6" s="85" t="s">
        <v>21</v>
      </c>
      <c r="D6" s="119">
        <v>44502</v>
      </c>
      <c r="E6" s="86"/>
      <c r="G6" s="87" t="s">
        <v>15</v>
      </c>
      <c r="H6" s="88"/>
      <c r="I6" s="89"/>
      <c r="J6" s="90">
        <v>1500000</v>
      </c>
      <c r="K6" s="68" t="s">
        <v>32</v>
      </c>
    </row>
    <row r="7" spans="1:10" ht="17.25" customHeight="1">
      <c r="A7" s="88" t="s">
        <v>14</v>
      </c>
      <c r="E7" s="77"/>
      <c r="F7" s="87" t="s">
        <v>13</v>
      </c>
      <c r="H7" s="77"/>
      <c r="I7" s="91"/>
      <c r="J7" s="120">
        <v>0.0649</v>
      </c>
    </row>
    <row r="8" spans="1:10" ht="17.25" customHeight="1">
      <c r="A8" s="88"/>
      <c r="E8" s="77"/>
      <c r="G8" s="88"/>
      <c r="H8" s="77"/>
      <c r="I8" s="92"/>
      <c r="J8" s="93"/>
    </row>
    <row r="9" spans="1:17" ht="17.25" customHeight="1">
      <c r="A9" s="94" t="s">
        <v>37</v>
      </c>
      <c r="D9" s="95" t="s">
        <v>45</v>
      </c>
      <c r="E9" s="96"/>
      <c r="F9" s="95"/>
      <c r="G9" s="97"/>
      <c r="H9" s="96"/>
      <c r="I9" s="98"/>
      <c r="J9" s="95"/>
      <c r="K9" s="95"/>
      <c r="L9" s="95"/>
      <c r="M9" s="95"/>
      <c r="N9" s="95"/>
      <c r="O9" s="95"/>
      <c r="P9" s="95"/>
      <c r="Q9" s="95"/>
    </row>
    <row r="10" spans="1:18" ht="17.25" customHeight="1">
      <c r="A10" s="94"/>
      <c r="D10" s="93"/>
      <c r="E10" s="99"/>
      <c r="F10" s="93"/>
      <c r="G10" s="100"/>
      <c r="H10" s="99"/>
      <c r="I10" s="92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8.75">
      <c r="A11" s="101" t="s">
        <v>40</v>
      </c>
      <c r="B11" s="82"/>
      <c r="C11" s="82"/>
      <c r="D11" s="102" t="s">
        <v>46</v>
      </c>
      <c r="E11" s="102"/>
      <c r="F11" s="103"/>
      <c r="G11" s="103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3"/>
    </row>
    <row r="12" spans="1:17" ht="18.75">
      <c r="A12" s="101"/>
      <c r="B12" s="82"/>
      <c r="C12" s="82"/>
      <c r="D12" s="104"/>
      <c r="E12" s="104"/>
      <c r="F12" s="105"/>
      <c r="G12" s="105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110" customFormat="1" ht="21.75" customHeight="1">
      <c r="A13" s="94" t="s">
        <v>16</v>
      </c>
      <c r="B13" s="106"/>
      <c r="C13" s="107" t="s">
        <v>47</v>
      </c>
      <c r="D13" s="107"/>
      <c r="E13" s="107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7" s="110" customFormat="1" ht="21.75" customHeight="1">
      <c r="A14" s="68"/>
      <c r="B14" s="106"/>
      <c r="C14" s="106"/>
      <c r="D14" s="106"/>
      <c r="E14" s="106"/>
      <c r="F14" s="111"/>
      <c r="G14" s="111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/>
      <c r="C19" s="57"/>
      <c r="D19" s="57">
        <v>50000</v>
      </c>
      <c r="E19" s="57">
        <v>50000</v>
      </c>
      <c r="F19" s="57">
        <v>50000</v>
      </c>
      <c r="G19" s="57">
        <v>112500</v>
      </c>
      <c r="H19" s="57">
        <v>112500</v>
      </c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8.75" customHeight="1">
      <c r="A20" s="55" t="s">
        <v>3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/>
      <c r="C22" s="57"/>
      <c r="D22" s="57">
        <v>50000</v>
      </c>
      <c r="E22" s="57">
        <v>50000</v>
      </c>
      <c r="F22" s="57">
        <v>50000</v>
      </c>
      <c r="G22" s="57">
        <v>112500</v>
      </c>
      <c r="H22" s="57">
        <v>112500</v>
      </c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8.75" customHeight="1">
      <c r="A23" s="55" t="s">
        <v>6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/>
      <c r="C25" s="57"/>
      <c r="D25" s="57">
        <v>50000</v>
      </c>
      <c r="E25" s="57">
        <v>50000</v>
      </c>
      <c r="F25" s="57">
        <v>50000</v>
      </c>
      <c r="G25" s="57">
        <v>112500</v>
      </c>
      <c r="H25" s="57">
        <v>112500</v>
      </c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8.75" customHeight="1">
      <c r="A26" s="55" t="s">
        <v>9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/>
      <c r="C28" s="59"/>
      <c r="D28" s="57">
        <v>50000</v>
      </c>
      <c r="E28" s="57">
        <v>50000</v>
      </c>
      <c r="F28" s="57">
        <v>50000</v>
      </c>
      <c r="G28" s="57">
        <v>112500</v>
      </c>
      <c r="H28" s="57">
        <v>112500</v>
      </c>
      <c r="I28" s="59"/>
      <c r="J28" s="59"/>
      <c r="K28" s="59"/>
      <c r="L28" s="59"/>
      <c r="M28" s="59"/>
      <c r="N28" s="59"/>
      <c r="O28" s="59"/>
      <c r="P28" s="59"/>
      <c r="Q28" s="59"/>
    </row>
    <row r="29" spans="1:19" ht="22.5" customHeight="1">
      <c r="A29" s="60" t="s">
        <v>12</v>
      </c>
      <c r="B29" s="61">
        <f>SUM(B17:B28)</f>
        <v>0</v>
      </c>
      <c r="C29" s="61">
        <f aca="true" t="shared" si="1" ref="C29:Q29">SUM(C17:C28)</f>
        <v>0</v>
      </c>
      <c r="D29" s="61">
        <f t="shared" si="1"/>
        <v>200000</v>
      </c>
      <c r="E29" s="61">
        <f t="shared" si="1"/>
        <v>200000</v>
      </c>
      <c r="F29" s="61">
        <f t="shared" si="1"/>
        <v>200000</v>
      </c>
      <c r="G29" s="61">
        <f t="shared" si="1"/>
        <v>450000</v>
      </c>
      <c r="H29" s="61">
        <f t="shared" si="1"/>
        <v>450000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  <c r="Q29" s="61">
        <f t="shared" si="1"/>
        <v>0</v>
      </c>
      <c r="R29" s="112"/>
      <c r="S29" s="112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12"/>
      <c r="S30" s="112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12"/>
      <c r="S31" s="112"/>
    </row>
    <row r="32" spans="1:19" ht="18.75" customHeight="1">
      <c r="A32" s="70" t="s">
        <v>0</v>
      </c>
      <c r="B32" s="71">
        <v>1500000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12"/>
      <c r="S32" s="112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12"/>
      <c r="S33" s="112"/>
    </row>
    <row r="34" spans="1:17" ht="15">
      <c r="A34" s="24" t="s">
        <v>81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13"/>
    </row>
    <row r="35" spans="1:17" ht="12.7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ht="12.75">
      <c r="A36" s="68" t="s">
        <v>42</v>
      </c>
    </row>
    <row r="37" ht="12.75">
      <c r="A37" s="75" t="s">
        <v>38</v>
      </c>
    </row>
    <row r="38" ht="12.75">
      <c r="A38" s="114" t="s">
        <v>30</v>
      </c>
    </row>
    <row r="39" ht="12.75">
      <c r="A39" s="68" t="s">
        <v>31</v>
      </c>
    </row>
    <row r="40" ht="12.75">
      <c r="N40" s="68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5">
      <selection activeCell="N45" sqref="N45:P45"/>
    </sheetView>
  </sheetViews>
  <sheetFormatPr defaultColWidth="9.00390625" defaultRowHeight="12.75"/>
  <cols>
    <col min="1" max="1" width="16.25390625" style="0" customWidth="1"/>
    <col min="2" max="2" width="12.75390625" style="0" customWidth="1"/>
    <col min="4" max="4" width="10.125" style="0" bestFit="1" customWidth="1"/>
  </cols>
  <sheetData>
    <row r="1" spans="1:17" ht="14.2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2"/>
    </row>
    <row r="2" spans="1:17" ht="19.5" customHeight="1">
      <c r="A2" s="40" t="s">
        <v>22</v>
      </c>
      <c r="B2" s="40"/>
      <c r="C2" s="40"/>
      <c r="D2" s="40" t="s">
        <v>23</v>
      </c>
      <c r="E2" s="43" t="s">
        <v>19</v>
      </c>
      <c r="F2" s="40"/>
      <c r="G2" s="44"/>
      <c r="H2" s="43"/>
      <c r="I2" s="40"/>
      <c r="J2" s="40"/>
      <c r="K2" s="40"/>
      <c r="L2" s="40"/>
      <c r="M2" s="40"/>
      <c r="N2" s="40"/>
      <c r="O2" s="45"/>
      <c r="P2" s="45"/>
      <c r="Q2" s="46"/>
    </row>
    <row r="3" spans="1:35" ht="19.5" customHeight="1">
      <c r="A3" s="47"/>
      <c r="B3" s="40"/>
      <c r="C3" s="40"/>
      <c r="D3" s="40"/>
      <c r="E3" s="40"/>
      <c r="F3" s="40"/>
      <c r="G3" s="48"/>
      <c r="H3" s="40"/>
      <c r="I3" s="40"/>
      <c r="J3" s="40"/>
      <c r="K3" s="40"/>
      <c r="L3" s="40"/>
      <c r="M3" s="40"/>
      <c r="N3" s="40"/>
      <c r="O3" s="45"/>
      <c r="P3" s="45"/>
      <c r="Q3" s="4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5" customHeight="1">
      <c r="A4" s="8"/>
      <c r="B4" s="9"/>
      <c r="C4" s="9"/>
      <c r="D4" s="11" t="s">
        <v>20</v>
      </c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9.5" customHeight="1">
      <c r="A5" s="9"/>
      <c r="B5" s="9"/>
      <c r="C5" s="9"/>
      <c r="D5" s="9"/>
      <c r="E5" s="9"/>
      <c r="F5" s="9"/>
      <c r="G5" s="9" t="s">
        <v>17</v>
      </c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11" ht="16.5" customHeight="1">
      <c r="A6" s="36" t="s">
        <v>21</v>
      </c>
      <c r="D6" s="121">
        <v>44515</v>
      </c>
      <c r="E6" s="7"/>
      <c r="G6" s="3" t="s">
        <v>15</v>
      </c>
      <c r="H6" s="2"/>
      <c r="I6" s="19"/>
      <c r="J6" s="20">
        <v>4287000</v>
      </c>
      <c r="K6" t="s">
        <v>32</v>
      </c>
    </row>
    <row r="7" spans="1:10" ht="17.25" customHeight="1">
      <c r="A7" s="2" t="s">
        <v>14</v>
      </c>
      <c r="E7" s="1"/>
      <c r="F7" s="3" t="s">
        <v>13</v>
      </c>
      <c r="H7" s="1"/>
      <c r="I7" s="21"/>
      <c r="J7" s="122">
        <v>0.0115</v>
      </c>
    </row>
    <row r="8" spans="1:10" ht="17.25" customHeight="1">
      <c r="A8" s="2"/>
      <c r="E8" s="1"/>
      <c r="G8" s="2"/>
      <c r="H8" s="1"/>
      <c r="I8" s="39"/>
      <c r="J8" s="6"/>
    </row>
    <row r="9" spans="1:17" ht="17.25" customHeight="1">
      <c r="A9" s="18" t="s">
        <v>37</v>
      </c>
      <c r="D9" s="95" t="s">
        <v>48</v>
      </c>
      <c r="E9" s="30"/>
      <c r="F9" s="29"/>
      <c r="G9" s="31"/>
      <c r="H9" s="30"/>
      <c r="I9" s="32"/>
      <c r="J9" s="29"/>
      <c r="K9" s="29"/>
      <c r="L9" s="29"/>
      <c r="M9" s="29"/>
      <c r="N9" s="29"/>
      <c r="O9" s="29"/>
      <c r="P9" s="29"/>
      <c r="Q9" s="29"/>
    </row>
    <row r="10" spans="1:18" ht="17.25" customHeight="1">
      <c r="A10" s="18"/>
      <c r="D10" s="68"/>
      <c r="E10" s="37"/>
      <c r="F10" s="6"/>
      <c r="G10" s="38"/>
      <c r="H10" s="37"/>
      <c r="I10" s="39"/>
      <c r="J10" s="6"/>
      <c r="K10" s="6"/>
      <c r="L10" s="6"/>
      <c r="M10" s="6"/>
      <c r="N10" s="6"/>
      <c r="O10" s="6"/>
      <c r="P10" s="6"/>
      <c r="Q10" s="6"/>
      <c r="R10" s="6"/>
    </row>
    <row r="11" spans="1:18" ht="18.75">
      <c r="A11" s="17" t="s">
        <v>25</v>
      </c>
      <c r="B11" s="10"/>
      <c r="C11" s="10"/>
      <c r="D11" s="102" t="s">
        <v>49</v>
      </c>
      <c r="E11" s="27"/>
      <c r="F11" s="28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6"/>
    </row>
    <row r="12" spans="1:17" ht="18">
      <c r="A12" s="17"/>
      <c r="B12" s="10"/>
      <c r="C12" s="10"/>
      <c r="D12" s="15"/>
      <c r="E12" s="15"/>
      <c r="F12" s="1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18" t="s">
        <v>16</v>
      </c>
      <c r="B13" s="12"/>
      <c r="C13" s="102" t="s">
        <v>50</v>
      </c>
      <c r="D13" s="33"/>
      <c r="E13" s="33"/>
      <c r="F13" s="34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7" s="5" customFormat="1" ht="21.75" customHeight="1">
      <c r="A14" s="9"/>
      <c r="B14" s="12"/>
      <c r="C14" s="12"/>
      <c r="D14" s="12"/>
      <c r="E14" s="12"/>
      <c r="F14" s="4"/>
      <c r="G14" s="4"/>
    </row>
    <row r="15" spans="1:17" ht="18.75" customHeight="1">
      <c r="A15" s="129" t="s">
        <v>24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ht="18" customHeight="1">
      <c r="A16" s="51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  <c r="R16" s="51">
        <f>Q16+1</f>
        <v>2039</v>
      </c>
      <c r="S16" s="51">
        <f>R16+1</f>
        <v>2040</v>
      </c>
    </row>
    <row r="17" spans="1:19" ht="18.75" customHeight="1">
      <c r="A17" s="52" t="s">
        <v>0</v>
      </c>
      <c r="B17" s="54">
        <v>0</v>
      </c>
      <c r="C17" s="54">
        <v>2000</v>
      </c>
      <c r="D17" s="54">
        <v>20000</v>
      </c>
      <c r="E17" s="54">
        <v>20000</v>
      </c>
      <c r="F17" s="54">
        <v>20000</v>
      </c>
      <c r="G17" s="54">
        <v>20000</v>
      </c>
      <c r="H17" s="54">
        <v>20000</v>
      </c>
      <c r="I17" s="54">
        <v>20000</v>
      </c>
      <c r="J17" s="54">
        <v>20000</v>
      </c>
      <c r="K17" s="54">
        <v>20000</v>
      </c>
      <c r="L17" s="54">
        <v>20000</v>
      </c>
      <c r="M17" s="54">
        <v>20000</v>
      </c>
      <c r="N17" s="54">
        <v>25000</v>
      </c>
      <c r="O17" s="54">
        <v>25000</v>
      </c>
      <c r="P17" s="54">
        <v>25000</v>
      </c>
      <c r="Q17" s="54">
        <v>25000</v>
      </c>
      <c r="R17" s="54">
        <v>25000</v>
      </c>
      <c r="S17" s="54">
        <v>25000</v>
      </c>
    </row>
    <row r="18" spans="1:19" ht="18.75" customHeight="1">
      <c r="A18" s="55" t="s">
        <v>1</v>
      </c>
      <c r="B18" s="54">
        <v>103</v>
      </c>
      <c r="C18" s="54">
        <v>2000</v>
      </c>
      <c r="D18" s="54">
        <v>20000</v>
      </c>
      <c r="E18" s="54">
        <v>20000</v>
      </c>
      <c r="F18" s="54">
        <v>20000</v>
      </c>
      <c r="G18" s="54">
        <v>20000</v>
      </c>
      <c r="H18" s="54">
        <v>20000</v>
      </c>
      <c r="I18" s="54">
        <v>20000</v>
      </c>
      <c r="J18" s="54">
        <v>20000</v>
      </c>
      <c r="K18" s="54">
        <v>20000</v>
      </c>
      <c r="L18" s="54">
        <v>20000</v>
      </c>
      <c r="M18" s="54">
        <v>20000</v>
      </c>
      <c r="N18" s="54">
        <v>25000</v>
      </c>
      <c r="O18" s="54">
        <v>25000</v>
      </c>
      <c r="P18" s="54">
        <v>25000</v>
      </c>
      <c r="Q18" s="54">
        <v>25000</v>
      </c>
      <c r="R18" s="54">
        <v>25000</v>
      </c>
      <c r="S18" s="54">
        <v>25000</v>
      </c>
    </row>
    <row r="19" spans="1:19" ht="18.75" customHeight="1">
      <c r="A19" s="55" t="s">
        <v>2</v>
      </c>
      <c r="B19" s="54">
        <v>1000</v>
      </c>
      <c r="C19" s="54">
        <v>2000</v>
      </c>
      <c r="D19" s="54">
        <v>20000</v>
      </c>
      <c r="E19" s="54">
        <v>20000</v>
      </c>
      <c r="F19" s="54">
        <v>20000</v>
      </c>
      <c r="G19" s="54">
        <v>20000</v>
      </c>
      <c r="H19" s="54">
        <v>20000</v>
      </c>
      <c r="I19" s="54">
        <v>20000</v>
      </c>
      <c r="J19" s="54">
        <v>20000</v>
      </c>
      <c r="K19" s="54">
        <v>20000</v>
      </c>
      <c r="L19" s="54">
        <v>20000</v>
      </c>
      <c r="M19" s="54">
        <v>20000</v>
      </c>
      <c r="N19" s="54">
        <v>25000</v>
      </c>
      <c r="O19" s="54">
        <v>25000</v>
      </c>
      <c r="P19" s="54">
        <v>25000</v>
      </c>
      <c r="Q19" s="54">
        <v>25000</v>
      </c>
      <c r="R19" s="54">
        <v>25000</v>
      </c>
      <c r="S19" s="54">
        <v>25000</v>
      </c>
    </row>
    <row r="20" spans="1:19" ht="18.75" customHeight="1">
      <c r="A20" s="55" t="s">
        <v>3</v>
      </c>
      <c r="B20" s="54">
        <v>1000</v>
      </c>
      <c r="C20" s="54">
        <v>2000</v>
      </c>
      <c r="D20" s="54">
        <v>20000</v>
      </c>
      <c r="E20" s="54">
        <v>20000</v>
      </c>
      <c r="F20" s="54">
        <v>20000</v>
      </c>
      <c r="G20" s="54">
        <v>20000</v>
      </c>
      <c r="H20" s="54">
        <v>20000</v>
      </c>
      <c r="I20" s="54">
        <v>20000</v>
      </c>
      <c r="J20" s="54">
        <v>20000</v>
      </c>
      <c r="K20" s="54">
        <v>20000</v>
      </c>
      <c r="L20" s="54">
        <v>20000</v>
      </c>
      <c r="M20" s="54">
        <v>20000</v>
      </c>
      <c r="N20" s="54">
        <v>25000</v>
      </c>
      <c r="O20" s="54">
        <v>25000</v>
      </c>
      <c r="P20" s="54">
        <v>25000</v>
      </c>
      <c r="Q20" s="54">
        <v>25000</v>
      </c>
      <c r="R20" s="54">
        <v>25000</v>
      </c>
      <c r="S20" s="54">
        <v>25000</v>
      </c>
    </row>
    <row r="21" spans="1:19" ht="18.75" customHeight="1">
      <c r="A21" s="55" t="s">
        <v>4</v>
      </c>
      <c r="B21" s="54">
        <v>1000</v>
      </c>
      <c r="C21" s="54">
        <v>2000</v>
      </c>
      <c r="D21" s="54">
        <v>20000</v>
      </c>
      <c r="E21" s="54">
        <v>20000</v>
      </c>
      <c r="F21" s="54">
        <v>20000</v>
      </c>
      <c r="G21" s="54">
        <v>20000</v>
      </c>
      <c r="H21" s="54">
        <v>20000</v>
      </c>
      <c r="I21" s="54">
        <v>20000</v>
      </c>
      <c r="J21" s="54">
        <v>20000</v>
      </c>
      <c r="K21" s="54">
        <v>20000</v>
      </c>
      <c r="L21" s="54">
        <v>20000</v>
      </c>
      <c r="M21" s="54">
        <v>20000</v>
      </c>
      <c r="N21" s="54">
        <v>25000</v>
      </c>
      <c r="O21" s="54">
        <v>25000</v>
      </c>
      <c r="P21" s="54">
        <v>25000</v>
      </c>
      <c r="Q21" s="54">
        <v>25000</v>
      </c>
      <c r="R21" s="54">
        <v>25000</v>
      </c>
      <c r="S21" s="54">
        <v>25000</v>
      </c>
    </row>
    <row r="22" spans="1:19" ht="18.75" customHeight="1">
      <c r="A22" s="55" t="s">
        <v>5</v>
      </c>
      <c r="B22" s="54">
        <v>1000</v>
      </c>
      <c r="C22" s="54">
        <v>2000</v>
      </c>
      <c r="D22" s="54">
        <v>20000</v>
      </c>
      <c r="E22" s="54">
        <v>20000</v>
      </c>
      <c r="F22" s="54">
        <v>20000</v>
      </c>
      <c r="G22" s="54">
        <v>20000</v>
      </c>
      <c r="H22" s="54">
        <v>20000</v>
      </c>
      <c r="I22" s="54">
        <v>20000</v>
      </c>
      <c r="J22" s="54">
        <v>20000</v>
      </c>
      <c r="K22" s="54">
        <v>20000</v>
      </c>
      <c r="L22" s="54">
        <v>20000</v>
      </c>
      <c r="M22" s="54">
        <v>20000</v>
      </c>
      <c r="N22" s="54">
        <v>25000</v>
      </c>
      <c r="O22" s="54">
        <v>25000</v>
      </c>
      <c r="P22" s="54">
        <v>25000</v>
      </c>
      <c r="Q22" s="54">
        <v>25000</v>
      </c>
      <c r="R22" s="54">
        <v>25000</v>
      </c>
      <c r="S22" s="54">
        <v>25000</v>
      </c>
    </row>
    <row r="23" spans="1:19" ht="18.75" customHeight="1">
      <c r="A23" s="55" t="s">
        <v>6</v>
      </c>
      <c r="B23" s="54">
        <v>1000</v>
      </c>
      <c r="C23" s="54">
        <v>2000</v>
      </c>
      <c r="D23" s="54">
        <v>20000</v>
      </c>
      <c r="E23" s="54">
        <v>20000</v>
      </c>
      <c r="F23" s="54">
        <v>20000</v>
      </c>
      <c r="G23" s="54">
        <v>20000</v>
      </c>
      <c r="H23" s="54">
        <v>20000</v>
      </c>
      <c r="I23" s="54">
        <v>20000</v>
      </c>
      <c r="J23" s="54">
        <v>20000</v>
      </c>
      <c r="K23" s="54">
        <v>20000</v>
      </c>
      <c r="L23" s="54">
        <v>20000</v>
      </c>
      <c r="M23" s="54">
        <v>20000</v>
      </c>
      <c r="N23" s="54">
        <v>25000</v>
      </c>
      <c r="O23" s="54">
        <v>25000</v>
      </c>
      <c r="P23" s="54">
        <v>25000</v>
      </c>
      <c r="Q23" s="54">
        <v>25000</v>
      </c>
      <c r="R23" s="54">
        <v>25000</v>
      </c>
      <c r="S23" s="54">
        <v>30000</v>
      </c>
    </row>
    <row r="24" spans="1:19" ht="18.75" customHeight="1">
      <c r="A24" s="55" t="s">
        <v>7</v>
      </c>
      <c r="B24" s="54">
        <v>1000</v>
      </c>
      <c r="C24" s="54">
        <v>2000</v>
      </c>
      <c r="D24" s="54">
        <v>20000</v>
      </c>
      <c r="E24" s="54">
        <v>20000</v>
      </c>
      <c r="F24" s="54">
        <v>20000</v>
      </c>
      <c r="G24" s="54">
        <v>20000</v>
      </c>
      <c r="H24" s="54">
        <v>20000</v>
      </c>
      <c r="I24" s="54">
        <v>20000</v>
      </c>
      <c r="J24" s="54">
        <v>20000</v>
      </c>
      <c r="K24" s="54">
        <v>20000</v>
      </c>
      <c r="L24" s="54">
        <v>20000</v>
      </c>
      <c r="M24" s="54">
        <v>20000</v>
      </c>
      <c r="N24" s="54">
        <v>25000</v>
      </c>
      <c r="O24" s="54">
        <v>25000</v>
      </c>
      <c r="P24" s="54">
        <v>25000</v>
      </c>
      <c r="Q24" s="54">
        <v>25000</v>
      </c>
      <c r="R24" s="54">
        <v>25000</v>
      </c>
      <c r="S24" s="54">
        <v>45000</v>
      </c>
    </row>
    <row r="25" spans="1:19" ht="18.75" customHeight="1">
      <c r="A25" s="55" t="s">
        <v>8</v>
      </c>
      <c r="B25" s="54">
        <v>1000</v>
      </c>
      <c r="C25" s="54">
        <v>2000</v>
      </c>
      <c r="D25" s="54">
        <v>20000</v>
      </c>
      <c r="E25" s="54">
        <v>20000</v>
      </c>
      <c r="F25" s="54">
        <v>20000</v>
      </c>
      <c r="G25" s="54">
        <v>20000</v>
      </c>
      <c r="H25" s="54">
        <v>20000</v>
      </c>
      <c r="I25" s="54">
        <v>20000</v>
      </c>
      <c r="J25" s="54">
        <v>20000</v>
      </c>
      <c r="K25" s="54">
        <v>20000</v>
      </c>
      <c r="L25" s="54">
        <v>20000</v>
      </c>
      <c r="M25" s="54">
        <v>20000</v>
      </c>
      <c r="N25" s="54">
        <v>25000</v>
      </c>
      <c r="O25" s="54">
        <v>25000</v>
      </c>
      <c r="P25" s="54">
        <v>25000</v>
      </c>
      <c r="Q25" s="54">
        <v>25000</v>
      </c>
      <c r="R25" s="54">
        <v>25000</v>
      </c>
      <c r="S25" s="54">
        <v>45000</v>
      </c>
    </row>
    <row r="26" spans="1:19" ht="18.75" customHeight="1">
      <c r="A26" s="55" t="s">
        <v>9</v>
      </c>
      <c r="B26" s="54">
        <v>1000</v>
      </c>
      <c r="C26" s="54">
        <v>2000</v>
      </c>
      <c r="D26" s="54">
        <v>20000</v>
      </c>
      <c r="E26" s="54">
        <v>20000</v>
      </c>
      <c r="F26" s="54">
        <v>20000</v>
      </c>
      <c r="G26" s="54">
        <v>20000</v>
      </c>
      <c r="H26" s="54">
        <v>20000</v>
      </c>
      <c r="I26" s="54">
        <v>20000</v>
      </c>
      <c r="J26" s="54">
        <v>20000</v>
      </c>
      <c r="K26" s="54">
        <v>20000</v>
      </c>
      <c r="L26" s="54">
        <v>20000</v>
      </c>
      <c r="M26" s="54">
        <v>20000</v>
      </c>
      <c r="N26" s="54">
        <v>25000</v>
      </c>
      <c r="O26" s="54">
        <v>25000</v>
      </c>
      <c r="P26" s="54">
        <v>25000</v>
      </c>
      <c r="Q26" s="54">
        <v>25000</v>
      </c>
      <c r="R26" s="54">
        <v>25000</v>
      </c>
      <c r="S26" s="54">
        <v>45000</v>
      </c>
    </row>
    <row r="27" spans="1:19" ht="18.75" customHeight="1">
      <c r="A27" s="55" t="s">
        <v>10</v>
      </c>
      <c r="B27" s="54">
        <v>1000</v>
      </c>
      <c r="C27" s="54">
        <v>2000</v>
      </c>
      <c r="D27" s="54">
        <v>20000</v>
      </c>
      <c r="E27" s="54">
        <v>20000</v>
      </c>
      <c r="F27" s="54">
        <v>20000</v>
      </c>
      <c r="G27" s="54">
        <v>20000</v>
      </c>
      <c r="H27" s="54">
        <v>20000</v>
      </c>
      <c r="I27" s="54">
        <v>20000</v>
      </c>
      <c r="J27" s="54">
        <v>20000</v>
      </c>
      <c r="K27" s="54">
        <v>20000</v>
      </c>
      <c r="L27" s="54">
        <v>20000</v>
      </c>
      <c r="M27" s="54">
        <v>20000</v>
      </c>
      <c r="N27" s="54">
        <v>25000</v>
      </c>
      <c r="O27" s="54">
        <v>25000</v>
      </c>
      <c r="P27" s="54">
        <v>25000</v>
      </c>
      <c r="Q27" s="54">
        <v>25000</v>
      </c>
      <c r="R27" s="54">
        <v>25000</v>
      </c>
      <c r="S27" s="54">
        <v>45000</v>
      </c>
    </row>
    <row r="28" spans="1:19" ht="18.75" customHeight="1">
      <c r="A28" s="55" t="s">
        <v>11</v>
      </c>
      <c r="B28" s="54">
        <v>1000</v>
      </c>
      <c r="C28" s="54">
        <v>2000</v>
      </c>
      <c r="D28" s="54">
        <v>20000</v>
      </c>
      <c r="E28" s="54">
        <v>20000</v>
      </c>
      <c r="F28" s="54">
        <v>20000</v>
      </c>
      <c r="G28" s="54">
        <v>20000</v>
      </c>
      <c r="H28" s="54">
        <v>20000</v>
      </c>
      <c r="I28" s="54">
        <v>20000</v>
      </c>
      <c r="J28" s="54">
        <v>20000</v>
      </c>
      <c r="K28" s="54">
        <v>20000</v>
      </c>
      <c r="L28" s="54">
        <v>20000</v>
      </c>
      <c r="M28" s="54">
        <v>20000</v>
      </c>
      <c r="N28" s="54">
        <v>25000</v>
      </c>
      <c r="O28" s="54">
        <v>25000</v>
      </c>
      <c r="P28" s="54">
        <v>25000</v>
      </c>
      <c r="Q28" s="54">
        <v>25000</v>
      </c>
      <c r="R28" s="54">
        <v>25000</v>
      </c>
      <c r="S28" s="54"/>
    </row>
    <row r="29" spans="1:19" ht="22.5" customHeight="1">
      <c r="A29" s="60" t="s">
        <v>12</v>
      </c>
      <c r="B29" s="61">
        <f>SUM(B17:B28)</f>
        <v>10103</v>
      </c>
      <c r="C29" s="61">
        <f aca="true" t="shared" si="1" ref="C29:Q29">SUM(C17:C28)</f>
        <v>24000</v>
      </c>
      <c r="D29" s="61">
        <f t="shared" si="1"/>
        <v>240000</v>
      </c>
      <c r="E29" s="61">
        <f t="shared" si="1"/>
        <v>240000</v>
      </c>
      <c r="F29" s="61">
        <f t="shared" si="1"/>
        <v>240000</v>
      </c>
      <c r="G29" s="61">
        <f t="shared" si="1"/>
        <v>240000</v>
      </c>
      <c r="H29" s="61">
        <f t="shared" si="1"/>
        <v>240000</v>
      </c>
      <c r="I29" s="61">
        <f t="shared" si="1"/>
        <v>240000</v>
      </c>
      <c r="J29" s="61">
        <f t="shared" si="1"/>
        <v>240000</v>
      </c>
      <c r="K29" s="61">
        <f t="shared" si="1"/>
        <v>240000</v>
      </c>
      <c r="L29" s="61">
        <f t="shared" si="1"/>
        <v>240000</v>
      </c>
      <c r="M29" s="61">
        <f t="shared" si="1"/>
        <v>240000</v>
      </c>
      <c r="N29" s="61">
        <f t="shared" si="1"/>
        <v>300000</v>
      </c>
      <c r="O29" s="61">
        <f t="shared" si="1"/>
        <v>300000</v>
      </c>
      <c r="P29" s="61">
        <f t="shared" si="1"/>
        <v>300000</v>
      </c>
      <c r="Q29" s="61">
        <f t="shared" si="1"/>
        <v>300000</v>
      </c>
      <c r="R29" s="61">
        <f>SUM(R17:R28)</f>
        <v>300000</v>
      </c>
      <c r="S29" s="61">
        <f>SUM(S17:S28)</f>
        <v>360000</v>
      </c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3"/>
      <c r="S30" s="13"/>
    </row>
    <row r="31" spans="1:19" ht="18.75" customHeight="1">
      <c r="A31" s="66" t="s">
        <v>26</v>
      </c>
      <c r="B31" s="116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3"/>
      <c r="S31" s="13"/>
    </row>
    <row r="32" spans="1:19" ht="18.75" customHeight="1">
      <c r="A32" s="70" t="s">
        <v>0</v>
      </c>
      <c r="B32" s="117">
        <v>4294103.44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3"/>
      <c r="S32" s="13"/>
    </row>
    <row r="33" spans="1:19" ht="12.75">
      <c r="A33" s="62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3"/>
      <c r="S33" s="13"/>
    </row>
    <row r="34" spans="1:17" ht="15">
      <c r="A34" s="24" t="s">
        <v>81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13"/>
    </row>
    <row r="35" spans="1:18" ht="12.7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68"/>
    </row>
    <row r="36" spans="1:18" ht="12.75">
      <c r="A36" s="68" t="s">
        <v>42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2.75">
      <c r="A37" s="75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12.75">
      <c r="A38" s="114" t="s">
        <v>30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12.75">
      <c r="A39" s="68" t="s">
        <v>31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 t="s">
        <v>18</v>
      </c>
      <c r="O40" s="68"/>
      <c r="P40" s="68"/>
      <c r="Q40" s="68"/>
      <c r="R40" s="68"/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7">
      <selection activeCell="N45" sqref="N45:P45"/>
    </sheetView>
  </sheetViews>
  <sheetFormatPr defaultColWidth="9.00390625" defaultRowHeight="12.75"/>
  <cols>
    <col min="1" max="1" width="16.25390625" style="68" customWidth="1"/>
    <col min="2" max="2" width="12.75390625" style="68" customWidth="1"/>
    <col min="3" max="3" width="9.125" style="68" customWidth="1"/>
    <col min="4" max="4" width="9.875" style="68" bestFit="1" customWidth="1"/>
    <col min="5" max="16384" width="9.125" style="68" customWidth="1"/>
  </cols>
  <sheetData>
    <row r="1" spans="1:17" ht="15">
      <c r="A1" s="68" t="s">
        <v>36</v>
      </c>
      <c r="P1" s="75"/>
      <c r="Q1" s="76"/>
    </row>
    <row r="2" spans="1:17" ht="19.5" customHeight="1">
      <c r="A2" s="68" t="s">
        <v>22</v>
      </c>
      <c r="D2" s="68" t="s">
        <v>23</v>
      </c>
      <c r="E2" s="77" t="s">
        <v>19</v>
      </c>
      <c r="G2" s="78"/>
      <c r="H2" s="77"/>
      <c r="O2" s="79"/>
      <c r="P2" s="79"/>
      <c r="Q2" s="80"/>
    </row>
    <row r="3" spans="1:17" ht="19.5" customHeight="1">
      <c r="A3" s="81"/>
      <c r="G3" s="82"/>
      <c r="O3" s="79"/>
      <c r="P3" s="79"/>
      <c r="Q3" s="80"/>
    </row>
    <row r="4" spans="1:7" ht="19.5" customHeight="1">
      <c r="A4" s="83"/>
      <c r="D4" s="84" t="s">
        <v>20</v>
      </c>
      <c r="G4" s="82"/>
    </row>
    <row r="5" spans="7:8" ht="19.5" customHeight="1">
      <c r="G5" s="68" t="s">
        <v>17</v>
      </c>
      <c r="H5" s="82"/>
    </row>
    <row r="6" spans="1:11" ht="16.5" customHeight="1">
      <c r="A6" s="85" t="s">
        <v>21</v>
      </c>
      <c r="D6" s="119">
        <v>44077</v>
      </c>
      <c r="E6" s="86"/>
      <c r="G6" s="87" t="s">
        <v>15</v>
      </c>
      <c r="H6" s="88"/>
      <c r="I6" s="89"/>
      <c r="J6" s="90">
        <v>2000000</v>
      </c>
      <c r="K6" s="68" t="s">
        <v>32</v>
      </c>
    </row>
    <row r="7" spans="1:10" ht="17.25" customHeight="1">
      <c r="A7" s="88" t="s">
        <v>14</v>
      </c>
      <c r="E7" s="77"/>
      <c r="F7" s="87" t="s">
        <v>13</v>
      </c>
      <c r="H7" s="77"/>
      <c r="I7" s="91"/>
      <c r="J7" s="120">
        <v>0.0679</v>
      </c>
    </row>
    <row r="8" spans="1:10" ht="17.25" customHeight="1">
      <c r="A8" s="88"/>
      <c r="E8" s="77"/>
      <c r="G8" s="88"/>
      <c r="H8" s="77"/>
      <c r="I8" s="92"/>
      <c r="J8" s="93"/>
    </row>
    <row r="9" spans="1:17" ht="17.25" customHeight="1">
      <c r="A9" s="94" t="s">
        <v>37</v>
      </c>
      <c r="D9" s="29" t="s">
        <v>51</v>
      </c>
      <c r="E9" s="96"/>
      <c r="F9" s="95"/>
      <c r="G9" s="97"/>
      <c r="H9" s="96"/>
      <c r="I9" s="98"/>
      <c r="J9" s="95"/>
      <c r="K9" s="95"/>
      <c r="L9" s="95"/>
      <c r="M9" s="95"/>
      <c r="N9" s="95"/>
      <c r="O9" s="95"/>
      <c r="P9" s="95"/>
      <c r="Q9" s="95"/>
    </row>
    <row r="10" spans="1:18" ht="17.25" customHeight="1">
      <c r="A10" s="94"/>
      <c r="D10"/>
      <c r="E10" s="99"/>
      <c r="F10" s="93"/>
      <c r="G10" s="100"/>
      <c r="H10" s="99"/>
      <c r="I10" s="92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8.75">
      <c r="A11" s="101" t="s">
        <v>40</v>
      </c>
      <c r="B11" s="82"/>
      <c r="C11" s="82"/>
      <c r="D11" s="27" t="s">
        <v>52</v>
      </c>
      <c r="E11" s="102"/>
      <c r="F11" s="103"/>
      <c r="G11" s="103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3"/>
    </row>
    <row r="12" spans="1:17" ht="18.75">
      <c r="A12" s="101"/>
      <c r="B12" s="82"/>
      <c r="C12" s="82"/>
      <c r="D12" s="104"/>
      <c r="E12" s="104"/>
      <c r="F12" s="105"/>
      <c r="G12" s="105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110" customFormat="1" ht="21.75" customHeight="1">
      <c r="A13" s="94" t="s">
        <v>16</v>
      </c>
      <c r="B13" s="106"/>
      <c r="C13" s="33" t="s">
        <v>53</v>
      </c>
      <c r="D13" s="107"/>
      <c r="E13" s="107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7" s="110" customFormat="1" ht="21.75" customHeight="1">
      <c r="A14" s="68"/>
      <c r="B14" s="106"/>
      <c r="C14" s="106"/>
      <c r="D14" s="106"/>
      <c r="E14" s="106"/>
      <c r="F14" s="111"/>
      <c r="G14" s="111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/>
      <c r="C19" s="57"/>
      <c r="D19" s="57"/>
      <c r="E19" s="57"/>
      <c r="F19" s="57"/>
      <c r="G19" s="123">
        <v>50000</v>
      </c>
      <c r="H19" s="123">
        <v>50000</v>
      </c>
      <c r="I19" s="123">
        <v>50000</v>
      </c>
      <c r="J19" s="123">
        <v>50000</v>
      </c>
      <c r="K19" s="123">
        <v>50000</v>
      </c>
      <c r="L19" s="123">
        <v>50000</v>
      </c>
      <c r="M19" s="123">
        <v>50000</v>
      </c>
      <c r="N19" s="123">
        <v>50000</v>
      </c>
      <c r="O19" s="123">
        <v>50000</v>
      </c>
      <c r="P19" s="123">
        <v>50000</v>
      </c>
      <c r="Q19" s="57"/>
    </row>
    <row r="20" spans="1:17" ht="18.75" customHeight="1">
      <c r="A20" s="55" t="s">
        <v>3</v>
      </c>
      <c r="B20" s="56"/>
      <c r="C20" s="57"/>
      <c r="D20" s="57"/>
      <c r="E20" s="57"/>
      <c r="F20" s="57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57"/>
    </row>
    <row r="21" spans="1:17" ht="18.75" customHeight="1">
      <c r="A21" s="55" t="s">
        <v>4</v>
      </c>
      <c r="B21" s="56"/>
      <c r="C21" s="57"/>
      <c r="D21" s="57"/>
      <c r="E21" s="57"/>
      <c r="F21" s="57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57"/>
    </row>
    <row r="22" spans="1:17" ht="18.75" customHeight="1">
      <c r="A22" s="55" t="s">
        <v>5</v>
      </c>
      <c r="B22" s="56"/>
      <c r="C22" s="57"/>
      <c r="D22" s="57"/>
      <c r="E22" s="57"/>
      <c r="F22" s="57"/>
      <c r="G22" s="123">
        <v>50000</v>
      </c>
      <c r="H22" s="123">
        <v>50000</v>
      </c>
      <c r="I22" s="123">
        <v>50000</v>
      </c>
      <c r="J22" s="123">
        <v>50000</v>
      </c>
      <c r="K22" s="123">
        <v>50000</v>
      </c>
      <c r="L22" s="123">
        <v>50000</v>
      </c>
      <c r="M22" s="123">
        <v>50000</v>
      </c>
      <c r="N22" s="123">
        <v>50000</v>
      </c>
      <c r="O22" s="123">
        <v>50000</v>
      </c>
      <c r="P22" s="123">
        <v>50000</v>
      </c>
      <c r="Q22" s="57"/>
    </row>
    <row r="23" spans="1:17" ht="18.75" customHeight="1">
      <c r="A23" s="55" t="s">
        <v>6</v>
      </c>
      <c r="B23" s="56"/>
      <c r="C23" s="57"/>
      <c r="D23" s="57"/>
      <c r="E23" s="57"/>
      <c r="F23" s="57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57"/>
    </row>
    <row r="24" spans="1:17" ht="18.75" customHeight="1">
      <c r="A24" s="55" t="s">
        <v>7</v>
      </c>
      <c r="B24" s="56"/>
      <c r="C24" s="57"/>
      <c r="D24" s="57"/>
      <c r="E24" s="57"/>
      <c r="F24" s="57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57"/>
    </row>
    <row r="25" spans="1:17" ht="18.75" customHeight="1">
      <c r="A25" s="55" t="s">
        <v>8</v>
      </c>
      <c r="B25" s="56"/>
      <c r="C25" s="57"/>
      <c r="D25" s="57"/>
      <c r="E25" s="57"/>
      <c r="F25" s="57"/>
      <c r="G25" s="123">
        <v>50000</v>
      </c>
      <c r="H25" s="123">
        <v>50000</v>
      </c>
      <c r="I25" s="123">
        <v>50000</v>
      </c>
      <c r="J25" s="123">
        <v>50000</v>
      </c>
      <c r="K25" s="123">
        <v>50000</v>
      </c>
      <c r="L25" s="123">
        <v>50000</v>
      </c>
      <c r="M25" s="123">
        <v>50000</v>
      </c>
      <c r="N25" s="123">
        <v>50000</v>
      </c>
      <c r="O25" s="123">
        <v>50000</v>
      </c>
      <c r="P25" s="123">
        <v>50000</v>
      </c>
      <c r="Q25" s="57"/>
    </row>
    <row r="26" spans="1:17" ht="18.75" customHeight="1">
      <c r="A26" s="55" t="s">
        <v>9</v>
      </c>
      <c r="B26" s="56"/>
      <c r="C26" s="57"/>
      <c r="D26" s="57"/>
      <c r="E26" s="57"/>
      <c r="F26" s="57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57"/>
    </row>
    <row r="27" spans="1:17" ht="18.75" customHeight="1">
      <c r="A27" s="55" t="s">
        <v>10</v>
      </c>
      <c r="B27" s="56"/>
      <c r="C27" s="57"/>
      <c r="D27" s="57"/>
      <c r="E27" s="57"/>
      <c r="F27" s="57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57"/>
    </row>
    <row r="28" spans="1:17" ht="18.75" customHeight="1">
      <c r="A28" s="55" t="s">
        <v>11</v>
      </c>
      <c r="B28" s="58"/>
      <c r="C28" s="59"/>
      <c r="D28" s="57"/>
      <c r="E28" s="57"/>
      <c r="F28" s="57"/>
      <c r="G28" s="124">
        <v>50000</v>
      </c>
      <c r="H28" s="124">
        <v>50000</v>
      </c>
      <c r="I28" s="124">
        <v>50000</v>
      </c>
      <c r="J28" s="124">
        <v>50000</v>
      </c>
      <c r="K28" s="124">
        <v>50000</v>
      </c>
      <c r="L28" s="124">
        <v>50000</v>
      </c>
      <c r="M28" s="124">
        <v>50000</v>
      </c>
      <c r="N28" s="124">
        <v>50000</v>
      </c>
      <c r="O28" s="124">
        <v>50000</v>
      </c>
      <c r="P28" s="124">
        <v>50000</v>
      </c>
      <c r="Q28" s="59"/>
    </row>
    <row r="29" spans="1:19" ht="22.5" customHeight="1">
      <c r="A29" s="60" t="s">
        <v>12</v>
      </c>
      <c r="B29" s="61">
        <f>SUM(B17:B28)</f>
        <v>0</v>
      </c>
      <c r="C29" s="61">
        <f aca="true" t="shared" si="1" ref="C29:Q29">SUM(C17:C28)</f>
        <v>0</v>
      </c>
      <c r="D29" s="61">
        <f t="shared" si="1"/>
        <v>0</v>
      </c>
      <c r="E29" s="61">
        <f t="shared" si="1"/>
        <v>0</v>
      </c>
      <c r="F29" s="61">
        <f t="shared" si="1"/>
        <v>0</v>
      </c>
      <c r="G29" s="61">
        <f t="shared" si="1"/>
        <v>200000</v>
      </c>
      <c r="H29" s="61">
        <f t="shared" si="1"/>
        <v>200000</v>
      </c>
      <c r="I29" s="61">
        <f t="shared" si="1"/>
        <v>200000</v>
      </c>
      <c r="J29" s="61">
        <f t="shared" si="1"/>
        <v>200000</v>
      </c>
      <c r="K29" s="61">
        <f t="shared" si="1"/>
        <v>200000</v>
      </c>
      <c r="L29" s="61">
        <f t="shared" si="1"/>
        <v>200000</v>
      </c>
      <c r="M29" s="61">
        <f t="shared" si="1"/>
        <v>200000</v>
      </c>
      <c r="N29" s="61">
        <f t="shared" si="1"/>
        <v>200000</v>
      </c>
      <c r="O29" s="61">
        <f t="shared" si="1"/>
        <v>200000</v>
      </c>
      <c r="P29" s="61">
        <f t="shared" si="1"/>
        <v>200000</v>
      </c>
      <c r="Q29" s="61">
        <f t="shared" si="1"/>
        <v>0</v>
      </c>
      <c r="R29" s="112"/>
      <c r="S29" s="112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12"/>
      <c r="S30" s="112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12"/>
      <c r="S31" s="112"/>
    </row>
    <row r="32" spans="1:19" ht="18.75" customHeight="1">
      <c r="A32" s="70" t="s">
        <v>0</v>
      </c>
      <c r="B32" s="71">
        <v>2000000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12"/>
      <c r="S32" s="112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12"/>
      <c r="S33" s="112"/>
    </row>
    <row r="34" spans="1:17" ht="15">
      <c r="A34" s="24" t="s">
        <v>81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13"/>
    </row>
    <row r="35" spans="1:17" ht="12.7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ht="12.75">
      <c r="A36" s="68" t="s">
        <v>42</v>
      </c>
    </row>
    <row r="37" ht="12.75">
      <c r="A37" s="75" t="s">
        <v>38</v>
      </c>
    </row>
    <row r="38" ht="12.75">
      <c r="A38" s="114" t="s">
        <v>30</v>
      </c>
    </row>
    <row r="39" ht="12.75">
      <c r="A39" s="68" t="s">
        <v>31</v>
      </c>
    </row>
    <row r="40" ht="12.75">
      <c r="N40" s="68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5">
      <selection activeCell="N45" sqref="N45:P45"/>
    </sheetView>
  </sheetViews>
  <sheetFormatPr defaultColWidth="9.00390625" defaultRowHeight="12.75"/>
  <cols>
    <col min="1" max="1" width="16.25390625" style="68" customWidth="1"/>
    <col min="2" max="2" width="12.75390625" style="68" customWidth="1"/>
    <col min="3" max="3" width="9.125" style="68" customWidth="1"/>
    <col min="4" max="4" width="9.875" style="68" bestFit="1" customWidth="1"/>
    <col min="5" max="16384" width="9.125" style="68" customWidth="1"/>
  </cols>
  <sheetData>
    <row r="1" spans="1:17" ht="15">
      <c r="A1" s="68" t="s">
        <v>36</v>
      </c>
      <c r="P1" s="75"/>
      <c r="Q1" s="76"/>
    </row>
    <row r="2" spans="1:17" ht="19.5" customHeight="1">
      <c r="A2" s="68" t="s">
        <v>22</v>
      </c>
      <c r="D2" s="68" t="s">
        <v>23</v>
      </c>
      <c r="E2" s="77" t="s">
        <v>19</v>
      </c>
      <c r="G2" s="78"/>
      <c r="H2" s="77"/>
      <c r="O2" s="79"/>
      <c r="P2" s="79"/>
      <c r="Q2" s="80"/>
    </row>
    <row r="3" spans="1:17" ht="19.5" customHeight="1">
      <c r="A3" s="81"/>
      <c r="G3" s="82"/>
      <c r="O3" s="79"/>
      <c r="P3" s="79"/>
      <c r="Q3" s="80"/>
    </row>
    <row r="4" spans="1:7" ht="19.5" customHeight="1">
      <c r="A4" s="83"/>
      <c r="D4" s="84" t="s">
        <v>20</v>
      </c>
      <c r="G4" s="82"/>
    </row>
    <row r="5" spans="7:8" ht="19.5" customHeight="1">
      <c r="G5" s="68" t="s">
        <v>17</v>
      </c>
      <c r="H5" s="82"/>
    </row>
    <row r="6" spans="1:11" ht="16.5" customHeight="1">
      <c r="A6" s="85" t="s">
        <v>21</v>
      </c>
      <c r="D6" s="119">
        <v>43707</v>
      </c>
      <c r="E6" s="86"/>
      <c r="G6" s="87" t="s">
        <v>15</v>
      </c>
      <c r="H6" s="88"/>
      <c r="I6" s="89"/>
      <c r="J6" s="90">
        <v>2200000</v>
      </c>
      <c r="K6" s="68" t="s">
        <v>32</v>
      </c>
    </row>
    <row r="7" spans="1:10" ht="17.25" customHeight="1">
      <c r="A7" s="88" t="s">
        <v>14</v>
      </c>
      <c r="E7" s="77"/>
      <c r="F7" s="87" t="s">
        <v>13</v>
      </c>
      <c r="H7" s="77"/>
      <c r="I7" s="91"/>
      <c r="J7" s="86"/>
    </row>
    <row r="8" spans="1:10" ht="17.25" customHeight="1">
      <c r="A8" s="88"/>
      <c r="E8" s="77"/>
      <c r="G8" s="88"/>
      <c r="H8" s="77"/>
      <c r="I8" s="92"/>
      <c r="J8" s="93"/>
    </row>
    <row r="9" spans="1:17" ht="17.25" customHeight="1">
      <c r="A9" s="94" t="s">
        <v>37</v>
      </c>
      <c r="D9" s="95" t="s">
        <v>54</v>
      </c>
      <c r="E9" s="96"/>
      <c r="F9" s="95"/>
      <c r="G9" s="97"/>
      <c r="H9" s="96"/>
      <c r="I9" s="98"/>
      <c r="J9" s="95"/>
      <c r="K9" s="95"/>
      <c r="L9" s="95"/>
      <c r="M9" s="95"/>
      <c r="N9" s="95"/>
      <c r="O9" s="95"/>
      <c r="P9" s="95"/>
      <c r="Q9" s="95"/>
    </row>
    <row r="10" spans="1:18" ht="17.25" customHeight="1">
      <c r="A10" s="94"/>
      <c r="E10" s="99"/>
      <c r="F10" s="93"/>
      <c r="G10" s="100"/>
      <c r="H10" s="99"/>
      <c r="I10" s="92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8.75">
      <c r="A11" s="101" t="s">
        <v>25</v>
      </c>
      <c r="B11" s="82"/>
      <c r="C11" s="82"/>
      <c r="D11" s="102" t="s">
        <v>55</v>
      </c>
      <c r="E11" s="102"/>
      <c r="F11" s="103"/>
      <c r="G11" s="103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3"/>
    </row>
    <row r="12" spans="1:17" ht="18.75">
      <c r="A12" s="101"/>
      <c r="B12" s="82"/>
      <c r="C12" s="82"/>
      <c r="D12" s="104"/>
      <c r="E12" s="104"/>
      <c r="F12" s="105"/>
      <c r="G12" s="105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110" customFormat="1" ht="21.75" customHeight="1">
      <c r="A13" s="94" t="s">
        <v>16</v>
      </c>
      <c r="B13" s="106"/>
      <c r="C13" s="107" t="s">
        <v>56</v>
      </c>
      <c r="D13" s="107"/>
      <c r="E13" s="107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7" s="110" customFormat="1" ht="21.75" customHeight="1">
      <c r="A14" s="68"/>
      <c r="B14" s="106"/>
      <c r="C14" s="106"/>
      <c r="D14" s="106"/>
      <c r="E14" s="106"/>
      <c r="F14" s="111"/>
      <c r="G14" s="111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/>
      <c r="C19" s="57">
        <v>50000</v>
      </c>
      <c r="D19" s="57">
        <v>187500</v>
      </c>
      <c r="E19" s="57">
        <v>187500</v>
      </c>
      <c r="F19" s="57">
        <v>125000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8.75" customHeight="1">
      <c r="A20" s="55" t="s">
        <v>3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/>
      <c r="C22" s="57">
        <v>50000</v>
      </c>
      <c r="D22" s="57">
        <v>187500</v>
      </c>
      <c r="E22" s="57">
        <v>187500</v>
      </c>
      <c r="F22" s="57">
        <v>125000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8.75" customHeight="1">
      <c r="A23" s="55" t="s">
        <v>6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/>
      <c r="C25" s="57">
        <v>50000</v>
      </c>
      <c r="D25" s="57">
        <v>187500</v>
      </c>
      <c r="E25" s="57">
        <v>187500</v>
      </c>
      <c r="F25" s="57">
        <v>125000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8.75" customHeight="1">
      <c r="A26" s="55" t="s">
        <v>9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/>
      <c r="C28" s="59">
        <v>50000</v>
      </c>
      <c r="D28" s="59">
        <v>187500</v>
      </c>
      <c r="E28" s="59">
        <v>187500</v>
      </c>
      <c r="F28" s="59">
        <v>125000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ht="22.5" customHeight="1">
      <c r="A29" s="60" t="s">
        <v>12</v>
      </c>
      <c r="B29" s="61">
        <f>SUM(B17:B28)</f>
        <v>0</v>
      </c>
      <c r="C29" s="61">
        <f aca="true" t="shared" si="1" ref="C29:J29">SUM(C17:C28)</f>
        <v>200000</v>
      </c>
      <c r="D29" s="61">
        <f t="shared" si="1"/>
        <v>750000</v>
      </c>
      <c r="E29" s="61">
        <f t="shared" si="1"/>
        <v>750000</v>
      </c>
      <c r="F29" s="61">
        <f t="shared" si="1"/>
        <v>500000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aca="true" t="shared" si="2" ref="K29:Q29">SUM(K17:K28)</f>
        <v>0</v>
      </c>
      <c r="L29" s="61">
        <f t="shared" si="2"/>
        <v>0</v>
      </c>
      <c r="M29" s="61">
        <f t="shared" si="2"/>
        <v>0</v>
      </c>
      <c r="N29" s="61">
        <f t="shared" si="2"/>
        <v>0</v>
      </c>
      <c r="O29" s="61">
        <f t="shared" si="2"/>
        <v>0</v>
      </c>
      <c r="P29" s="61">
        <f t="shared" si="2"/>
        <v>0</v>
      </c>
      <c r="Q29" s="61">
        <f t="shared" si="2"/>
        <v>0</v>
      </c>
      <c r="R29" s="112"/>
      <c r="S29" s="112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12"/>
      <c r="S30" s="112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12"/>
      <c r="S31" s="112"/>
    </row>
    <row r="32" spans="1:19" ht="18.75" customHeight="1">
      <c r="A32" s="70" t="s">
        <v>0</v>
      </c>
      <c r="B32" s="71">
        <v>2200000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12"/>
      <c r="S32" s="112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12"/>
      <c r="S33" s="112"/>
    </row>
    <row r="34" spans="1:17" ht="15">
      <c r="A34" s="24" t="s">
        <v>81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13"/>
    </row>
    <row r="35" spans="1:17" ht="12.7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ht="12.75">
      <c r="A36" s="68" t="s">
        <v>42</v>
      </c>
    </row>
    <row r="37" ht="12.75">
      <c r="A37" s="75" t="s">
        <v>38</v>
      </c>
    </row>
    <row r="38" ht="12.75">
      <c r="A38" s="114" t="s">
        <v>30</v>
      </c>
    </row>
    <row r="39" ht="12.75">
      <c r="A39" s="68" t="s">
        <v>31</v>
      </c>
    </row>
    <row r="40" ht="12.75">
      <c r="N40" s="68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6">
      <selection activeCell="N45" sqref="N45:P45"/>
    </sheetView>
  </sheetViews>
  <sheetFormatPr defaultColWidth="9.00390625" defaultRowHeight="12.75"/>
  <cols>
    <col min="1" max="1" width="16.25390625" style="68" customWidth="1"/>
    <col min="2" max="2" width="12.75390625" style="68" customWidth="1"/>
    <col min="3" max="3" width="9.125" style="68" customWidth="1"/>
    <col min="4" max="4" width="9.875" style="68" bestFit="1" customWidth="1"/>
    <col min="5" max="16384" width="9.125" style="68" customWidth="1"/>
  </cols>
  <sheetData>
    <row r="1" spans="1:17" ht="15">
      <c r="A1" s="68" t="s">
        <v>36</v>
      </c>
      <c r="P1" s="75"/>
      <c r="Q1" s="76"/>
    </row>
    <row r="2" spans="1:17" ht="19.5" customHeight="1">
      <c r="A2" s="68" t="s">
        <v>22</v>
      </c>
      <c r="D2" s="68" t="s">
        <v>23</v>
      </c>
      <c r="E2" s="77" t="s">
        <v>19</v>
      </c>
      <c r="G2" s="78"/>
      <c r="H2" s="77"/>
      <c r="O2" s="79"/>
      <c r="P2" s="79"/>
      <c r="Q2" s="80"/>
    </row>
    <row r="3" spans="1:17" ht="19.5" customHeight="1">
      <c r="A3" s="81"/>
      <c r="G3" s="82"/>
      <c r="O3" s="79"/>
      <c r="P3" s="79"/>
      <c r="Q3" s="80"/>
    </row>
    <row r="4" spans="1:7" ht="19.5" customHeight="1">
      <c r="A4" s="83"/>
      <c r="D4" s="84" t="s">
        <v>20</v>
      </c>
      <c r="G4" s="82"/>
    </row>
    <row r="5" spans="7:8" ht="19.5" customHeight="1">
      <c r="G5" s="68" t="s">
        <v>17</v>
      </c>
      <c r="H5" s="82"/>
    </row>
    <row r="6" spans="1:11" ht="16.5" customHeight="1">
      <c r="A6" s="85" t="s">
        <v>21</v>
      </c>
      <c r="D6" s="119">
        <v>43374</v>
      </c>
      <c r="E6" s="86"/>
      <c r="G6" s="87" t="s">
        <v>15</v>
      </c>
      <c r="H6" s="88"/>
      <c r="I6" s="89"/>
      <c r="J6" s="90">
        <v>1625000</v>
      </c>
      <c r="K6" s="68" t="s">
        <v>32</v>
      </c>
    </row>
    <row r="7" spans="1:10" ht="17.25" customHeight="1">
      <c r="A7" s="88" t="s">
        <v>14</v>
      </c>
      <c r="E7" s="77"/>
      <c r="F7" s="87" t="s">
        <v>13</v>
      </c>
      <c r="H7" s="77"/>
      <c r="I7" s="91"/>
      <c r="J7" s="120">
        <v>0.0663</v>
      </c>
    </row>
    <row r="8" spans="1:10" ht="17.25" customHeight="1">
      <c r="A8" s="88"/>
      <c r="E8" s="77"/>
      <c r="G8" s="88"/>
      <c r="H8" s="77"/>
      <c r="I8" s="92"/>
      <c r="J8" s="93"/>
    </row>
    <row r="9" spans="1:17" ht="17.25" customHeight="1">
      <c r="A9" s="94" t="s">
        <v>37</v>
      </c>
      <c r="D9" s="95" t="s">
        <v>57</v>
      </c>
      <c r="E9" s="96"/>
      <c r="F9" s="95"/>
      <c r="G9" s="97"/>
      <c r="H9" s="96"/>
      <c r="I9" s="98"/>
      <c r="J9" s="95"/>
      <c r="K9" s="95"/>
      <c r="L9" s="95"/>
      <c r="M9" s="95"/>
      <c r="N9" s="95"/>
      <c r="O9" s="95"/>
      <c r="P9" s="95"/>
      <c r="Q9" s="95"/>
    </row>
    <row r="10" spans="1:18" ht="17.25" customHeight="1">
      <c r="A10" s="94"/>
      <c r="E10" s="99"/>
      <c r="F10" s="93"/>
      <c r="G10" s="100"/>
      <c r="H10" s="99"/>
      <c r="I10" s="92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8.75">
      <c r="A11" s="101" t="s">
        <v>25</v>
      </c>
      <c r="B11" s="82"/>
      <c r="C11" s="82"/>
      <c r="D11" s="102" t="s">
        <v>58</v>
      </c>
      <c r="E11" s="102"/>
      <c r="F11" s="103"/>
      <c r="G11" s="103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3"/>
    </row>
    <row r="12" spans="1:17" ht="18.75">
      <c r="A12" s="101"/>
      <c r="B12" s="82"/>
      <c r="C12" s="82"/>
      <c r="D12" s="104"/>
      <c r="E12" s="104"/>
      <c r="F12" s="105"/>
      <c r="G12" s="105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110" customFormat="1" ht="21.75" customHeight="1">
      <c r="A13" s="94" t="s">
        <v>16</v>
      </c>
      <c r="B13" s="106"/>
      <c r="C13" s="107" t="s">
        <v>59</v>
      </c>
      <c r="D13" s="107"/>
      <c r="E13" s="107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7" s="110" customFormat="1" ht="21.75" customHeight="1">
      <c r="A14" s="68"/>
      <c r="B14" s="106"/>
      <c r="C14" s="106"/>
      <c r="D14" s="106"/>
      <c r="E14" s="106"/>
      <c r="F14" s="111"/>
      <c r="G14" s="111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>
        <v>25000</v>
      </c>
      <c r="C19" s="57">
        <v>75000</v>
      </c>
      <c r="D19" s="57">
        <v>125000</v>
      </c>
      <c r="E19" s="57">
        <v>125000</v>
      </c>
      <c r="F19" s="57">
        <v>75000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8.75" customHeight="1">
      <c r="A20" s="55" t="s">
        <v>3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>
        <v>25000</v>
      </c>
      <c r="C22" s="57">
        <v>75000</v>
      </c>
      <c r="D22" s="57">
        <v>125000</v>
      </c>
      <c r="E22" s="57">
        <v>125000</v>
      </c>
      <c r="F22" s="57">
        <v>75000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8.75" customHeight="1">
      <c r="A23" s="55" t="s">
        <v>6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>
        <v>25000</v>
      </c>
      <c r="C25" s="57">
        <v>75000</v>
      </c>
      <c r="D25" s="57">
        <v>125000</v>
      </c>
      <c r="E25" s="57">
        <v>125000</v>
      </c>
      <c r="F25" s="57">
        <v>75000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8.75" customHeight="1">
      <c r="A26" s="55" t="s">
        <v>9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>
        <v>25000</v>
      </c>
      <c r="C28" s="59">
        <v>75000</v>
      </c>
      <c r="D28" s="57">
        <v>125000</v>
      </c>
      <c r="E28" s="57">
        <v>125000</v>
      </c>
      <c r="F28" s="57">
        <v>75000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ht="22.5" customHeight="1">
      <c r="A29" s="60" t="s">
        <v>12</v>
      </c>
      <c r="B29" s="61">
        <f>SUM(B17:B28)</f>
        <v>100000</v>
      </c>
      <c r="C29" s="61">
        <f aca="true" t="shared" si="1" ref="C29:Q29">SUM(C17:C28)</f>
        <v>300000</v>
      </c>
      <c r="D29" s="61">
        <f t="shared" si="1"/>
        <v>500000</v>
      </c>
      <c r="E29" s="61">
        <f t="shared" si="1"/>
        <v>500000</v>
      </c>
      <c r="F29" s="61">
        <f t="shared" si="1"/>
        <v>300000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  <c r="Q29" s="61">
        <f t="shared" si="1"/>
        <v>0</v>
      </c>
      <c r="R29" s="112"/>
      <c r="S29" s="112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12"/>
      <c r="S30" s="112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12"/>
      <c r="S31" s="112"/>
    </row>
    <row r="32" spans="1:19" ht="18.75" customHeight="1">
      <c r="A32" s="70" t="s">
        <v>0</v>
      </c>
      <c r="B32" s="71">
        <v>1700000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12"/>
      <c r="S32" s="112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12"/>
      <c r="S33" s="112"/>
    </row>
    <row r="34" spans="1:17" ht="15">
      <c r="A34" s="24" t="s">
        <v>81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13"/>
    </row>
    <row r="35" spans="1:17" ht="12.7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ht="12.75">
      <c r="A36" s="68" t="s">
        <v>42</v>
      </c>
    </row>
    <row r="37" ht="12.75">
      <c r="A37" s="75" t="s">
        <v>38</v>
      </c>
    </row>
    <row r="38" ht="12.75">
      <c r="A38" s="114" t="s">
        <v>30</v>
      </c>
    </row>
    <row r="39" ht="12.75">
      <c r="A39" s="68" t="s">
        <v>31</v>
      </c>
    </row>
    <row r="40" ht="12.75">
      <c r="N40" s="68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4">
      <selection activeCell="N45" sqref="N45:P45"/>
    </sheetView>
  </sheetViews>
  <sheetFormatPr defaultColWidth="9.00390625" defaultRowHeight="12.75"/>
  <cols>
    <col min="1" max="1" width="16.25390625" style="68" customWidth="1"/>
    <col min="2" max="2" width="12.75390625" style="68" customWidth="1"/>
    <col min="3" max="3" width="9.125" style="68" customWidth="1"/>
    <col min="4" max="4" width="9.875" style="68" bestFit="1" customWidth="1"/>
    <col min="5" max="16384" width="9.125" style="68" customWidth="1"/>
  </cols>
  <sheetData>
    <row r="1" spans="1:17" ht="15">
      <c r="A1" s="68" t="s">
        <v>36</v>
      </c>
      <c r="P1" s="75"/>
      <c r="Q1" s="76"/>
    </row>
    <row r="2" spans="1:17" ht="19.5" customHeight="1">
      <c r="A2" s="68" t="s">
        <v>22</v>
      </c>
      <c r="D2" s="68" t="s">
        <v>23</v>
      </c>
      <c r="E2" s="77" t="s">
        <v>19</v>
      </c>
      <c r="G2" s="78"/>
      <c r="H2" s="77"/>
      <c r="O2" s="79"/>
      <c r="P2" s="79"/>
      <c r="Q2" s="80"/>
    </row>
    <row r="3" spans="1:17" ht="19.5" customHeight="1">
      <c r="A3" s="81"/>
      <c r="G3" s="82"/>
      <c r="O3" s="79"/>
      <c r="P3" s="79"/>
      <c r="Q3" s="80"/>
    </row>
    <row r="4" spans="1:7" ht="19.5" customHeight="1">
      <c r="A4" s="83"/>
      <c r="D4" s="84" t="s">
        <v>20</v>
      </c>
      <c r="G4" s="82"/>
    </row>
    <row r="5" spans="7:8" ht="19.5" customHeight="1">
      <c r="G5" s="68" t="s">
        <v>17</v>
      </c>
      <c r="H5" s="82"/>
    </row>
    <row r="6" spans="1:11" ht="16.5" customHeight="1">
      <c r="A6" s="85" t="s">
        <v>21</v>
      </c>
      <c r="D6" s="119">
        <v>43017</v>
      </c>
      <c r="E6" s="86"/>
      <c r="G6" s="87" t="s">
        <v>15</v>
      </c>
      <c r="H6" s="88"/>
      <c r="I6" s="89"/>
      <c r="J6" s="90">
        <v>300000</v>
      </c>
      <c r="K6" s="68" t="s">
        <v>32</v>
      </c>
    </row>
    <row r="7" spans="1:10" ht="17.25" customHeight="1">
      <c r="A7" s="88" t="s">
        <v>14</v>
      </c>
      <c r="E7" s="77"/>
      <c r="F7" s="87" t="s">
        <v>13</v>
      </c>
      <c r="H7" s="77"/>
      <c r="I7" s="91"/>
      <c r="J7" s="120">
        <v>0.0668</v>
      </c>
    </row>
    <row r="8" spans="1:10" ht="17.25" customHeight="1">
      <c r="A8" s="88"/>
      <c r="E8" s="77"/>
      <c r="G8" s="88"/>
      <c r="H8" s="77"/>
      <c r="I8" s="92"/>
      <c r="J8" s="93"/>
    </row>
    <row r="9" spans="1:17" ht="17.25" customHeight="1">
      <c r="A9" s="94" t="s">
        <v>37</v>
      </c>
      <c r="D9" s="95" t="s">
        <v>60</v>
      </c>
      <c r="E9" s="96"/>
      <c r="F9" s="95"/>
      <c r="G9" s="97"/>
      <c r="H9" s="96"/>
      <c r="I9" s="98"/>
      <c r="J9" s="95"/>
      <c r="K9" s="95"/>
      <c r="L9" s="95"/>
      <c r="M9" s="95"/>
      <c r="N9" s="95"/>
      <c r="O9" s="95"/>
      <c r="P9" s="95"/>
      <c r="Q9" s="95"/>
    </row>
    <row r="10" spans="1:18" ht="17.25" customHeight="1">
      <c r="A10" s="94"/>
      <c r="E10" s="99"/>
      <c r="F10" s="93"/>
      <c r="G10" s="100"/>
      <c r="H10" s="99"/>
      <c r="I10" s="92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8.75">
      <c r="A11" s="101" t="s">
        <v>25</v>
      </c>
      <c r="B11" s="82"/>
      <c r="C11" s="82"/>
      <c r="D11" s="102" t="s">
        <v>61</v>
      </c>
      <c r="E11" s="102"/>
      <c r="F11" s="103"/>
      <c r="G11" s="103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3"/>
    </row>
    <row r="12" spans="1:17" ht="18.75">
      <c r="A12" s="101"/>
      <c r="B12" s="82"/>
      <c r="C12" s="82"/>
      <c r="D12" s="104"/>
      <c r="E12" s="104"/>
      <c r="F12" s="105"/>
      <c r="G12" s="105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110" customFormat="1" ht="21.75" customHeight="1">
      <c r="A13" s="94" t="s">
        <v>16</v>
      </c>
      <c r="B13" s="106"/>
      <c r="C13" s="107" t="s">
        <v>62</v>
      </c>
      <c r="D13" s="107"/>
      <c r="E13" s="107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7" s="110" customFormat="1" ht="21.75" customHeight="1">
      <c r="A14" s="68"/>
      <c r="B14" s="106"/>
      <c r="C14" s="106"/>
      <c r="D14" s="106"/>
      <c r="E14" s="106"/>
      <c r="F14" s="111"/>
      <c r="G14" s="111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8.75" customHeight="1">
      <c r="A20" s="55" t="s">
        <v>3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/>
      <c r="C22" s="57">
        <v>50000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8.75" customHeight="1">
      <c r="A23" s="55" t="s">
        <v>6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/>
      <c r="C25" s="57">
        <v>125000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8.75" customHeight="1">
      <c r="A26" s="55" t="s">
        <v>9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/>
      <c r="C28" s="59">
        <v>125000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ht="22.5" customHeight="1">
      <c r="A29" s="60" t="s">
        <v>12</v>
      </c>
      <c r="B29" s="61">
        <f>SUM(B17:B28)</f>
        <v>0</v>
      </c>
      <c r="C29" s="61">
        <f aca="true" t="shared" si="1" ref="C29:Q29">SUM(C17:C28)</f>
        <v>300000</v>
      </c>
      <c r="D29" s="61">
        <f t="shared" si="1"/>
        <v>0</v>
      </c>
      <c r="E29" s="61">
        <f t="shared" si="1"/>
        <v>0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  <c r="Q29" s="61">
        <f t="shared" si="1"/>
        <v>0</v>
      </c>
      <c r="R29" s="112"/>
      <c r="S29" s="112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12"/>
      <c r="S30" s="112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12"/>
      <c r="S31" s="112"/>
    </row>
    <row r="32" spans="1:19" ht="18.75" customHeight="1">
      <c r="A32" s="70" t="s">
        <v>0</v>
      </c>
      <c r="B32" s="71">
        <v>300000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12"/>
      <c r="S32" s="112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12"/>
      <c r="S33" s="112"/>
    </row>
    <row r="34" spans="1:17" ht="15">
      <c r="A34" s="24" t="s">
        <v>81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13"/>
    </row>
    <row r="35" spans="1:17" ht="12.7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ht="12.75">
      <c r="A36" s="68" t="s">
        <v>42</v>
      </c>
    </row>
    <row r="37" ht="12.75">
      <c r="A37" s="75" t="s">
        <v>38</v>
      </c>
    </row>
    <row r="38" ht="12.75">
      <c r="A38" s="114" t="s">
        <v>30</v>
      </c>
    </row>
    <row r="39" ht="12.75">
      <c r="A39" s="68" t="s">
        <v>31</v>
      </c>
    </row>
    <row r="40" ht="12.75">
      <c r="N40" s="68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5">
      <selection activeCell="N45" sqref="N45:P45"/>
    </sheetView>
  </sheetViews>
  <sheetFormatPr defaultColWidth="9.00390625" defaultRowHeight="12.75"/>
  <cols>
    <col min="1" max="1" width="16.25390625" style="68" customWidth="1"/>
    <col min="2" max="2" width="12.75390625" style="68" customWidth="1"/>
    <col min="3" max="3" width="9.125" style="68" customWidth="1"/>
    <col min="4" max="4" width="9.875" style="68" bestFit="1" customWidth="1"/>
    <col min="5" max="16384" width="9.125" style="68" customWidth="1"/>
  </cols>
  <sheetData>
    <row r="1" spans="1:17" ht="15">
      <c r="A1" s="68" t="s">
        <v>36</v>
      </c>
      <c r="P1" s="75"/>
      <c r="Q1" s="76"/>
    </row>
    <row r="2" spans="1:17" ht="19.5" customHeight="1">
      <c r="A2" s="68" t="s">
        <v>22</v>
      </c>
      <c r="D2" s="68" t="s">
        <v>23</v>
      </c>
      <c r="E2" s="77" t="s">
        <v>19</v>
      </c>
      <c r="G2" s="78"/>
      <c r="H2" s="77"/>
      <c r="O2" s="79"/>
      <c r="P2" s="79"/>
      <c r="Q2" s="80"/>
    </row>
    <row r="3" spans="1:17" ht="19.5" customHeight="1">
      <c r="A3" s="81"/>
      <c r="G3" s="82"/>
      <c r="O3" s="79"/>
      <c r="P3" s="79"/>
      <c r="Q3" s="80"/>
    </row>
    <row r="4" spans="1:7" ht="19.5" customHeight="1">
      <c r="A4" s="83"/>
      <c r="D4" s="84" t="s">
        <v>20</v>
      </c>
      <c r="G4" s="82"/>
    </row>
    <row r="5" spans="7:8" ht="19.5" customHeight="1">
      <c r="G5" s="68" t="s">
        <v>17</v>
      </c>
      <c r="H5" s="82"/>
    </row>
    <row r="6" spans="1:11" ht="16.5" customHeight="1">
      <c r="A6" s="85" t="s">
        <v>21</v>
      </c>
      <c r="D6" s="119">
        <v>42359</v>
      </c>
      <c r="E6" s="86"/>
      <c r="G6" s="87" t="s">
        <v>15</v>
      </c>
      <c r="H6" s="88"/>
      <c r="I6" s="89"/>
      <c r="J6" s="90">
        <v>31250</v>
      </c>
      <c r="K6" s="68" t="s">
        <v>32</v>
      </c>
    </row>
    <row r="7" spans="1:10" ht="17.25" customHeight="1">
      <c r="A7" s="88" t="s">
        <v>14</v>
      </c>
      <c r="E7" s="77"/>
      <c r="F7" s="87" t="s">
        <v>13</v>
      </c>
      <c r="H7" s="77"/>
      <c r="I7" s="91"/>
      <c r="J7" s="86"/>
    </row>
    <row r="8" spans="1:10" ht="17.25" customHeight="1">
      <c r="A8" s="88"/>
      <c r="E8" s="77"/>
      <c r="G8" s="88"/>
      <c r="H8" s="77"/>
      <c r="I8" s="92"/>
      <c r="J8" s="93"/>
    </row>
    <row r="9" spans="1:17" ht="17.25" customHeight="1">
      <c r="A9" s="94" t="s">
        <v>37</v>
      </c>
      <c r="D9" s="95" t="s">
        <v>63</v>
      </c>
      <c r="E9" s="96"/>
      <c r="F9" s="95"/>
      <c r="G9" s="97"/>
      <c r="H9" s="96"/>
      <c r="I9" s="98"/>
      <c r="J9" s="95"/>
      <c r="K9" s="95"/>
      <c r="L9" s="95"/>
      <c r="M9" s="95"/>
      <c r="N9" s="95"/>
      <c r="O9" s="95"/>
      <c r="P9" s="95"/>
      <c r="Q9" s="95"/>
    </row>
    <row r="10" spans="1:18" ht="17.25" customHeight="1">
      <c r="A10" s="94"/>
      <c r="E10" s="99"/>
      <c r="F10" s="93"/>
      <c r="G10" s="100"/>
      <c r="H10" s="99"/>
      <c r="I10" s="92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8.75">
      <c r="A11" s="101" t="s">
        <v>25</v>
      </c>
      <c r="B11" s="82"/>
      <c r="C11" s="82"/>
      <c r="D11" s="102" t="s">
        <v>65</v>
      </c>
      <c r="E11" s="102"/>
      <c r="F11" s="103"/>
      <c r="G11" s="103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3"/>
    </row>
    <row r="12" spans="1:17" ht="18.75">
      <c r="A12" s="101"/>
      <c r="B12" s="82"/>
      <c r="C12" s="82"/>
      <c r="D12" s="104"/>
      <c r="E12" s="104"/>
      <c r="F12" s="105"/>
      <c r="G12" s="105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110" customFormat="1" ht="21.75" customHeight="1">
      <c r="A13" s="94" t="s">
        <v>16</v>
      </c>
      <c r="B13" s="106"/>
      <c r="C13" s="107" t="s">
        <v>66</v>
      </c>
      <c r="D13" s="107"/>
      <c r="E13" s="107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7" s="110" customFormat="1" ht="21.75" customHeight="1">
      <c r="A14" s="68"/>
      <c r="B14" s="106"/>
      <c r="C14" s="106"/>
      <c r="D14" s="106"/>
      <c r="E14" s="106"/>
      <c r="F14" s="111"/>
      <c r="G14" s="111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>
        <v>31250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8.75" customHeight="1">
      <c r="A20" s="55" t="s">
        <v>3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>
        <v>31250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8.75" customHeight="1">
      <c r="A23" s="55" t="s">
        <v>6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>
        <v>31250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8.75" customHeight="1">
      <c r="A26" s="55" t="s">
        <v>9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>
        <v>31250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ht="22.5" customHeight="1">
      <c r="A29" s="60" t="s">
        <v>12</v>
      </c>
      <c r="B29" s="61">
        <f>SUM(B17:B28)</f>
        <v>125000</v>
      </c>
      <c r="C29" s="61">
        <f aca="true" t="shared" si="1" ref="C29:Q29">SUM(C17:C28)</f>
        <v>0</v>
      </c>
      <c r="D29" s="61">
        <f t="shared" si="1"/>
        <v>0</v>
      </c>
      <c r="E29" s="61">
        <f t="shared" si="1"/>
        <v>0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  <c r="Q29" s="61">
        <f t="shared" si="1"/>
        <v>0</v>
      </c>
      <c r="R29" s="112"/>
      <c r="S29" s="112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12"/>
      <c r="S30" s="112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12"/>
      <c r="S31" s="112"/>
    </row>
    <row r="32" spans="1:19" ht="18.75" customHeight="1">
      <c r="A32" s="70" t="s">
        <v>0</v>
      </c>
      <c r="B32" s="71">
        <v>125000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12"/>
      <c r="S32" s="112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12"/>
      <c r="S33" s="112"/>
    </row>
    <row r="34" spans="1:17" ht="15">
      <c r="A34" s="24" t="s">
        <v>81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13"/>
    </row>
    <row r="35" spans="1:17" ht="12.7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ht="12.75">
      <c r="A36" s="68" t="s">
        <v>41</v>
      </c>
    </row>
    <row r="37" ht="12.75">
      <c r="A37" s="75" t="s">
        <v>38</v>
      </c>
    </row>
    <row r="38" ht="12.75">
      <c r="A38" s="114" t="s">
        <v>30</v>
      </c>
    </row>
    <row r="39" ht="12.75">
      <c r="A39" s="68" t="s">
        <v>31</v>
      </c>
    </row>
    <row r="40" ht="12.75">
      <c r="N40" s="68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4">
      <selection activeCell="N45" sqref="N45:P45"/>
    </sheetView>
  </sheetViews>
  <sheetFormatPr defaultColWidth="9.00390625" defaultRowHeight="12.75"/>
  <cols>
    <col min="1" max="1" width="16.25390625" style="68" customWidth="1"/>
    <col min="2" max="2" width="12.75390625" style="68" customWidth="1"/>
    <col min="3" max="3" width="9.125" style="68" customWidth="1"/>
    <col min="4" max="4" width="9.875" style="68" bestFit="1" customWidth="1"/>
    <col min="5" max="16384" width="9.125" style="68" customWidth="1"/>
  </cols>
  <sheetData>
    <row r="1" spans="1:17" ht="15">
      <c r="A1" s="68" t="s">
        <v>36</v>
      </c>
      <c r="P1" s="75"/>
      <c r="Q1" s="76"/>
    </row>
    <row r="2" spans="1:17" ht="19.5" customHeight="1">
      <c r="A2" s="68" t="s">
        <v>22</v>
      </c>
      <c r="D2" s="68" t="s">
        <v>23</v>
      </c>
      <c r="E2" s="77" t="s">
        <v>19</v>
      </c>
      <c r="G2" s="78"/>
      <c r="H2" s="77"/>
      <c r="O2" s="79"/>
      <c r="P2" s="79"/>
      <c r="Q2" s="80"/>
    </row>
    <row r="3" spans="1:17" ht="19.5" customHeight="1">
      <c r="A3" s="81"/>
      <c r="G3" s="82"/>
      <c r="O3" s="79"/>
      <c r="P3" s="79"/>
      <c r="Q3" s="80"/>
    </row>
    <row r="4" spans="1:7" ht="19.5" customHeight="1">
      <c r="A4" s="83"/>
      <c r="D4" s="84" t="s">
        <v>20</v>
      </c>
      <c r="G4" s="82"/>
    </row>
    <row r="5" spans="7:8" ht="19.5" customHeight="1">
      <c r="G5" s="68" t="s">
        <v>17</v>
      </c>
      <c r="H5" s="82"/>
    </row>
    <row r="6" spans="1:11" ht="16.5" customHeight="1">
      <c r="A6" s="85" t="s">
        <v>21</v>
      </c>
      <c r="D6" s="119">
        <v>42107</v>
      </c>
      <c r="E6" s="86"/>
      <c r="G6" s="87" t="s">
        <v>15</v>
      </c>
      <c r="H6" s="88"/>
      <c r="I6" s="89"/>
      <c r="J6" s="90">
        <v>250000</v>
      </c>
      <c r="K6" s="68" t="s">
        <v>32</v>
      </c>
    </row>
    <row r="7" spans="1:10" ht="17.25" customHeight="1">
      <c r="A7" s="88" t="s">
        <v>14</v>
      </c>
      <c r="E7" s="77"/>
      <c r="F7" s="87" t="s">
        <v>13</v>
      </c>
      <c r="H7" s="77"/>
      <c r="I7" s="91"/>
      <c r="J7" s="120">
        <v>0.0737</v>
      </c>
    </row>
    <row r="8" spans="1:10" ht="17.25" customHeight="1">
      <c r="A8" s="88"/>
      <c r="E8" s="77"/>
      <c r="G8" s="88"/>
      <c r="H8" s="77"/>
      <c r="I8" s="92"/>
      <c r="J8" s="93"/>
    </row>
    <row r="9" spans="1:17" ht="17.25" customHeight="1">
      <c r="A9" s="94" t="s">
        <v>37</v>
      </c>
      <c r="D9" s="95" t="s">
        <v>67</v>
      </c>
      <c r="E9" s="96"/>
      <c r="F9" s="95"/>
      <c r="G9" s="97"/>
      <c r="H9" s="96"/>
      <c r="I9" s="98"/>
      <c r="J9" s="95"/>
      <c r="K9" s="95"/>
      <c r="L9" s="95"/>
      <c r="M9" s="95"/>
      <c r="N9" s="95"/>
      <c r="O9" s="95"/>
      <c r="P9" s="95"/>
      <c r="Q9" s="95"/>
    </row>
    <row r="10" spans="1:18" ht="17.25" customHeight="1">
      <c r="A10" s="94"/>
      <c r="E10" s="99"/>
      <c r="F10" s="93"/>
      <c r="G10" s="100"/>
      <c r="H10" s="99"/>
      <c r="I10" s="92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8.75">
      <c r="A11" s="101" t="s">
        <v>25</v>
      </c>
      <c r="B11" s="82"/>
      <c r="C11" s="82"/>
      <c r="D11" s="102" t="s">
        <v>64</v>
      </c>
      <c r="E11" s="102"/>
      <c r="F11" s="103"/>
      <c r="G11" s="103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3"/>
    </row>
    <row r="12" spans="1:17" ht="18.75">
      <c r="A12" s="101"/>
      <c r="B12" s="82"/>
      <c r="C12" s="82"/>
      <c r="D12" s="104"/>
      <c r="E12" s="104"/>
      <c r="F12" s="105"/>
      <c r="G12" s="105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110" customFormat="1" ht="21.75" customHeight="1">
      <c r="A13" s="94" t="s">
        <v>16</v>
      </c>
      <c r="B13" s="106"/>
      <c r="C13" s="107" t="s">
        <v>66</v>
      </c>
      <c r="D13" s="107"/>
      <c r="E13" s="107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7" s="110" customFormat="1" ht="21.75" customHeight="1">
      <c r="A14" s="68"/>
      <c r="B14" s="106"/>
      <c r="C14" s="106"/>
      <c r="D14" s="106"/>
      <c r="E14" s="106"/>
      <c r="F14" s="111"/>
      <c r="G14" s="111"/>
    </row>
    <row r="15" spans="1:17" ht="18.75" customHeight="1">
      <c r="A15" s="125" t="s">
        <v>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49"/>
      <c r="B16" s="50">
        <v>2023</v>
      </c>
      <c r="C16" s="51">
        <f aca="true" t="shared" si="0" ref="C16:Q16">B16+1</f>
        <v>2024</v>
      </c>
      <c r="D16" s="51">
        <f t="shared" si="0"/>
        <v>2025</v>
      </c>
      <c r="E16" s="51">
        <f t="shared" si="0"/>
        <v>2026</v>
      </c>
      <c r="F16" s="51">
        <f t="shared" si="0"/>
        <v>2027</v>
      </c>
      <c r="G16" s="51">
        <f t="shared" si="0"/>
        <v>2028</v>
      </c>
      <c r="H16" s="51">
        <f t="shared" si="0"/>
        <v>2029</v>
      </c>
      <c r="I16" s="51">
        <f t="shared" si="0"/>
        <v>2030</v>
      </c>
      <c r="J16" s="51">
        <f t="shared" si="0"/>
        <v>2031</v>
      </c>
      <c r="K16" s="51">
        <f t="shared" si="0"/>
        <v>2032</v>
      </c>
      <c r="L16" s="51">
        <f t="shared" si="0"/>
        <v>2033</v>
      </c>
      <c r="M16" s="51">
        <f t="shared" si="0"/>
        <v>2034</v>
      </c>
      <c r="N16" s="51">
        <f t="shared" si="0"/>
        <v>2035</v>
      </c>
      <c r="O16" s="51">
        <f t="shared" si="0"/>
        <v>2036</v>
      </c>
      <c r="P16" s="51">
        <f t="shared" si="0"/>
        <v>2037</v>
      </c>
      <c r="Q16" s="51">
        <f t="shared" si="0"/>
        <v>2038</v>
      </c>
    </row>
    <row r="17" spans="1:17" ht="18.75" customHeight="1">
      <c r="A17" s="52" t="s">
        <v>0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.75" customHeight="1">
      <c r="A18" s="55" t="s">
        <v>1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8.75" customHeight="1">
      <c r="A19" s="55" t="s">
        <v>2</v>
      </c>
      <c r="B19" s="56">
        <v>50000</v>
      </c>
      <c r="C19" s="56">
        <v>50000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8.75" customHeight="1">
      <c r="A20" s="55" t="s">
        <v>3</v>
      </c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.75" customHeight="1">
      <c r="A21" s="55" t="s">
        <v>4</v>
      </c>
      <c r="B21" s="56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.75" customHeight="1">
      <c r="A22" s="55" t="s">
        <v>5</v>
      </c>
      <c r="B22" s="56">
        <v>50000</v>
      </c>
      <c r="C22" s="56">
        <v>50000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8.75" customHeight="1">
      <c r="A23" s="55" t="s">
        <v>6</v>
      </c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8.75" customHeight="1">
      <c r="A24" s="55" t="s">
        <v>7</v>
      </c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8.75" customHeight="1">
      <c r="A25" s="55" t="s">
        <v>8</v>
      </c>
      <c r="B25" s="56">
        <v>50000</v>
      </c>
      <c r="C25" s="56">
        <v>50000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8.75" customHeight="1">
      <c r="A26" s="55" t="s">
        <v>9</v>
      </c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8.75" customHeight="1">
      <c r="A27" s="55" t="s">
        <v>10</v>
      </c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8.75" customHeight="1">
      <c r="A28" s="55" t="s">
        <v>11</v>
      </c>
      <c r="B28" s="58">
        <v>50000</v>
      </c>
      <c r="C28" s="58">
        <v>50000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ht="22.5" customHeight="1">
      <c r="A29" s="60" t="s">
        <v>12</v>
      </c>
      <c r="B29" s="61">
        <f>SUM(B17:B28)</f>
        <v>200000</v>
      </c>
      <c r="C29" s="61">
        <f aca="true" t="shared" si="1" ref="C29:Q29">SUM(C17:C28)</f>
        <v>200000</v>
      </c>
      <c r="D29" s="61">
        <f t="shared" si="1"/>
        <v>0</v>
      </c>
      <c r="E29" s="61">
        <f t="shared" si="1"/>
        <v>0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  <c r="Q29" s="61">
        <f t="shared" si="1"/>
        <v>0</v>
      </c>
      <c r="R29" s="112"/>
      <c r="S29" s="112"/>
    </row>
    <row r="30" spans="1:19" ht="18.75" customHeight="1">
      <c r="A30" s="62"/>
      <c r="B30" s="63"/>
      <c r="C30" s="63"/>
      <c r="D30" s="63"/>
      <c r="E30" s="63"/>
      <c r="F30" s="63"/>
      <c r="G30" s="63"/>
      <c r="H30" s="64" t="s">
        <v>28</v>
      </c>
      <c r="I30" s="63"/>
      <c r="J30" s="63"/>
      <c r="K30" s="63"/>
      <c r="L30" s="63"/>
      <c r="M30" s="63"/>
      <c r="N30" s="63"/>
      <c r="O30" s="63"/>
      <c r="P30" s="63"/>
      <c r="Q30" s="65"/>
      <c r="R30" s="112"/>
      <c r="S30" s="112"/>
    </row>
    <row r="31" spans="1:19" ht="18.75" customHeight="1">
      <c r="A31" s="66" t="s">
        <v>26</v>
      </c>
      <c r="B31" s="67">
        <f>B16</f>
        <v>2023</v>
      </c>
      <c r="C31" s="64"/>
      <c r="D31" s="64"/>
      <c r="E31" s="64"/>
      <c r="F31" s="64"/>
      <c r="G31" s="64"/>
      <c r="H31" s="68" t="s">
        <v>34</v>
      </c>
      <c r="I31" s="64"/>
      <c r="J31" s="64"/>
      <c r="K31" s="64"/>
      <c r="L31" s="64"/>
      <c r="M31" s="64"/>
      <c r="N31" s="64"/>
      <c r="O31" s="64"/>
      <c r="P31" s="64"/>
      <c r="Q31" s="69"/>
      <c r="R31" s="112"/>
      <c r="S31" s="112"/>
    </row>
    <row r="32" spans="1:19" ht="18.75" customHeight="1">
      <c r="A32" s="70" t="s">
        <v>0</v>
      </c>
      <c r="B32" s="71">
        <v>400000</v>
      </c>
      <c r="C32" s="72"/>
      <c r="D32" s="72" t="s">
        <v>33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12"/>
      <c r="S32" s="112"/>
    </row>
    <row r="33" spans="1:19" ht="15.75">
      <c r="A33" s="74" t="s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5"/>
      <c r="R33" s="112"/>
      <c r="S33" s="112"/>
    </row>
    <row r="34" spans="1:17" ht="15">
      <c r="A34" s="24" t="s">
        <v>81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13"/>
    </row>
    <row r="35" spans="1:17" ht="12.7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ht="12.75">
      <c r="A36" s="68" t="s">
        <v>42</v>
      </c>
    </row>
    <row r="37" ht="12.75">
      <c r="A37" s="75" t="s">
        <v>38</v>
      </c>
    </row>
    <row r="38" ht="12.75">
      <c r="A38" s="114" t="s">
        <v>30</v>
      </c>
    </row>
    <row r="39" ht="12.75">
      <c r="A39" s="68" t="s">
        <v>31</v>
      </c>
    </row>
    <row r="40" ht="12.75">
      <c r="N40" s="68" t="s">
        <v>18</v>
      </c>
    </row>
    <row r="45" spans="14:16" ht="12.75">
      <c r="N45" s="127" t="s">
        <v>82</v>
      </c>
      <c r="O45" s="128"/>
      <c r="P45" s="128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BS Limanowa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Regulacje_JST</dc:title>
  <dc:subject/>
  <dc:creator>BS Limanowa</dc:creator>
  <cp:keywords/>
  <dc:description/>
  <cp:lastModifiedBy>Małgorzata Maciejewska</cp:lastModifiedBy>
  <cp:lastPrinted>2007-01-19T11:03:56Z</cp:lastPrinted>
  <dcterms:created xsi:type="dcterms:W3CDTF">2000-05-14T20:05:58Z</dcterms:created>
  <dcterms:modified xsi:type="dcterms:W3CDTF">2023-10-12T06:35:35Z</dcterms:modified>
  <cp:category/>
  <cp:version/>
  <cp:contentType/>
  <cp:contentStatus/>
</cp:coreProperties>
</file>