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128" windowWidth="12000" windowHeight="2580" tabRatio="848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  <sheet name="lokalizacje" sheetId="7" r:id="rId7"/>
  </sheets>
  <definedNames>
    <definedName name="_xlnm.Print_Area" localSheetId="3">'auta'!$A$1:$V$32</definedName>
    <definedName name="_xlnm.Print_Area" localSheetId="1">'budynki'!$A$1:$Y$202</definedName>
    <definedName name="_xlnm.Print_Area" localSheetId="2">'elektronika '!$A$1:$D$606</definedName>
    <definedName name="_xlnm.Print_Area" localSheetId="0">'informacje ogólne'!$A$1:$L$17</definedName>
    <definedName name="_xlnm.Print_Area" localSheetId="6">'lokalizacje'!$A$1:$C$14</definedName>
    <definedName name="_xlnm.Print_Area" localSheetId="4">'szkody'!$A$1:$D$26</definedName>
    <definedName name="_xlnm.Print_Area" localSheetId="5">'środki trwałe'!$A$1:$E$18</definedName>
  </definedNames>
  <calcPr fullCalcOnLoad="1"/>
</workbook>
</file>

<file path=xl/sharedStrings.xml><?xml version="1.0" encoding="utf-8"?>
<sst xmlns="http://schemas.openxmlformats.org/spreadsheetml/2006/main" count="3939" uniqueCount="1269">
  <si>
    <t>RAZEM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</si>
  <si>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</si>
  <si>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</si>
  <si>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</si>
  <si>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</si>
  <si>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</si>
  <si>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</si>
  <si>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</si>
  <si>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</si>
  <si>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</si>
  <si>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</si>
  <si>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</si>
  <si>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</si>
  <si>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</si>
  <si>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</si>
  <si>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</si>
  <si>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</si>
  <si>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</si>
  <si>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</si>
  <si>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</si>
  <si>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</si>
  <si>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</si>
  <si>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lp.</t>
  </si>
  <si>
    <t xml:space="preserve">nazwa budynku/ budowli </t>
  </si>
  <si>
    <t xml:space="preserve">przeznaczenie budynku/ budowli 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</si>
  <si>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</si>
  <si>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</si>
  <si>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</si>
  <si>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</si>
  <si>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</si>
  <si>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</si>
  <si>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</si>
  <si>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</si>
  <si>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</si>
  <si>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</si>
  <si>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</si>
  <si>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</si>
  <si>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</si>
  <si>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</si>
  <si>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</si>
  <si>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</si>
  <si>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</si>
  <si>
    <t>SUMA OGÓŁEM:</t>
  </si>
  <si>
    <t>INFORMACJA O MAJĄTKU TRWAŁYM</t>
  </si>
  <si>
    <t>Tabela nr 1 - Informacje ogólne do oceny ryzyka w Gminie Szubin</t>
  </si>
  <si>
    <t>Urząd Miejski</t>
  </si>
  <si>
    <t>ul. Kcyńska 12, 89-200 Szubin</t>
  </si>
  <si>
    <t>562-10-04-534</t>
  </si>
  <si>
    <t>000526802</t>
  </si>
  <si>
    <t>Muzeum Ziemi Szubińskiej</t>
  </si>
  <si>
    <t>ul. Szkolna 2, 89-200 Szubin</t>
  </si>
  <si>
    <t>558-16-95-608</t>
  </si>
  <si>
    <t>093057921</t>
  </si>
  <si>
    <t>Miejsko-Gminny Ośrodek Pomocy Społecznej</t>
  </si>
  <si>
    <t>ul. Kcyńska 34, 89-200 Szubin</t>
  </si>
  <si>
    <t>558-16-84-579</t>
  </si>
  <si>
    <t>558-16-46-774</t>
  </si>
  <si>
    <t>001156193</t>
  </si>
  <si>
    <t xml:space="preserve">Samorządowe Przedszkole nr 3 </t>
  </si>
  <si>
    <t>ul. Plac Kościelny 2, 89 – 200 Szubin</t>
  </si>
  <si>
    <t>558-16-46-722</t>
  </si>
  <si>
    <t>093158817</t>
  </si>
  <si>
    <t>Samorządowe Przedszkole nr 2</t>
  </si>
  <si>
    <t>ul. J. Dąbrowskiego 16, 89-200 Szubin</t>
  </si>
  <si>
    <t>558-16-46-716</t>
  </si>
  <si>
    <t>093157500</t>
  </si>
  <si>
    <t>Rynarzewo, ul. Strażacka 20, 89-200 Szubin</t>
  </si>
  <si>
    <t>Kowalewo, ul. Szkolna 5, 89-200 Szubin</t>
  </si>
  <si>
    <t>Szkoła Podstawowa w Królikowie</t>
  </si>
  <si>
    <t>Królikowo, ul. Szkolna 7, 89-200 Szubin</t>
  </si>
  <si>
    <t>558-16-46-805</t>
  </si>
  <si>
    <t>001156218</t>
  </si>
  <si>
    <t>Szkoła Podstawowa w Turze</t>
  </si>
  <si>
    <t>Tur, ul. Bydgoska 28, 89-200 Szubin</t>
  </si>
  <si>
    <t>558-16-46-768</t>
  </si>
  <si>
    <t>001156046</t>
  </si>
  <si>
    <t>ul. Tysiąclecia 1, 89 – 200 Szubin</t>
  </si>
  <si>
    <t>Szkoła Podstawowa w Kołaczkowie</t>
  </si>
  <si>
    <t>Kołaczkowo, ul. Szkolna 6, 89-200 Szubin</t>
  </si>
  <si>
    <t>558-16-46-745</t>
  </si>
  <si>
    <t>001156075</t>
  </si>
  <si>
    <t>Adres</t>
  </si>
  <si>
    <t>Tabela nr 2 - Wykaz budynków i budowli w Gminie Szubin</t>
  </si>
  <si>
    <t>Tabela nr 3 - Wykaz sprzętu elektronicznego w Gminie Szubin</t>
  </si>
  <si>
    <t>WYKAZ LOKALIZACJI, W KTÓRYCH PROWADZONA JEST DZIAŁALNOŚĆ ORAZ LOKALIZACJI, GDZIE ZNAJDUJE SIĘ MIENIE NALEŻĄCE DO JEDNOSTEK GMINY SZUBIN (nie wykazane w załączniku nr 1 - poniższy wykaz nie musi być pełnym wykazem lokalizacji)</t>
  </si>
  <si>
    <t>1. Urząd Miejski</t>
  </si>
  <si>
    <t>2. Muzeum Ziemi Szubińskiej</t>
  </si>
  <si>
    <t>3. Miejsko-Gminny Ośrodek Pomocy Społecznej</t>
  </si>
  <si>
    <t xml:space="preserve">zabezpieczenia
(znane zabiezpieczenia p-poż i przeciw kradzieżowe)                          </t>
  </si>
  <si>
    <t>-</t>
  </si>
  <si>
    <t>nie</t>
  </si>
  <si>
    <t>czy budynek jest przeznaczony do rozbiórki?</t>
  </si>
  <si>
    <t>tak</t>
  </si>
  <si>
    <t>dostateczny</t>
  </si>
  <si>
    <t>dobra</t>
  </si>
  <si>
    <t>nie dotyczy</t>
  </si>
  <si>
    <t>zestaw komputerowy</t>
  </si>
  <si>
    <t>ul. Kcyńska 34 89-200 Szubin</t>
  </si>
  <si>
    <t>1. Miejsko-Gminny Ośrodek Pomocy Społecznej</t>
  </si>
  <si>
    <t>Budynek szatni LZS Kołaczkowo</t>
  </si>
  <si>
    <t>Gaśnica proszkowa 2 szt.</t>
  </si>
  <si>
    <t>Budynek administracyjny z salą</t>
  </si>
  <si>
    <t>Hala sportowa</t>
  </si>
  <si>
    <t>Budynek magazynowy</t>
  </si>
  <si>
    <t>Kort tenisowy</t>
  </si>
  <si>
    <t>Ogrodzenie OSiR</t>
  </si>
  <si>
    <t>Boisko boczne</t>
  </si>
  <si>
    <t>Budynek wielofunkcyjny</t>
  </si>
  <si>
    <t>Budynek gospodarczy</t>
  </si>
  <si>
    <t>Budynek stacji transormator.</t>
  </si>
  <si>
    <t>Trybuny na stadionie</t>
  </si>
  <si>
    <t>Drogi i place</t>
  </si>
  <si>
    <t>Boisko z bieżnią</t>
  </si>
  <si>
    <t>Kontenerowe pomieszczenie</t>
  </si>
  <si>
    <t>Pawilon sportowy</t>
  </si>
  <si>
    <t>Kompleks sportowy ORLIK</t>
  </si>
  <si>
    <t>Altana / wiata/ wolnostojąca</t>
  </si>
  <si>
    <t>Gaśnice proszkowe - 4 szt. kraty</t>
  </si>
  <si>
    <t>Szubin, ul. Mostowa 14</t>
  </si>
  <si>
    <t>Gaśnice proszkowe 1 szt.</t>
  </si>
  <si>
    <t>Gaśnice proszkowe 3 szt. kraty</t>
  </si>
  <si>
    <t>Szubin, Stadion JP II nr 8</t>
  </si>
  <si>
    <t>Gaśnica proszkowa 1 szt.</t>
  </si>
  <si>
    <t>Gaśnica proszkowa 8 szt. kraty</t>
  </si>
  <si>
    <t>Hydrant + czujniki dla straży</t>
  </si>
  <si>
    <t>Gasnica proszkowa 2 szt.</t>
  </si>
  <si>
    <t>Zalesie, Gmina Szubin</t>
  </si>
  <si>
    <t>Zamość, Gmina Szubin</t>
  </si>
  <si>
    <t>Kołaczkowo ul. Ułańska</t>
  </si>
  <si>
    <t>Gaśnica proszkowa - 2 szt.</t>
  </si>
  <si>
    <t>pustak, cegła</t>
  </si>
  <si>
    <t>stropodach</t>
  </si>
  <si>
    <t>papa</t>
  </si>
  <si>
    <t>elementy prefabryk.</t>
  </si>
  <si>
    <t>pustak, cegła ceram.</t>
  </si>
  <si>
    <t>drewniany</t>
  </si>
  <si>
    <t>dachówka</t>
  </si>
  <si>
    <t>pustak</t>
  </si>
  <si>
    <t>beton</t>
  </si>
  <si>
    <t>stalowa blacha</t>
  </si>
  <si>
    <t>drewniane</t>
  </si>
  <si>
    <t>cegła i gazobeton</t>
  </si>
  <si>
    <t>drewniana</t>
  </si>
  <si>
    <t>pustaki</t>
  </si>
  <si>
    <t>eternit</t>
  </si>
  <si>
    <t>Szubin, ul. Dąbrowskiego 16</t>
  </si>
  <si>
    <t>2 windy towarowe</t>
  </si>
  <si>
    <t>beton i gazobeton</t>
  </si>
  <si>
    <t>przefabrykowane</t>
  </si>
  <si>
    <t>dobry</t>
  </si>
  <si>
    <t>sprawna</t>
  </si>
  <si>
    <t>komputer LENOVO</t>
  </si>
  <si>
    <t>89-200 Szubin, Plac Kościelny 2</t>
  </si>
  <si>
    <t>cegła</t>
  </si>
  <si>
    <t>kleina</t>
  </si>
  <si>
    <t>b. dobra</t>
  </si>
  <si>
    <t>budynek przedszkola</t>
  </si>
  <si>
    <t>boisko z kostki</t>
  </si>
  <si>
    <t>edukacja</t>
  </si>
  <si>
    <t>budynek szkolny</t>
  </si>
  <si>
    <t>Sala gimnastyczna</t>
  </si>
  <si>
    <t>żelbetonowe</t>
  </si>
  <si>
    <t>konstrukcję nośną stanowią dźwigary kratowe stalowe. Pokrycie stanowią płyty PW-8</t>
  </si>
  <si>
    <t>bardzo dobry</t>
  </si>
  <si>
    <t>nie występuje</t>
  </si>
  <si>
    <t xml:space="preserve">Zestaw komputerowy </t>
  </si>
  <si>
    <t>1996 (2011 termomodernizacja)</t>
  </si>
  <si>
    <t>2000 (2011 termomodernizacja)</t>
  </si>
  <si>
    <t>Budynek Szkolny - nowy wraz z ogrodzeniem</t>
  </si>
  <si>
    <t>dydaktyczne</t>
  </si>
  <si>
    <t>Budynek Szkolny - stary wraz z ogrodzeniem</t>
  </si>
  <si>
    <t>Hala widowiskowo-sportowa wraz z ogrodzeniem</t>
  </si>
  <si>
    <t xml:space="preserve">Boisko wielofunkcyjne </t>
  </si>
  <si>
    <t>Ogrodzenie boiska wielofunkcyjnego</t>
  </si>
  <si>
    <t>beton komórkowy,cegła ceramiczna</t>
  </si>
  <si>
    <t>betonowy</t>
  </si>
  <si>
    <t>stalowe dźwigary kratowe, blacha dachówkowa</t>
  </si>
  <si>
    <t>cegła ceramiczna</t>
  </si>
  <si>
    <t>ceramiczny i na belkach drewnianych</t>
  </si>
  <si>
    <t>płatowo-krokwiowa, dachówka ceramiczna</t>
  </si>
  <si>
    <t>siporeks</t>
  </si>
  <si>
    <t>płyty stropowo kanałowe</t>
  </si>
  <si>
    <t>1913 (2007 modernizacja)</t>
  </si>
  <si>
    <t>b.dobra</t>
  </si>
  <si>
    <t>usługi oświatowe</t>
  </si>
  <si>
    <t>Tur, ul. Bydgoska 28</t>
  </si>
  <si>
    <t>rygle stalowe i płyty</t>
  </si>
  <si>
    <t>szkoła</t>
  </si>
  <si>
    <t>Budynek szkolny</t>
  </si>
  <si>
    <t>dydaktyczny</t>
  </si>
  <si>
    <t>Plac zabaw</t>
  </si>
  <si>
    <t>rekreacyjny</t>
  </si>
  <si>
    <t>2011-2012-modernizacja</t>
  </si>
  <si>
    <t>Część socjalno-dydaktyczna, biologiczna oczyszczalnia ścieków, plac apelowy</t>
  </si>
  <si>
    <t>dydaktyczna</t>
  </si>
  <si>
    <t>Królikowo, ul. Szkolna 7</t>
  </si>
  <si>
    <t>gaśnice proszkowe -1 szt., 3 hydranty</t>
  </si>
  <si>
    <t>gaśnice proszkowe - 2szt.</t>
  </si>
  <si>
    <t>drewniane belkowe</t>
  </si>
  <si>
    <t>pustaki YTONG</t>
  </si>
  <si>
    <t>strop gęstożebrowy typu TERIVA VI</t>
  </si>
  <si>
    <t>dach stromy na kratownicach drewnianych, kryty blachodachówka</t>
  </si>
  <si>
    <t>bardzo dobra</t>
  </si>
  <si>
    <t xml:space="preserve">bardzo dobra </t>
  </si>
  <si>
    <t xml:space="preserve">wielofunkcyjne </t>
  </si>
  <si>
    <t>Centrala telefoniczna</t>
  </si>
  <si>
    <t xml:space="preserve">nie </t>
  </si>
  <si>
    <t>działalność oświatowa</t>
  </si>
  <si>
    <t>1994, 2003,2010</t>
  </si>
  <si>
    <t>Drogi szkolne</t>
  </si>
  <si>
    <t>szlaki komunikacyjne na terenie szkolnym</t>
  </si>
  <si>
    <t>Ogrodzenie</t>
  </si>
  <si>
    <t>wyznaczenie i zabezpieczenie terenu szkolnego</t>
  </si>
  <si>
    <t>Boisko sportowe</t>
  </si>
  <si>
    <t>działalność rekreacyjno-sportowa</t>
  </si>
  <si>
    <t>Zewnętrzne sieci elektryczne</t>
  </si>
  <si>
    <t>Komin z fundamentem</t>
  </si>
  <si>
    <t>część składowa kotłowni szkolnej</t>
  </si>
  <si>
    <t>Oczyszczalnia ścieków</t>
  </si>
  <si>
    <t>nieużytkowana</t>
  </si>
  <si>
    <t>Kompleks sportowy-Orlik</t>
  </si>
  <si>
    <t>gaśnice, hydranty, kraty na oknach, alarmy</t>
  </si>
  <si>
    <t>Rynarzewo, ul. Strażacka 20</t>
  </si>
  <si>
    <t>gaśnice, hydranty, ogrodzenie</t>
  </si>
  <si>
    <t>cegła, pustaki</t>
  </si>
  <si>
    <t>płyty żelbetonowe</t>
  </si>
  <si>
    <t>zbiornik metalowy</t>
  </si>
  <si>
    <t>wolnostojące</t>
  </si>
  <si>
    <t>nieczynna</t>
  </si>
  <si>
    <t>Tablica interaktywna</t>
  </si>
  <si>
    <t>1973, dobudowa 1983</t>
  </si>
  <si>
    <t>Kowalewo ul. Szkolna 5</t>
  </si>
  <si>
    <t>elementy prefabrykowane</t>
  </si>
  <si>
    <t>płyty żelbetonowe kanałowe</t>
  </si>
  <si>
    <t>częściowo</t>
  </si>
  <si>
    <t>gaśnice proszkowe 9 szt., hydranty</t>
  </si>
  <si>
    <t>Plac zabaw "Radosna szkoła"</t>
  </si>
  <si>
    <t>ul. Tysiąclecia 1, 89 - 200 Szubin</t>
  </si>
  <si>
    <t>Budynek użytkowy</t>
  </si>
  <si>
    <t>Budynek mieszkalno-użytkowy</t>
  </si>
  <si>
    <t>Lokal mieszkalny</t>
  </si>
  <si>
    <t>2 lokale mieszkalne</t>
  </si>
  <si>
    <t>I poł. XX w.</t>
  </si>
  <si>
    <t>Budynek użytkowy (harcówka)</t>
  </si>
  <si>
    <t>Lokal OSP</t>
  </si>
  <si>
    <t>II poł. XX w.</t>
  </si>
  <si>
    <t>Budynek hydroforni</t>
  </si>
  <si>
    <t>Magazyny</t>
  </si>
  <si>
    <t>Szalet kontener</t>
  </si>
  <si>
    <t>Budynek garażowy</t>
  </si>
  <si>
    <t>Świetlica - remiza</t>
  </si>
  <si>
    <t>Świetlica</t>
  </si>
  <si>
    <t>Lokal świetlicy wiejskiej</t>
  </si>
  <si>
    <t>Lokal mieszkalny + świetlica</t>
  </si>
  <si>
    <t>Mieszkalno – garażowy</t>
  </si>
  <si>
    <t>Remiza OSP</t>
  </si>
  <si>
    <t>Garażowo-użytkowy</t>
  </si>
  <si>
    <t>Garażowy</t>
  </si>
  <si>
    <t>biurowe</t>
  </si>
  <si>
    <t>transportowe</t>
  </si>
  <si>
    <t>P.Poż.</t>
  </si>
  <si>
    <t>Szubin, ul. Kcyńska 34</t>
  </si>
  <si>
    <t>Żurczyn 1</t>
  </si>
  <si>
    <t>Niedźwiady 9</t>
  </si>
  <si>
    <t>Słonawy 28</t>
  </si>
  <si>
    <t>Wąsosz, ul. Słoneczna 20</t>
  </si>
  <si>
    <t>Dąbrówka Słupska 20</t>
  </si>
  <si>
    <t>Szkocja, ul. Wspólna 48</t>
  </si>
  <si>
    <t>Żurczyn 2</t>
  </si>
  <si>
    <t>Królikowo, ul. Zaleska 7a/2</t>
  </si>
  <si>
    <t>Szubin, ul. Kościuszki 18</t>
  </si>
  <si>
    <t>Szubin, ul. Broniewskiego 1</t>
  </si>
  <si>
    <t>Szubin, ul. Broniewskiego 2</t>
  </si>
  <si>
    <t>Szubin, ul. Broniewskiego 3</t>
  </si>
  <si>
    <t>Szubin, ul. Broniewskiego 4</t>
  </si>
  <si>
    <t>Szubin, ul. Browarna 3</t>
  </si>
  <si>
    <t>Szubin, ul. Browarna 5</t>
  </si>
  <si>
    <t>Szubin, ul. Browarna 8</t>
  </si>
  <si>
    <t>Szubin, ul. Młyńska 20</t>
  </si>
  <si>
    <t>Szubin, ul. Mostowa 1</t>
  </si>
  <si>
    <t>Szubin, ul. Nakielska 17</t>
  </si>
  <si>
    <t>Szubin, ul. Ogrodowa 12</t>
  </si>
  <si>
    <t>Szubin, ul. Winnica 42</t>
  </si>
  <si>
    <t>Szubin, ul. Broniewskiego 5</t>
  </si>
  <si>
    <t>Szubin, ul. Os. Cieleckiego 3</t>
  </si>
  <si>
    <t>Szubin, ul. Os. Cieleckiego 4</t>
  </si>
  <si>
    <t>Szubin, ul. Os. Cieleckiego 5</t>
  </si>
  <si>
    <t>Szubin, ul. Os. Cieleckiego 6</t>
  </si>
  <si>
    <t>Stary Jarużyn 47/1</t>
  </si>
  <si>
    <t>Szubin, ul. Kościuszki 18 I</t>
  </si>
  <si>
    <t>Szubin, ul. Kościuszki 18 II</t>
  </si>
  <si>
    <t>Retkowo 36/8</t>
  </si>
  <si>
    <t>Szubin., ul. Paderewskiego 5</t>
  </si>
  <si>
    <t>Słonawy 48</t>
  </si>
  <si>
    <t>Królikowo, ul. Pocztowa 5</t>
  </si>
  <si>
    <t>Skórzewo 9</t>
  </si>
  <si>
    <t>Szubin, ul. Jana Pawła II 3</t>
  </si>
  <si>
    <t>Mąkoszyn</t>
  </si>
  <si>
    <t>Szubin, ul. Winnica 15</t>
  </si>
  <si>
    <t>Szubin, ul. Paderewskiego 12</t>
  </si>
  <si>
    <t>Stary Jarużyn 47</t>
  </si>
  <si>
    <t>Chobielin</t>
  </si>
  <si>
    <t>Szubin, ul. Winnica (plac targowy)</t>
  </si>
  <si>
    <t>Szubin, ul. Browarna 4</t>
  </si>
  <si>
    <t>Szubin, ul. Winnica 79a</t>
  </si>
  <si>
    <t>Tur, Osada Leśna</t>
  </si>
  <si>
    <t>Ciężkowo</t>
  </si>
  <si>
    <t>Królikowo</t>
  </si>
  <si>
    <t>Retkowo</t>
  </si>
  <si>
    <t>Godzimierz</t>
  </si>
  <si>
    <t>Rynarzewo</t>
  </si>
  <si>
    <t>Wolwark</t>
  </si>
  <si>
    <t>Zamość</t>
  </si>
  <si>
    <t>Żędowo</t>
  </si>
  <si>
    <t>Chomętowo</t>
  </si>
  <si>
    <t>Małe Rudy</t>
  </si>
  <si>
    <t>Tur, ul. Brzozowa 2</t>
  </si>
  <si>
    <t>Stary Jarużyn 43a</t>
  </si>
  <si>
    <t>Grzeczna Panna 1</t>
  </si>
  <si>
    <t>Samoklęski Małe 16a</t>
  </si>
  <si>
    <t>Szaradowo 10</t>
  </si>
  <si>
    <t>Smolniki</t>
  </si>
  <si>
    <t>Kornelin 10</t>
  </si>
  <si>
    <t>Chraplewo</t>
  </si>
  <si>
    <t>Dąbrówka Słupska 21</t>
  </si>
  <si>
    <t>Stary Jarużyn 44</t>
  </si>
  <si>
    <t>Szubin, ul. Szkolna 2</t>
  </si>
  <si>
    <t>Słonawy</t>
  </si>
  <si>
    <t>Zamki patentowe, kłódki</t>
  </si>
  <si>
    <t>Wąsosz</t>
  </si>
  <si>
    <t>Hydranty wewnętrzne, gaśnice</t>
  </si>
  <si>
    <t>Szubin, ul. Kcyńska 12</t>
  </si>
  <si>
    <t>Gaśnice</t>
  </si>
  <si>
    <t>Szubin, ul. Kcyńska 12a</t>
  </si>
  <si>
    <t>konstrukcje naziemne wykonane z cegły ceramicznej</t>
  </si>
  <si>
    <t>nad parterem i piętrami drewniane na belkach drewniacych</t>
  </si>
  <si>
    <t>brak danych</t>
  </si>
  <si>
    <t>grawitacyjna</t>
  </si>
  <si>
    <t>dostateczna</t>
  </si>
  <si>
    <t>1935 (remont lokalu nr 5 – 2013)</t>
  </si>
  <si>
    <t>1912 (przebudowa części budynku 2011)</t>
  </si>
  <si>
    <t>1985 (termomodrenizacja 2012)</t>
  </si>
  <si>
    <t>1965 (modernizacja 2009, 2013)</t>
  </si>
  <si>
    <t>1890 (remont 2012, 2013)</t>
  </si>
  <si>
    <t>1900 (remont 2008)</t>
  </si>
  <si>
    <t>1888 (wykonanie instalacji kanalizacyjnej  2013)</t>
  </si>
  <si>
    <t>1912 (remont 2006)</t>
  </si>
  <si>
    <t>1965 (remont 2010,2011)</t>
  </si>
  <si>
    <t>1905 (przebudowa oraz termomodernizacja 2013)</t>
  </si>
  <si>
    <t>1923 (rozbudowa 1973)</t>
  </si>
  <si>
    <t>cegła, otynkowana</t>
  </si>
  <si>
    <t>gazobeton</t>
  </si>
  <si>
    <t>recepcja</t>
  </si>
  <si>
    <t>Szalet (toaleta)</t>
  </si>
  <si>
    <t>brak</t>
  </si>
  <si>
    <t>elektryczne ogrzewanie</t>
  </si>
  <si>
    <t>dobra CO</t>
  </si>
  <si>
    <t>badana raz na rok</t>
  </si>
  <si>
    <t>p.Poż.</t>
  </si>
  <si>
    <t>Szubin, ul. 3 Maja 33A</t>
  </si>
  <si>
    <t>remiza osp: 94,00, świetlica 258,42</t>
  </si>
  <si>
    <t>remiza osp: 93,4, świetlica 335,02</t>
  </si>
  <si>
    <t>Świetlica: 265,35, remiza: 129,16</t>
  </si>
  <si>
    <t>Świetlica: 52,53, lokal mieszkalny: 64,5</t>
  </si>
  <si>
    <t>Świetlica: 53,00, lokale mieszkalne: 98,25</t>
  </si>
  <si>
    <t>Świetlica i lokal mieszkalny</t>
  </si>
  <si>
    <t>Świetlica: 98,93, lokal mieszkalny: 60,2</t>
  </si>
  <si>
    <t>Świetlica: 30, lokale mieszkalne: 103</t>
  </si>
  <si>
    <t>lokal mieszkalny: 17,8, świetlica 108,2</t>
  </si>
  <si>
    <t>Inne – niemieszkalne</t>
  </si>
  <si>
    <t>rodzaj wartości</t>
  </si>
  <si>
    <t>księgowa brutto</t>
  </si>
  <si>
    <t>suma ubezpieczenia (wartość)</t>
  </si>
  <si>
    <t>Szubin, Rynek</t>
  </si>
  <si>
    <t>podstawa betonowa</t>
  </si>
  <si>
    <t>konstrukcja (ramy) metalowe</t>
  </si>
  <si>
    <t>plansze z płyty PCV spienionej białej 5 mm</t>
  </si>
  <si>
    <t>Stojaki wystawiennicze (10 szt x wartość jednostkowa - 1.774,70zł)</t>
  </si>
  <si>
    <t>gaśnice proszkowe-7 szt, gaśnica proszkowa kuchenna-1szt; hydranty wewnętrzne- 4 szt.</t>
  </si>
  <si>
    <t>odtworzeniowa</t>
  </si>
  <si>
    <t>dach płaski,więźba dachowa-ustrój krokwiowo-płatwiowy oparty na stropie i ścianach podłużnych. Blacha trapezowa cynkowana na pełnym odeskowaniu.</t>
  </si>
  <si>
    <t xml:space="preserve">10 gaśnic + 1 hydrand </t>
  </si>
  <si>
    <t>drukarka</t>
  </si>
  <si>
    <t>Tablica interaktywna - zestaw</t>
  </si>
  <si>
    <t>Zestaw komputerowy - 2 szt.</t>
  </si>
  <si>
    <t>Urządzenie wielofunkcyjne HP Color LaserJet Pro 400</t>
  </si>
  <si>
    <t xml:space="preserve">5. Samorządowe Przedszkole nr 3 </t>
  </si>
  <si>
    <t>6. Samorządowe Przedszkole nr 2</t>
  </si>
  <si>
    <t>sport i rekreacja</t>
  </si>
  <si>
    <t>Gaśnice proszkowe - 4 szt.</t>
  </si>
  <si>
    <t>sportowe</t>
  </si>
  <si>
    <t>ogrodzenie</t>
  </si>
  <si>
    <t>sportowy</t>
  </si>
  <si>
    <t>gospodarczy</t>
  </si>
  <si>
    <t>transformator</t>
  </si>
  <si>
    <t>Kontenery biurowe - Zalesie</t>
  </si>
  <si>
    <t>Studnia głebinowa - Stadion Szubin</t>
  </si>
  <si>
    <t>dostarczanie wody</t>
  </si>
  <si>
    <t>Studnia głębinowa - Zamość</t>
  </si>
  <si>
    <t>KPL wiat - Stadion Szubin</t>
  </si>
  <si>
    <t>Budynek mieszkalny</t>
  </si>
  <si>
    <t>Szubin, ul. Winnica</t>
  </si>
  <si>
    <t>budynek gospodarczy</t>
  </si>
  <si>
    <t>Żurczyn</t>
  </si>
  <si>
    <t>żelbetowe</t>
  </si>
  <si>
    <t>płyty kanałowe</t>
  </si>
  <si>
    <t>Drukarka J100</t>
  </si>
  <si>
    <t>Komputer z akcesoriami</t>
  </si>
  <si>
    <t>Niszczarka</t>
  </si>
  <si>
    <t>1986 (modernizacja 2008)</t>
  </si>
  <si>
    <t xml:space="preserve">Drukarka Epson L310 </t>
  </si>
  <si>
    <t>Schwitch TP-LINK TL SG 1048</t>
  </si>
  <si>
    <t>Ruter UTM Cyberoam CR 10inG</t>
  </si>
  <si>
    <t xml:space="preserve">Projektor  ST TRIUMPH </t>
  </si>
  <si>
    <t>murowane</t>
  </si>
  <si>
    <t>mansardowy, drewniany, pokrycie dachówka ceramiczna, papa termozgrzewalna (na przybudówce)</t>
  </si>
  <si>
    <t>Notebook Asus</t>
  </si>
  <si>
    <t>1900 (termoizolacja 2009, modernizacja 2015)</t>
  </si>
  <si>
    <t>oświata</t>
  </si>
  <si>
    <t>Projektor Epson EB570 z uchwytem</t>
  </si>
  <si>
    <t>Laptop Lenovo 100 Series I3</t>
  </si>
  <si>
    <t>ścianki z cegły dziurawki, ażurowe, podtrzym., płyty korytkowe</t>
  </si>
  <si>
    <t>komputer HP 250</t>
  </si>
  <si>
    <t>Mini wieża Philips</t>
  </si>
  <si>
    <t>stropodach płyta korytowa kryty styropapą</t>
  </si>
  <si>
    <t>Komputer HP 8200</t>
  </si>
  <si>
    <t>Drukarka Hewless</t>
  </si>
  <si>
    <t>Ultrabook 14 Lenovo</t>
  </si>
  <si>
    <t>Notebook Toshiba</t>
  </si>
  <si>
    <t>2. Urząd Miejski</t>
  </si>
  <si>
    <t>bloczki gazobetonowe, cegła</t>
  </si>
  <si>
    <t>5 gaśnic, alarm</t>
  </si>
  <si>
    <t>Szubin</t>
  </si>
  <si>
    <t>Niszczarka HSM</t>
  </si>
  <si>
    <t>Drukarka Brother DCP-J 105</t>
  </si>
  <si>
    <t>Drukarka HP 1102</t>
  </si>
  <si>
    <t>Laptop lenovo flex 2-15</t>
  </si>
  <si>
    <t xml:space="preserve">Laptop Asus </t>
  </si>
  <si>
    <t>Mikrofony bezprzewodowe LS 82</t>
  </si>
  <si>
    <t>elementy prefabrykowane, żelbetonowe, pokryte papa</t>
  </si>
  <si>
    <t>nie czynna</t>
  </si>
  <si>
    <t>Tablica Promethean 78 Touch Dryerase</t>
  </si>
  <si>
    <t>Projektor Benq Mx507 DLPXGA/3200ANSI</t>
  </si>
  <si>
    <t>Waga osobowa WPT 60/1500W</t>
  </si>
  <si>
    <t>Notebook Lenovo B50-80</t>
  </si>
  <si>
    <t>Drukarka 3D- Bizer 2xPro</t>
  </si>
  <si>
    <t>Laptop DEL Inspirion 155558</t>
  </si>
  <si>
    <t>Rejestrator+dysk - wewnątrz</t>
  </si>
  <si>
    <t>komputer stacjonarny</t>
  </si>
  <si>
    <t xml:space="preserve">monitor LG 2 2 </t>
  </si>
  <si>
    <t>monitor</t>
  </si>
  <si>
    <t>drukarka HP Color Laser Jet M277n</t>
  </si>
  <si>
    <t>Rejestrator 32 kanałowy</t>
  </si>
  <si>
    <t>Laptop Lenovo</t>
  </si>
  <si>
    <t>Laptop HP</t>
  </si>
  <si>
    <t>Tablet Lenovo (8szt. * 644zł)</t>
  </si>
  <si>
    <t>Laptop Lenovo (5szt. * 670zł)</t>
  </si>
  <si>
    <t>Królikowo, ul. Szkolna 11</t>
  </si>
  <si>
    <t>Ogrodzenie placu zabaw</t>
  </si>
  <si>
    <t>ogrodzenie terenu rekreacyjnego</t>
  </si>
  <si>
    <t>Projektor Hitachi CX250EX</t>
  </si>
  <si>
    <t>Aparat cyfrowy Canon Power</t>
  </si>
  <si>
    <t>Radio Philips+CD</t>
  </si>
  <si>
    <t>laptop</t>
  </si>
  <si>
    <t>kserokopiarka</t>
  </si>
  <si>
    <t>tablet</t>
  </si>
  <si>
    <t>Budynek magazynowo-warsztatowy</t>
  </si>
  <si>
    <t>murowany</t>
  </si>
  <si>
    <t>kryty papą</t>
  </si>
  <si>
    <t>STZ1 O GRUBOŚCI 40 CM</t>
  </si>
  <si>
    <t>tak – częściowo</t>
  </si>
  <si>
    <t>Wąsosz - ośrodek wypoczynkowy</t>
  </si>
  <si>
    <t>cegła i pustaki ceramiczne oraz bloczki gazobetonowe</t>
  </si>
  <si>
    <t>konstrukcja drewniana płatwiowo-kleszczowa kryta eternitem</t>
  </si>
  <si>
    <t>dobry (brak c.o.)</t>
  </si>
  <si>
    <t>hangar - przystań</t>
  </si>
  <si>
    <t>bloczki z betonu lekkiego na zaprawie cementowo-wapiennej i cegła</t>
  </si>
  <si>
    <t>stropodach - płyty prefabrykowane korytkowe</t>
  </si>
  <si>
    <t>stropodach kryty papą na lepiku</t>
  </si>
  <si>
    <t>hangar - garaże, stolarnia</t>
  </si>
  <si>
    <t>bloczki z betonu lekkiego na zaprawie cementowo-wapiennej</t>
  </si>
  <si>
    <t>płyty prefabrykowane kanałowe</t>
  </si>
  <si>
    <t>sanitariaty z natryskami</t>
  </si>
  <si>
    <t>bloczki z betonu lekkiego i cegła - na zaprawie cementowo-wapiennej</t>
  </si>
  <si>
    <t>stropodach o konstrukcji drewnianej</t>
  </si>
  <si>
    <t>wykonane z różnego rodzaju cegły</t>
  </si>
  <si>
    <t>konstrukcja drewniana kleszczowo-płatwiowa z pokryciem papą smołową</t>
  </si>
  <si>
    <t>bloki kanałowe</t>
  </si>
  <si>
    <t>cegła czerwona</t>
  </si>
  <si>
    <t>stropodach, papa</t>
  </si>
  <si>
    <t>cegła dziurawka</t>
  </si>
  <si>
    <t>cegła palona</t>
  </si>
  <si>
    <t>drewniany na konstrukcji stalowej</t>
  </si>
  <si>
    <t>żelbetowy, kryty papą</t>
  </si>
  <si>
    <t>sklepienie odcinkowe z cegły pełnej, strop typu kleina, strop typu DZ-3</t>
  </si>
  <si>
    <t>sklepienie odcinkowe łukowe, strop drewniany, belkowy, żelbetowy</t>
  </si>
  <si>
    <t>typu kleina, drewniany</t>
  </si>
  <si>
    <t>żelbetowy</t>
  </si>
  <si>
    <t>Plac utwardzony - boisko</t>
  </si>
  <si>
    <t>Szkoła Podstawowa nr 1 w Szubinie</t>
  </si>
  <si>
    <t>Szkoła Podstawowa w Rynarzewie</t>
  </si>
  <si>
    <t>Szkoła Podstawowa w Kowalewie</t>
  </si>
  <si>
    <t>Szkoła Podstawowa nr 2 w Szubinie</t>
  </si>
  <si>
    <t>4. Szkoła Podstawowa nr 1 w Szubinie</t>
  </si>
  <si>
    <t>7. Szkoła Podstawowa w Rynarzewie</t>
  </si>
  <si>
    <t>8. Szkoła Podstawowa w Kowalewie</t>
  </si>
  <si>
    <t>9. Szkoła Podstawowa w Królikowie</t>
  </si>
  <si>
    <t>10. Szkoła Podstawowa w Turze</t>
  </si>
  <si>
    <t>11. Szkoła Podstawowa nr 2 w Szubinie</t>
  </si>
  <si>
    <t>12. Szkoła Podstawowa w Kołaczkowie</t>
  </si>
  <si>
    <t xml:space="preserve">komputer DELL </t>
  </si>
  <si>
    <t xml:space="preserve">zestaw komputerowy </t>
  </si>
  <si>
    <t>komputer DELL Optiplex 3010/790</t>
  </si>
  <si>
    <t>komputer DELL Optiplex 3010/780 WIN 7 Pro</t>
  </si>
  <si>
    <t>radiomagnetofon SENCOR</t>
  </si>
  <si>
    <t>umowa dzierżawy</t>
  </si>
  <si>
    <t>Komputer Dell 9010SFFi5-34070/ 4GB/ 120GB- SSD</t>
  </si>
  <si>
    <t>Zestaw światłowodów</t>
  </si>
  <si>
    <t>Zbiornik na nieczystości płynne</t>
  </si>
  <si>
    <t>Boisko wielofunkcyjne z ogrodzeniem i piłkochwytem</t>
  </si>
  <si>
    <t>Kołaczkowo, ul. Szkolna 6</t>
  </si>
  <si>
    <t>Kolaczkowo, ul. Szkolna 6</t>
  </si>
  <si>
    <t>monitoring, ogrodzenie,oświetlenie</t>
  </si>
  <si>
    <t>betonowe</t>
  </si>
  <si>
    <t>płyta betonowa</t>
  </si>
  <si>
    <t>panele ogrodzeniowe</t>
  </si>
  <si>
    <t>podłoże poliuretanowe</t>
  </si>
  <si>
    <t>20 m3</t>
  </si>
  <si>
    <t>800 m2</t>
  </si>
  <si>
    <t>558-16-46-834</t>
  </si>
  <si>
    <t>001237649</t>
  </si>
  <si>
    <t>Kopiarka Khocera 3501</t>
  </si>
  <si>
    <t>dach o konstrukcji drewnianej-krokwiowokleszczowy, kryty blachodachówką , izolacja stropu z wełny mineralnej</t>
  </si>
  <si>
    <t>Urządzenie wielofunkcyjne BROTHER MFC-J6520DW</t>
  </si>
  <si>
    <t>9 gaśnic, alarm</t>
  </si>
  <si>
    <t xml:space="preserve">Budynek szkolny </t>
  </si>
  <si>
    <t xml:space="preserve">Ogrodzenie boiska szkolnego </t>
  </si>
  <si>
    <t xml:space="preserve">11 gaśnic proszkowych, 1 gaśnica śniegowa, 3 hydranty,alarm, kamery zewnętrzne 4 szt.,kamery wewnętrzne 5 szt., kraty w Sali 21  </t>
  </si>
  <si>
    <t>Szubin, ul. św. Marcina 11</t>
  </si>
  <si>
    <t xml:space="preserve">z płyt kanałowych żelbetonowych </t>
  </si>
  <si>
    <t>papa termozgrzewalna</t>
  </si>
  <si>
    <t>Zestaw komputerowy 10 szt.</t>
  </si>
  <si>
    <t>Urządzenie wielofunkcyjne EPSON L-605</t>
  </si>
  <si>
    <t>Drukarka EPSON L 1300</t>
  </si>
  <si>
    <t>Projektor BENQ MS 630ST DLP 2 szt.</t>
  </si>
  <si>
    <t>Urzadzenie wielkofunkcyjne EPSON</t>
  </si>
  <si>
    <t>Niszczarka HSM SHREDSTARX10</t>
  </si>
  <si>
    <t>Kontrola dostępu 2 szt.</t>
  </si>
  <si>
    <t xml:space="preserve">Monitor AOC e2270Swn 21,5 LED 25 szt. </t>
  </si>
  <si>
    <t>Terminal komputerowy 24 szt</t>
  </si>
  <si>
    <t>Komputer Kobis 13-6300/8GB/240ssD/WIN EDU</t>
  </si>
  <si>
    <t>Tablica interaktywna TRIUMPH BORD 78" 8592580101458</t>
  </si>
  <si>
    <t>Niszczarka Tarnator  C7</t>
  </si>
  <si>
    <t>Radioodtwarzacz PHILIPS AZ 700</t>
  </si>
  <si>
    <t xml:space="preserve">Projektor BENQ MS 506 3 szt. </t>
  </si>
  <si>
    <t>Blaupunkt Wieża MS 40BT</t>
  </si>
  <si>
    <t>Sprzęt muzyczny NOVOX MIXTOUR PORTABLE PA SYSTEM</t>
  </si>
  <si>
    <t>558-16-46-857</t>
  </si>
  <si>
    <t>000269771</t>
  </si>
  <si>
    <t>Zestaw nagłaśniający YAMAHA</t>
  </si>
  <si>
    <t>Zestaw 4 kamer</t>
  </si>
  <si>
    <t>Komputery b/m - 16 szt.</t>
  </si>
  <si>
    <t>monitory - 16 szt.</t>
  </si>
  <si>
    <t>komputery - 2 szt.</t>
  </si>
  <si>
    <t xml:space="preserve">serwer </t>
  </si>
  <si>
    <t>monitor 22 - 2 szt.</t>
  </si>
  <si>
    <t>Komputery - 2 szt.</t>
  </si>
  <si>
    <t>Projektor EPSON EB - 520</t>
  </si>
  <si>
    <t>Monitor LED</t>
  </si>
  <si>
    <t>Kamera HD-TVI HIKVISION zew.</t>
  </si>
  <si>
    <t>Zestaw monitoringu zew. i wew</t>
  </si>
  <si>
    <t>558-16-46-751</t>
  </si>
  <si>
    <t>001156069</t>
  </si>
  <si>
    <t>Tablica projektor Promenthean J8</t>
  </si>
  <si>
    <t>Projektor Epson</t>
  </si>
  <si>
    <t>Cyfrowy procesor głośnikowy</t>
  </si>
  <si>
    <t>Mikser ZED 12FX</t>
  </si>
  <si>
    <t>Głośniki DAS/V ANTEC 12 A - 4 szt.</t>
  </si>
  <si>
    <t>Kserokopiarka Kyocera Taskalfa</t>
  </si>
  <si>
    <t>Niszczarka Tarnator c9</t>
  </si>
  <si>
    <t>Mikrofon bezprzewodowy SHURE BLX</t>
  </si>
  <si>
    <t>Zestaw bezprzewodowy SHURE BLX</t>
  </si>
  <si>
    <t>Odbiornik przeciwprzepięciowy</t>
  </si>
  <si>
    <t>Głośniki</t>
  </si>
  <si>
    <t>Urządzenie wielofunkcyjne BROTHER</t>
  </si>
  <si>
    <t xml:space="preserve">Telefaks PANASONIC </t>
  </si>
  <si>
    <t>Mikrofala CANDY</t>
  </si>
  <si>
    <t>Laptop ThinkPad</t>
  </si>
  <si>
    <t>Zestawy  komputerowe - 12 szt.</t>
  </si>
  <si>
    <t>Szubin, ul. Kcyńska Nowe Osiedle 4</t>
  </si>
  <si>
    <t>gazbeton</t>
  </si>
  <si>
    <t>cegła ceramiczna biała</t>
  </si>
  <si>
    <t>technologia ramowa</t>
  </si>
  <si>
    <t>drewniana typu tradycyjnego, dachówka ceramiczna, papa</t>
  </si>
  <si>
    <t>drewniana typu tradycyjnego, dachówka ceramiczna</t>
  </si>
  <si>
    <t>żelbetowa, pokryty papą termozgrzewalną</t>
  </si>
  <si>
    <t>konstrukcja drewniana, dachówka ceramiczna</t>
  </si>
  <si>
    <t>konstrukcja drewniana, płyty azbestowo- cementowe</t>
  </si>
  <si>
    <t>konstrukcja drewniana, papa termozgrzewalna</t>
  </si>
  <si>
    <t>konstrukcja drewniana, pokryty blacho- dachówką</t>
  </si>
  <si>
    <t>papa temozgrzewalna</t>
  </si>
  <si>
    <t>stropodach z płyt żelbetowych, papa termozgrzewalna</t>
  </si>
  <si>
    <t>drewniany, eternit</t>
  </si>
  <si>
    <t>drewniany, papa termozgrzewalna</t>
  </si>
  <si>
    <t>drewniany, dachówka ceramiczna</t>
  </si>
  <si>
    <t>drewniany z blachą dachówkową</t>
  </si>
  <si>
    <t>drewniany, płyty ondulinowe</t>
  </si>
  <si>
    <t>stropodach z płyty azbestowo - cementowe</t>
  </si>
  <si>
    <t>konstrukcja drewniana, dachówka ceramiczna, blacha trapezowa</t>
  </si>
  <si>
    <t xml:space="preserve">NAS QNAP TS-853A-4G </t>
  </si>
  <si>
    <t>Laptop Dell Inspiron</t>
  </si>
  <si>
    <t>Router mobilny Kat.6 Huawel E5785 - biały</t>
  </si>
  <si>
    <t>ul. K. Grudzielskiego 21, 89-200 Szubin</t>
  </si>
  <si>
    <t>Żłobek "Kubuś Puchatek" w Szubinie</t>
  </si>
  <si>
    <t>558-18-68-581</t>
  </si>
  <si>
    <t>zestaw komputerowy HP Compaq</t>
  </si>
  <si>
    <t>komputer DELL OPTIPLEX 390</t>
  </si>
  <si>
    <t>komputer DELL</t>
  </si>
  <si>
    <t>notebook Kruger i Matz Win 70</t>
  </si>
  <si>
    <t>gaśnice, hydranty, czujniki</t>
  </si>
  <si>
    <t>Aparat Colpix A900 Nikon</t>
  </si>
  <si>
    <t>Skaner Epson Perfection V600 Foto</t>
  </si>
  <si>
    <t>13. Żłobek "Kubuś Puchatek" w Szubinie</t>
  </si>
  <si>
    <t>1911 (przebudowa 1928, modernizacja 2009, 2017)</t>
  </si>
  <si>
    <t>gaśnice proszkowe, GP2X- 6szt, GPX4- 1szt, gaśnica z dwutlenkiem węgla -2szt, kraty w oknach, monitoring, alarm</t>
  </si>
  <si>
    <t>plac zabaw</t>
  </si>
  <si>
    <t>budynek przedszkola i żłobka</t>
  </si>
  <si>
    <t>przedszkole i żłobek</t>
  </si>
  <si>
    <t>tablet Lenovo</t>
  </si>
  <si>
    <t xml:space="preserve">działka nr 1319/1 </t>
  </si>
  <si>
    <t>MAC tablica S 83 10 Touch</t>
  </si>
  <si>
    <t>Urządzenie wielofunkcyjne KYOCERA ECOSYS M2040dn</t>
  </si>
  <si>
    <t>Monitor interaktywny 55' MAC</t>
  </si>
  <si>
    <t>OPS do monitora z Windows Home 10 MAC</t>
  </si>
  <si>
    <t>Statyw mobilny do monitora MAC</t>
  </si>
  <si>
    <t>Laptop Acer Travel Mate P249</t>
  </si>
  <si>
    <t>Urządzenie, niszczarka dokumentów</t>
  </si>
  <si>
    <t>Rozbudowa systemu monitoringu wizyjnego IP</t>
  </si>
  <si>
    <t xml:space="preserve">monitoring, hydranty wewnętrzne, gaśnice, alarm </t>
  </si>
  <si>
    <t>Szafa rack (zaliczana do elektroniki)</t>
  </si>
  <si>
    <t>Monitor Samsung 65'   2x8750,00</t>
  </si>
  <si>
    <t>Kopiarka Kyacera 3501i</t>
  </si>
  <si>
    <t>b. dobry</t>
  </si>
  <si>
    <t>Laptop Acer 15,6 Aspire 3</t>
  </si>
  <si>
    <t>Drukarka kolor KYDCERA</t>
  </si>
  <si>
    <t>Monitor Samsung 65 cali 2 szt</t>
  </si>
  <si>
    <t>Boisko wielofunkcyjne wraz z ogrodzeniem i piłkochwytem</t>
  </si>
  <si>
    <t>dydaktyczno-rekreacyjny</t>
  </si>
  <si>
    <t>regulamin</t>
  </si>
  <si>
    <t>Monitor LED 24</t>
  </si>
  <si>
    <t>Zestaw tablica Smart SB480+ ZI-IN+ T10+ WP(interaktywny)</t>
  </si>
  <si>
    <t>Komputer Home i Office 300 i5-8400/16GB/240+ 1TB/10PX/1050Ti</t>
  </si>
  <si>
    <t>komputer Home i Office 300 i5-8400/16GB/240+ 1TB/10PX/1050Ti</t>
  </si>
  <si>
    <t>Urządzenie wielofunkcyjne RICOH- kserokopiarka</t>
  </si>
  <si>
    <t>W tym zbiory biblioteczne/ muzealne/ podręczniki</t>
  </si>
  <si>
    <t>Szubin, ul. gen. K. Grudzielskiego 21</t>
  </si>
  <si>
    <t>Urządzenie wielofunkcyjne EPSON ECO TANK ITS L6160</t>
  </si>
  <si>
    <t>Kopiarka KYOCERA TASKALFA 2251 CI 2 szt.</t>
  </si>
  <si>
    <t>Telewizor SAMSUNG 55" VE 2 szt.</t>
  </si>
  <si>
    <t>Notebook Lenovo ideapad 100-15i5</t>
  </si>
  <si>
    <t>Aparat cyfrowy Panasonic DMC-TZ57EP-K</t>
  </si>
  <si>
    <t>Tablica interaktywna Smart Board Hitachi CPAX2505</t>
  </si>
  <si>
    <t>Notebook Lenovo Ideapad (laptop)</t>
  </si>
  <si>
    <t>Laptop 15,6 ASUS VIVIBOOK</t>
  </si>
  <si>
    <t>Laptopy ACER 15,6" ASPIRE 2 szt.</t>
  </si>
  <si>
    <t>Kamera Switch DH-PFSA4226-24ET-360</t>
  </si>
  <si>
    <t>Siłownia zewnętrzna</t>
  </si>
  <si>
    <t xml:space="preserve">ul. Tysiąclecia 1, 89 - 200 Szubin </t>
  </si>
  <si>
    <t>Budynek szkolny (w tym wartość instalacji fotowoltaicznej 463.737,68zł)</t>
  </si>
  <si>
    <t>doprowadzenie prądu do budynku</t>
  </si>
  <si>
    <t xml:space="preserve">Projektor Epson </t>
  </si>
  <si>
    <t>Centrala IPM-032</t>
  </si>
  <si>
    <t>Karta IMP 2CO 2AB</t>
  </si>
  <si>
    <t>Karta IMP 2CTS</t>
  </si>
  <si>
    <t>Karta IMP 4AB</t>
  </si>
  <si>
    <t>Ap. Telef. Syst. CTS-102GR</t>
  </si>
  <si>
    <t xml:space="preserve">Budynek szkoły + rozbudowa szkoły o oddziały przedszkolne                   </t>
  </si>
  <si>
    <t>1966 - rozbudowa 2018</t>
  </si>
  <si>
    <t>Drukarka BROTHER</t>
  </si>
  <si>
    <t>Projektor NEC</t>
  </si>
  <si>
    <t>Monitor interaktywny</t>
  </si>
  <si>
    <t>Projektor EPSON</t>
  </si>
  <si>
    <t>Monitor interaktywny + uchwyt</t>
  </si>
  <si>
    <t>Laptop HP Probook</t>
  </si>
  <si>
    <t>Radioodtwarzacz PHILIPS</t>
  </si>
  <si>
    <t>W tym namioty</t>
  </si>
  <si>
    <t>DELL AiO 3240 22"</t>
  </si>
  <si>
    <t>HP 800 G1 AiO 23"</t>
  </si>
  <si>
    <t>Laptop DELL Lattitude E6530</t>
  </si>
  <si>
    <t>Laptop HP x360</t>
  </si>
  <si>
    <t>gaśnice</t>
  </si>
  <si>
    <t>Szubin, ul.  K. Grudzielskiego 10</t>
  </si>
  <si>
    <t>Szubin, ul. Broniewskiego 4A</t>
  </si>
  <si>
    <t>Szalet publiczny</t>
  </si>
  <si>
    <t>Szubin, Plac Wolności - parking</t>
  </si>
  <si>
    <t>toaleta modułowa automatyczna z zapleczem</t>
  </si>
  <si>
    <t>ksiegowa brutto</t>
  </si>
  <si>
    <t>Park Miejski, Szubin, ul. Nakielska</t>
  </si>
  <si>
    <t>bloczki gazobetonowe</t>
  </si>
  <si>
    <t>płyty korytkowe kryte papą</t>
  </si>
  <si>
    <t>kontener</t>
  </si>
  <si>
    <t>cegła klinkierowa</t>
  </si>
  <si>
    <t>bardzo dobry (nowy)</t>
  </si>
  <si>
    <t xml:space="preserve">bardzo dobry </t>
  </si>
  <si>
    <t>świetlica: 79,88, biblioteka: 25,81 , lokale mieszkalne 138,10</t>
  </si>
  <si>
    <t>świetlica: 127,73, lokale mieszkalne: 140,37</t>
  </si>
  <si>
    <t>1947 (rozbudowy 1955 oraz 1974 - 2 i 3 kondygnacja)</t>
  </si>
  <si>
    <t>konstrukcja stropów piwnic typu Kleina z płytą ceramiczną ceglaną</t>
  </si>
  <si>
    <t>Zamki patentowe, bramy otwierane od wew.</t>
  </si>
  <si>
    <t>Zamki patentowe, brama na  kłódki</t>
  </si>
  <si>
    <t>X</t>
  </si>
  <si>
    <t>3 190kg</t>
  </si>
  <si>
    <t>18.12.2018</t>
  </si>
  <si>
    <t>1 995cm3</t>
  </si>
  <si>
    <t>osobowy</t>
  </si>
  <si>
    <t>CNA 03222</t>
  </si>
  <si>
    <t>WF01XXTTG1JR37934</t>
  </si>
  <si>
    <t>Ford</t>
  </si>
  <si>
    <t>5. Miejsko Gminny Ośrodek Pomocy Społecznej, ul. Kcyńska 34, 89-200 Szubin, REGON: 092990519, NIP: 558-16-84-579</t>
  </si>
  <si>
    <t>7 000kg</t>
  </si>
  <si>
    <t>31.10.2019</t>
  </si>
  <si>
    <t>2 998cm3</t>
  </si>
  <si>
    <t>specjalny pożarniczy</t>
  </si>
  <si>
    <t>CNA 07998</t>
  </si>
  <si>
    <t>ZCFC270D2K5310474</t>
  </si>
  <si>
    <t>Daily 70C18</t>
  </si>
  <si>
    <t>Iveco</t>
  </si>
  <si>
    <t>4. Ochotnicza Straż Pożarna w Ciężkowie, Ciężkowo 10, 89-200 Szubin, REGON: 092502425, NIP: 558-16-46-550</t>
  </si>
  <si>
    <t>16 000kg</t>
  </si>
  <si>
    <t>6 425kg</t>
  </si>
  <si>
    <t>06.12.2018</t>
  </si>
  <si>
    <t>7 698cm3</t>
  </si>
  <si>
    <t>CNA 02398</t>
  </si>
  <si>
    <t>YV2T0Y1B4KZ122750</t>
  </si>
  <si>
    <t>FL</t>
  </si>
  <si>
    <t>Volvo</t>
  </si>
  <si>
    <t>3. Ochotnicza Straż Pożarna w Szubinie, ul. Paderewskiego 12, 89-200 Szubin, REGON: 092502365, NIP: 558-16-44-841</t>
  </si>
  <si>
    <t>15 000kg</t>
  </si>
  <si>
    <t>22.01.2018</t>
  </si>
  <si>
    <t>6 728cm3</t>
  </si>
  <si>
    <t>CNA VL98</t>
  </si>
  <si>
    <t>ZCFB71LM302663830</t>
  </si>
  <si>
    <t>EuroCargo</t>
  </si>
  <si>
    <t xml:space="preserve">Iveco </t>
  </si>
  <si>
    <t>2. Ochotnicza Straż Pożarna w Turze, Tur, ul. Brzozowa 2, 89-200 Szubin, REGON: 092502359, NIP: 558-16-46-604</t>
  </si>
  <si>
    <t>10.04.2019</t>
  </si>
  <si>
    <t>750kg</t>
  </si>
  <si>
    <t>549kg</t>
  </si>
  <si>
    <t>przyczepa</t>
  </si>
  <si>
    <t>CNA KL80</t>
  </si>
  <si>
    <t>SWH8S26000B149702</t>
  </si>
  <si>
    <t>8 02B SRV</t>
  </si>
  <si>
    <t>TEMARED</t>
  </si>
  <si>
    <t>3 500kg</t>
  </si>
  <si>
    <t>2 004kg</t>
  </si>
  <si>
    <t>29.12.1997</t>
  </si>
  <si>
    <t>2 000 cm3</t>
  </si>
  <si>
    <t>CNA MY77</t>
  </si>
  <si>
    <t>WF0AXXGBVAVK81813</t>
  </si>
  <si>
    <t>Transit 100 2.0</t>
  </si>
  <si>
    <t>2 240kg</t>
  </si>
  <si>
    <t>11.09.1986</t>
  </si>
  <si>
    <t>1 960 cm3</t>
  </si>
  <si>
    <t>ciągnik rolniczy</t>
  </si>
  <si>
    <t>CNA 59YK</t>
  </si>
  <si>
    <t>C-330</t>
  </si>
  <si>
    <t>Ursus</t>
  </si>
  <si>
    <t>5 600kg</t>
  </si>
  <si>
    <t>1 180kg</t>
  </si>
  <si>
    <t>04.02.2009</t>
  </si>
  <si>
    <t>autobus</t>
  </si>
  <si>
    <t>CNA 4A55</t>
  </si>
  <si>
    <t>ZCFC50A2085747218</t>
  </si>
  <si>
    <t>DAILY 50C15V</t>
  </si>
  <si>
    <t>IVECO</t>
  </si>
  <si>
    <t>12 000kg</t>
  </si>
  <si>
    <t>26.04.2000</t>
  </si>
  <si>
    <t>6 174 cm3</t>
  </si>
  <si>
    <t>CNA E077</t>
  </si>
  <si>
    <t>VF640BCA000001060</t>
  </si>
  <si>
    <t>M210.12 4x4</t>
  </si>
  <si>
    <t>RENAULT</t>
  </si>
  <si>
    <t>2 390kg</t>
  </si>
  <si>
    <t>703 kg</t>
  </si>
  <si>
    <t>05.10.1993</t>
  </si>
  <si>
    <t>1 913 cm3</t>
  </si>
  <si>
    <t>CNA 9S80</t>
  </si>
  <si>
    <t>WV2ZZZ70ZPH129965</t>
  </si>
  <si>
    <t>Kastenwagen 1,9</t>
  </si>
  <si>
    <t>Volksawagen</t>
  </si>
  <si>
    <t>2 800kg</t>
  </si>
  <si>
    <t>20.09.1997</t>
  </si>
  <si>
    <t>1 998 cm3</t>
  </si>
  <si>
    <t>CNA 3E71</t>
  </si>
  <si>
    <t>WF0LXXGGVLVG90444</t>
  </si>
  <si>
    <t>Transit 2,0</t>
  </si>
  <si>
    <t xml:space="preserve">Ford </t>
  </si>
  <si>
    <t>2 565kg</t>
  </si>
  <si>
    <t>10.05.1993</t>
  </si>
  <si>
    <t>1 968 cm3</t>
  </si>
  <si>
    <t>CNA 87NY</t>
  </si>
  <si>
    <t>WV2ZZZ70ZPH063955</t>
  </si>
  <si>
    <t>Transporter 2,0 Kat</t>
  </si>
  <si>
    <t>14 000kg</t>
  </si>
  <si>
    <t>30.01.2006</t>
  </si>
  <si>
    <t>6 871 cm3</t>
  </si>
  <si>
    <t>CNA 98JG</t>
  </si>
  <si>
    <t>WMAL807766Y161425</t>
  </si>
  <si>
    <t>LE 14.220 4x4 BB</t>
  </si>
  <si>
    <t>Star</t>
  </si>
  <si>
    <t>3 490kg</t>
  </si>
  <si>
    <t>1 270 kg</t>
  </si>
  <si>
    <t>21.01.2004</t>
  </si>
  <si>
    <t>2 402 cm3</t>
  </si>
  <si>
    <t>CNA 98AT</t>
  </si>
  <si>
    <t>WF0LXXBDFL3M26557</t>
  </si>
  <si>
    <t>Transit 350M</t>
  </si>
  <si>
    <t>CNA 99AT</t>
  </si>
  <si>
    <t>WF0LXXBDFL3M26556</t>
  </si>
  <si>
    <t>350kg</t>
  </si>
  <si>
    <t>190kg</t>
  </si>
  <si>
    <t>02.03.1998</t>
  </si>
  <si>
    <t>CNA K286</t>
  </si>
  <si>
    <t>BY1400242</t>
  </si>
  <si>
    <t>Sam</t>
  </si>
  <si>
    <t>10 170kg</t>
  </si>
  <si>
    <t>09.06.1998</t>
  </si>
  <si>
    <t>6 842 cm3</t>
  </si>
  <si>
    <t>CNA 98A9</t>
  </si>
  <si>
    <t>Star 244</t>
  </si>
  <si>
    <t>FSC Starachowice</t>
  </si>
  <si>
    <t>24.09.2007</t>
  </si>
  <si>
    <t>CNA 98RY</t>
  </si>
  <si>
    <t>WMAL80ZZX7Y177340</t>
  </si>
  <si>
    <t>14.220</t>
  </si>
  <si>
    <t>Man</t>
  </si>
  <si>
    <t>11 000kg</t>
  </si>
  <si>
    <t>7 200 kg</t>
  </si>
  <si>
    <t>01.01.1978</t>
  </si>
  <si>
    <t>5 675 cm3</t>
  </si>
  <si>
    <t>CNA E398</t>
  </si>
  <si>
    <t>35811714436263</t>
  </si>
  <si>
    <t>LAF 1113</t>
  </si>
  <si>
    <t>Mercedes-LAF</t>
  </si>
  <si>
    <t>ASS</t>
  </si>
  <si>
    <t>AC/KR</t>
  </si>
  <si>
    <t>NW</t>
  </si>
  <si>
    <t>OC</t>
  </si>
  <si>
    <t>Do</t>
  </si>
  <si>
    <t>Od</t>
  </si>
  <si>
    <t>Ryzyka podlegające ubezpieczeniu w danym pojeździe (wybrane ryzyka zaznaczone X)</t>
  </si>
  <si>
    <t>Okres ubezpieczenia AC i KR</t>
  </si>
  <si>
    <t>Okres ubezpieczenia OC i NW</t>
  </si>
  <si>
    <t>Suma ubezpieczenia (wartość pojazdu z VAT) wraz z wyposażeniem</t>
  </si>
  <si>
    <t>Przebieg</t>
  </si>
  <si>
    <t>Dopuszczalna masa całkowita</t>
  </si>
  <si>
    <t>Ładowność</t>
  </si>
  <si>
    <t>Ilość miejsc</t>
  </si>
  <si>
    <t>Data I rejestracji</t>
  </si>
  <si>
    <t>Rok prod.</t>
  </si>
  <si>
    <t>Poj.</t>
  </si>
  <si>
    <t>Rodzaj pojazdu zgodnie z dowodem rejestracyjnym lub innymi dokumentami</t>
  </si>
  <si>
    <t>Nr rej.</t>
  </si>
  <si>
    <t>Nr podw./ nadw.</t>
  </si>
  <si>
    <t>Typ, model</t>
  </si>
  <si>
    <t>Marka</t>
  </si>
  <si>
    <t>Dane pojazdów</t>
  </si>
  <si>
    <t>Tabela nr 4 - Wykaz pojazdów w Gminie Szubin</t>
  </si>
  <si>
    <t xml:space="preserve">czy budynek jest użytkowany? </t>
  </si>
  <si>
    <t>092990519</t>
  </si>
  <si>
    <t>SUS0244ASV0012637</t>
  </si>
  <si>
    <t>monitoring na rynku</t>
  </si>
  <si>
    <t>dywan interaktywny</t>
  </si>
  <si>
    <t>2017 i 2019</t>
  </si>
  <si>
    <t>Lego WEDo (ozoboty) 2 szt</t>
  </si>
  <si>
    <t>system kamer zewnętrznych- 4</t>
  </si>
  <si>
    <t>drukarka atramentowa Epson L1110</t>
  </si>
  <si>
    <t>monitory NEC '22' 3szt</t>
  </si>
  <si>
    <t>Laptop Dell Latitiude</t>
  </si>
  <si>
    <t>system kamer wewnętrznych-8szt</t>
  </si>
  <si>
    <t>systemy: sygnalizacji pożaru, dekcji dymu, dźwiękowe systemy ostrzegawcze,  awaryjne oświetlenie ewakuacyjne, 7 gaśnic proszkowych, 2 hydranty zewnętrzne, drzwi p.poż.,  zamki, wkładki, system kart wejściowych do budynku, monitoring terenu boiska i placu zabaw oraz drzwi wejściowych do przedszkola i wyjściowych na plac zabaw</t>
  </si>
  <si>
    <t>Zmywarka POWER DIGITAL</t>
  </si>
  <si>
    <t>Krups ekspres do kawy EA8160</t>
  </si>
  <si>
    <t xml:space="preserve">Suszarka BEKO </t>
  </si>
  <si>
    <t>Piec konwekcyjny 4 blachy</t>
  </si>
  <si>
    <t>Szatkownica do warzyw</t>
  </si>
  <si>
    <t>Telefon Galaxy A50</t>
  </si>
  <si>
    <t>Pralka automatyczna BEKO WTV8612</t>
  </si>
  <si>
    <t>dywan interaktywny FUNFLOOR+ zestaw rewalidacyjny</t>
  </si>
  <si>
    <t>Telefon komórkowy Samsung A50</t>
  </si>
  <si>
    <t xml:space="preserve">Switch Miktronik CRS326  2x750,00 zł. </t>
  </si>
  <si>
    <t>AP Miktronik CAP</t>
  </si>
  <si>
    <t>Centrala telefoniczna Slikan</t>
  </si>
  <si>
    <t>Telefon bezprzewodowy Gigaset 4x199,00)</t>
  </si>
  <si>
    <t xml:space="preserve">Rejestrator IP Kenik </t>
  </si>
  <si>
    <t>Ruter Miktronik RB4011</t>
  </si>
  <si>
    <t>gaśnice proszkowe - 10 szt., kraty w drzwiach, alarm w pracowni komputerowej, instalacja odgromowa</t>
  </si>
  <si>
    <t>Monitor SAMSUNG</t>
  </si>
  <si>
    <t>Nootebook/Laptop 15,6 HP 250G4 N3050/4GB/500/DVD/RW/Win 10PX - 25 szt</t>
  </si>
  <si>
    <t>Samsung Galaxy A50</t>
  </si>
  <si>
    <t>Notebook AsusRS03C-RH31</t>
  </si>
  <si>
    <t>Kopiarka KYOCERA  v937x12611</t>
  </si>
  <si>
    <t>Kopiarka kyocera MFPEC0S4SM204</t>
  </si>
  <si>
    <t>gaśnice proszkowe 16 szt.  (6kg), 5 gaśnic (3kg), hydranty</t>
  </si>
  <si>
    <t>Laptop Dell</t>
  </si>
  <si>
    <t>Urządzenie wielofunkcyjne Panasonic</t>
  </si>
  <si>
    <t>Kamery HWT-320-VF</t>
  </si>
  <si>
    <t>Kamery HWT-T123-M</t>
  </si>
  <si>
    <t>dobre i bardzo dobre</t>
  </si>
  <si>
    <t>Tablica interaktywna BORD Dual</t>
  </si>
  <si>
    <t>Monitor interaktywny TV 37-70</t>
  </si>
  <si>
    <t>Pralka LG</t>
  </si>
  <si>
    <t>Telefon komórkowy SAMSUNG</t>
  </si>
  <si>
    <t xml:space="preserve">Laptop DELL </t>
  </si>
  <si>
    <t>zły</t>
  </si>
  <si>
    <t>konstrukcja drewniana, pokrycie blachą falistą</t>
  </si>
  <si>
    <t>Szubin, ul. Winnica 19</t>
  </si>
  <si>
    <t>1902 (modernizacja 2019)</t>
  </si>
  <si>
    <t>Zamki patentowe, stalowe brama i drzwi</t>
  </si>
  <si>
    <t>dobra - CO gazowe</t>
  </si>
  <si>
    <t>dobra, wentylacja grawitacyjna</t>
  </si>
  <si>
    <t>tak - częściowo</t>
  </si>
  <si>
    <t>Garażowo - użytkowy</t>
  </si>
  <si>
    <t>budynek mieszkalny</t>
  </si>
  <si>
    <t>przed 1939</t>
  </si>
  <si>
    <t>Szubin, Kilińskiego 2</t>
  </si>
  <si>
    <t>konstrukcja drewniana, płyty azbestowe</t>
  </si>
  <si>
    <t>lokal mieszkalny</t>
  </si>
  <si>
    <t>Szubin ul. Kcyńska 10/1</t>
  </si>
  <si>
    <t>konstrukcja drewniana i dachówka</t>
  </si>
  <si>
    <t>Szubin ul. Kcyńska 10/2</t>
  </si>
  <si>
    <t>HP Compaq Elite 8300SFF</t>
  </si>
  <si>
    <t>Kserokopiarka Konica Minolta Bizhub 364</t>
  </si>
  <si>
    <t>Serwer DELL R820</t>
  </si>
  <si>
    <t>Brother MFC-L3730CDN</t>
  </si>
  <si>
    <t>Laptop Lenovo V130-15IKB</t>
  </si>
  <si>
    <t>Laptop HP Probook 650 G2</t>
  </si>
  <si>
    <t>Tablet Samsung Galaxy Tab 10.1 WiFi Czarny</t>
  </si>
  <si>
    <t>Laptop Lenovo T540p</t>
  </si>
  <si>
    <t>System monit. Wizyjnego IP - Szubin Wieś</t>
  </si>
  <si>
    <t>System monit. Wizyjnego IP - Szubin Park Nakielski</t>
  </si>
  <si>
    <t>System monit. Wizyjnego IP - Zamość</t>
  </si>
  <si>
    <t>Tablet 10" Overmax -  23szt * 426,81zl</t>
  </si>
  <si>
    <t>Szkoła (w tym wartość instalacji fotowoltaicznej  31.282,55zł)</t>
  </si>
  <si>
    <t>Budynek użytkowy - harcówka (w tym wartość instalacji fotowoltaicznej 12.563,22zł)</t>
  </si>
  <si>
    <t xml:space="preserve">Samsung Galaxy S8 </t>
  </si>
  <si>
    <t>Huawei Y6 2019</t>
  </si>
  <si>
    <t xml:space="preserve">Lenovo K5 </t>
  </si>
  <si>
    <t>Huawei Y6 II</t>
  </si>
  <si>
    <t xml:space="preserve">Samsung Galaxy A20e </t>
  </si>
  <si>
    <t>Huawei Y6 2018</t>
  </si>
  <si>
    <t>Huawei Y 6 II</t>
  </si>
  <si>
    <t>Samsung Galaxy A20e</t>
  </si>
  <si>
    <t>Samsung Galaxy A7</t>
  </si>
  <si>
    <t xml:space="preserve">iPhone 6 </t>
  </si>
  <si>
    <t>Lenovo K5</t>
  </si>
  <si>
    <t>Liczba pracowników</t>
  </si>
  <si>
    <t>Liczba uczniów/ wychowanków/ uczestników</t>
  </si>
  <si>
    <t>Czy w konstrukcji budynków występuje płyta warstwowa?</t>
  </si>
  <si>
    <t>Odległość lokalizacji od najbliższego zbiornika wodnego</t>
  </si>
  <si>
    <t>Czy od 1997 r. wystąpiło w jednostce ryzyko powodzi?</t>
  </si>
  <si>
    <t>Wysokość rocznego budżetu</t>
  </si>
  <si>
    <t>Planowane imprezy w ciągu roku (nie biletowane i nie podlegające ubezpieczeniu obowiązkowemu OC)</t>
  </si>
  <si>
    <t>Tabela nr 7</t>
  </si>
  <si>
    <t>Liczba szkód</t>
  </si>
  <si>
    <t>Suma wypłaconych odszkodowań</t>
  </si>
  <si>
    <t>Ryzyko</t>
  </si>
  <si>
    <t>Krótki opis szkody</t>
  </si>
  <si>
    <t>2018 rok</t>
  </si>
  <si>
    <t>2019 rok</t>
  </si>
  <si>
    <t>2021 rok</t>
  </si>
  <si>
    <t>Tabela nr 5 - Szkodowość w Gminie Szubin</t>
  </si>
  <si>
    <t>laptop ASUS VIVOBOOK</t>
  </si>
  <si>
    <t>notebook DELL</t>
  </si>
  <si>
    <t>notebook HP 250G7i5-1035G1</t>
  </si>
  <si>
    <t>zestaw komputerowy (Komputer DELL 7010 i 5-3570, mnonitor HP 19", klawiatura, myszka, patchcord)</t>
  </si>
  <si>
    <t>38 688km</t>
  </si>
  <si>
    <t>FAC Transit Custom</t>
  </si>
  <si>
    <t>300m rzeka</t>
  </si>
  <si>
    <t>3. Szkoła Podstawowa nr 1 w Szubinie</t>
  </si>
  <si>
    <t>5. Samorządowe Przedszkole nr 2</t>
  </si>
  <si>
    <t>6. Szkoła Podstawowa w Rynarzewie</t>
  </si>
  <si>
    <t>monitoring (w tym 16 kamer wewnętrzne, 2 zewnętrzne)</t>
  </si>
  <si>
    <t>1 km</t>
  </si>
  <si>
    <t>Smartfon Samsung galaxy A50</t>
  </si>
  <si>
    <t>Bumbox Philips 2 szt</t>
  </si>
  <si>
    <t>Aparat lustrzanka NIKON</t>
  </si>
  <si>
    <t>Radioodtwarzacz Manta - 4 szt</t>
  </si>
  <si>
    <t>Laptop Lenovo - 6 szt</t>
  </si>
  <si>
    <t xml:space="preserve">Głośnik mobilny - 2 szt </t>
  </si>
  <si>
    <t>oczyszczacz powietrza- 2 szt</t>
  </si>
  <si>
    <t>klimatyzator- 1 szt</t>
  </si>
  <si>
    <t>Krajalnica do wędlin i sera STALGAST</t>
  </si>
  <si>
    <t>Wilk do mielenia mięsa STALGAST</t>
  </si>
  <si>
    <t xml:space="preserve">Szafa mroźniczo-chłodnicza </t>
  </si>
  <si>
    <t>Laptop LENOVO ThinkPad T550 20373-13-17727 - 4szt</t>
  </si>
  <si>
    <t>Laptop LENOVO ThinkPad T550 20373-16-17740 - 2szt</t>
  </si>
  <si>
    <t>4. Samorządowe Przedszkole nr 3</t>
  </si>
  <si>
    <t>tak, sala gimnastyczna</t>
  </si>
  <si>
    <t>2km rzeka</t>
  </si>
  <si>
    <t>Kopiarka Triumph P4531i</t>
  </si>
  <si>
    <t>Serwer Dell R720</t>
  </si>
  <si>
    <t xml:space="preserve">Monitor interaktywny Avtek TouchScreen Lite 55 z androidem </t>
  </si>
  <si>
    <t>Laptop polizingowy Lenovo ThinkPad</t>
  </si>
  <si>
    <t>kamera do monitoringu  2 szt x 675zł</t>
  </si>
  <si>
    <t>Kamera IP Kenik   2x750zł</t>
  </si>
  <si>
    <t>Kamera IP Kernik 6 szt. x 738 zł (4 wewnątrz, 4 na zewnątrz)</t>
  </si>
  <si>
    <t>1 km rzeka</t>
  </si>
  <si>
    <t>Monitor DELL</t>
  </si>
  <si>
    <t xml:space="preserve">Monitor DELL </t>
  </si>
  <si>
    <t>Komputer stacjonarny DELL 7020</t>
  </si>
  <si>
    <t>Dell R710</t>
  </si>
  <si>
    <t>Drukarka Brother DCP-T 510W</t>
  </si>
  <si>
    <t xml:space="preserve">Notebook Lenovo </t>
  </si>
  <si>
    <t>Głośniki komputerowe Logitech Z333</t>
  </si>
  <si>
    <t>Monitor interaktywny Avtek TouchSreenLite 55 z Android</t>
  </si>
  <si>
    <t>Tablet Lenovo Tab4 10 (3szt*573,18zł)</t>
  </si>
  <si>
    <t>Tablet Lenovo Tab4 10 (4szt*573,18zł)</t>
  </si>
  <si>
    <t>Serwer Dell T620</t>
  </si>
  <si>
    <t>Monior interaktywny Avtek TouchScreen Lite 55 z Androidem</t>
  </si>
  <si>
    <t>Monitoring wizyjny</t>
  </si>
  <si>
    <t>7. Szkoła Podstawowa w Kowalewie</t>
  </si>
  <si>
    <t>Zestaw komputerowy 15/8GB LG</t>
  </si>
  <si>
    <t>Zestawy komputerowe HP Compaq LA2306x  - 21 szt.</t>
  </si>
  <si>
    <t>Niszczarka Fellow 705</t>
  </si>
  <si>
    <t>Laptop HP 850 (8szt * 2.094,69zł) - Zdalna Szkoła</t>
  </si>
  <si>
    <t>15km jezioro</t>
  </si>
  <si>
    <t>1890 (modernizacja 2004, 2013, 2017)</t>
  </si>
  <si>
    <t>3. Szkoła Podstawowa w Królikowie</t>
  </si>
  <si>
    <t>Królikowo, ul.Szkolna 11, 89-200 Szubin</t>
  </si>
  <si>
    <t>dozór pracowniczy, gaśnice przeciwpożarowe</t>
  </si>
  <si>
    <t>Monitor interaktywny myBoard</t>
  </si>
  <si>
    <t>Projektor ultrakrótkoogniskowy EPSON EB-680</t>
  </si>
  <si>
    <t>Projektor ultrakrótkoogniskowy Epson EB-680</t>
  </si>
  <si>
    <t>Monitor interaktywny myBoard 65</t>
  </si>
  <si>
    <t>Serwer DeUR 720</t>
  </si>
  <si>
    <t>Monitor Interaktywny Avtek TouchScreen Lite 55</t>
  </si>
  <si>
    <t>8. Szkoła Podstawowa w Królikowie</t>
  </si>
  <si>
    <t>9. Szkoła Podstawowa w Kołaczkowie</t>
  </si>
  <si>
    <t>10. Żłobek "Kubuś Puchatek" w Szubinie</t>
  </si>
  <si>
    <t>Rejestrator IP - wew. budynku</t>
  </si>
  <si>
    <t>Dysk do rejestratora - wew. Budynku</t>
  </si>
  <si>
    <t>Telewizor 50" - wew. Budynku</t>
  </si>
  <si>
    <t>Kamery IP- wew. I na zewnątrz budynku</t>
  </si>
  <si>
    <t>Tablet LENOVO - 4szt *1.500zł</t>
  </si>
  <si>
    <t>Laptop DELL LATITUDE - 2szt * 2.200zł</t>
  </si>
  <si>
    <t>20m rzeka</t>
  </si>
  <si>
    <t>żelbeton, cegła pełna ceramiczna, gazobeton</t>
  </si>
  <si>
    <t>UPS FidetronikARES 1000 VA/600W-2U Szafa RACK</t>
  </si>
  <si>
    <t>Zestaw komuterowy (laptop, drukarka)</t>
  </si>
  <si>
    <t>Zestaw komuterowy (laptop Lenovo, drukarka Epson) 11szt * 1.590zł</t>
  </si>
  <si>
    <t>Zestaw komuterowy  (laptop Asus , drukarka HP) 4szt* 1.590zł</t>
  </si>
  <si>
    <t>Zestaw komputerowy (laptop + drukarka HP)</t>
  </si>
  <si>
    <t>1km rzeka</t>
  </si>
  <si>
    <t>1962 (modernizacja 2004, 2006, 2007, 2017, 2019, 2020)</t>
  </si>
  <si>
    <t>Rejestrator 32ip</t>
  </si>
  <si>
    <t>Mikro Tik Router Switch CR 5309</t>
  </si>
  <si>
    <t>Power Audio Sony MHCV42D.CEL Bluetooth</t>
  </si>
  <si>
    <t>Serwer Dell R 710</t>
  </si>
  <si>
    <t>Drukarka Konica Minolta C35</t>
  </si>
  <si>
    <t>Projektor BenQ</t>
  </si>
  <si>
    <t xml:space="preserve">Mikrotik Router board </t>
  </si>
  <si>
    <t xml:space="preserve">Zasilanie awaryjne </t>
  </si>
  <si>
    <t>Serwer Dell r 820 16xsff</t>
  </si>
  <si>
    <t xml:space="preserve">Monitor interaktywny Avtek TouchScreen Lite 55" z Androlidem </t>
  </si>
  <si>
    <t>Projektor Krótkoogniskowy Optima 2szt* 2.583zł</t>
  </si>
  <si>
    <t>komputer stacjonarny 2szt * 1.380zł</t>
  </si>
  <si>
    <t>Tablica interaktywna Newline 2szt * 3.783zł</t>
  </si>
  <si>
    <t>Projektor Sony  2szt* 2.867zł</t>
  </si>
  <si>
    <t>Mikro Tik Router Switch CR 5328 - 4szt* 1.500zł</t>
  </si>
  <si>
    <t>Power Audio Novox Mixtour - 2szt* 1.699,99zł</t>
  </si>
  <si>
    <t>Drukarka Konica Minolta C35 - 2szt* 1.500zł</t>
  </si>
  <si>
    <t>Notebook DELL - 3szt* 999zł</t>
  </si>
  <si>
    <t>Laptop Acer - 2szt. * 1.950zł</t>
  </si>
  <si>
    <t>Laptop HP - 2szt* 2.399zł</t>
  </si>
  <si>
    <t>Laptop DELL Latitude - 12szt * 2.230zł</t>
  </si>
  <si>
    <t>Laptop HP 850 - 8szt * 2.094,69zł - Zdalna Szkoła</t>
  </si>
  <si>
    <t>monitoring wizyjny zewnętrzny i wewnętrzny, gaśnice proszkowe- 10 szt., hydranty</t>
  </si>
  <si>
    <t>monitoring wizyjny, gaśnice - 7 szt., hydranty</t>
  </si>
  <si>
    <t>żelbetonowe oraz murowane docieplane styropianem</t>
  </si>
  <si>
    <t>płyta prefabrykowa oraz żelbetonowa</t>
  </si>
  <si>
    <t>płyty gazobetonowe i blacha ocynowana</t>
  </si>
  <si>
    <t>gazobetonowew</t>
  </si>
  <si>
    <t>żelbetonowa</t>
  </si>
  <si>
    <t>300m</t>
  </si>
  <si>
    <t>bardzo dobre</t>
  </si>
  <si>
    <t>Kopiarka Kyocera 3510i</t>
  </si>
  <si>
    <t>Klimatyzator R32 (5,1)</t>
  </si>
  <si>
    <t>Klimatyzator R32 (6,2 KW)</t>
  </si>
  <si>
    <t xml:space="preserve">Laptop Hp EliteBook 850 </t>
  </si>
  <si>
    <t>Światłowodowa kurtyna</t>
  </si>
  <si>
    <t>Mikrotik CRS 328 - 3 szt.</t>
  </si>
  <si>
    <t>Serwer Dell R710 (serwerownia)</t>
  </si>
  <si>
    <t>Klatka SI (wyposażenie sali sensorycznej)</t>
  </si>
  <si>
    <t>Monitor interaktywny Avtek TouchScreen Lite 55'' z Androidem</t>
  </si>
  <si>
    <t>Aparat cyfrow Nicon</t>
  </si>
  <si>
    <t>Laptop HP Elitebook - 2 szt.</t>
  </si>
  <si>
    <t>Laptop DELL E7450 (18szt * 1.924,95zł ) - Zdalna Szkoła Plus</t>
  </si>
  <si>
    <t>Laptop HP 850 - 6szt. * 2.094,69zł - Zdalna Szkoła</t>
  </si>
  <si>
    <t>Laptop DELL E7450 - 25szt * 1.924,95zł - Zdalna Szkoła Plus</t>
  </si>
  <si>
    <t>Laptop HP x360 - 12szt * 2.299zł</t>
  </si>
  <si>
    <t>Laptop HP 850  - 6 szt. x 2.094,69zł - Zdalna Szkoła</t>
  </si>
  <si>
    <t>Notebook HP 250 GH - 21 szt x 1.519zł</t>
  </si>
  <si>
    <t xml:space="preserve">Laptop HP 850 - 8 szt.* 2.094,69zł - Zdalna Szkoła </t>
  </si>
  <si>
    <t>Laptop HP 850 - 5szt * 2.254,69zł - Zdalna Szkoła</t>
  </si>
  <si>
    <t>Laptop DELL E7450 (17 szt.* 1.924,95zł) - Zdalna Szkoła Plus</t>
  </si>
  <si>
    <t>Laptop HP 850 (7 szt. * 2.094,69zł) - Zdalna Szkoła</t>
  </si>
  <si>
    <t>lokal świetlicy wiejskiej w Zalesiu, ul. Szubińska 3</t>
  </si>
  <si>
    <t>lokal świetlicy wiejskiej w Samoklęskach Dużych 19A</t>
  </si>
  <si>
    <t>100m rzeka</t>
  </si>
  <si>
    <t>1912 (modernizacja, przebudowa 2020)</t>
  </si>
  <si>
    <t>1905 (remont 2015-2017)</t>
  </si>
  <si>
    <t>1902 (remont dachu – 2010)</t>
  </si>
  <si>
    <t>I poł. XX w. (przebudowa 2020)</t>
  </si>
  <si>
    <t>Urządzenie wielofun. Lexmark MB3442adw - świetlica</t>
  </si>
  <si>
    <t>Serwer DELL R720</t>
  </si>
  <si>
    <t>NAS QNAP TS-832X-2G (serwer plików)</t>
  </si>
  <si>
    <t>Zestaw komp. DELL 340 SFF z monitorem Fujitsu</t>
  </si>
  <si>
    <t>Komputer Dell OptiPlex XE2 SFF</t>
  </si>
  <si>
    <t>Komputer HP EliteDesk 800 G1 SFF - świetlica</t>
  </si>
  <si>
    <t>Przełącznik CISCO Catalyst 3750-E-48</t>
  </si>
  <si>
    <t>system kolejkowy</t>
  </si>
  <si>
    <t>projektor z ekranem Epson eb 4</t>
  </si>
  <si>
    <t>nagłośnienie - Dąbrówka Sł.</t>
  </si>
  <si>
    <t>nagłośnienie (Zalesie)</t>
  </si>
  <si>
    <t>nagłośnienie - Wolwark</t>
  </si>
  <si>
    <t>kolumna aktywna - Stary Jarużyn</t>
  </si>
  <si>
    <t>komputer - Chomętowo</t>
  </si>
  <si>
    <t>projektor - Szaradowo</t>
  </si>
  <si>
    <t>głośnik - Królikowo</t>
  </si>
  <si>
    <t>telewizor Samsung - Ciężkowo</t>
  </si>
  <si>
    <t>dwie kolumny pasywne - Grzeczna Panna</t>
  </si>
  <si>
    <t>kolumna aktywna + zestaw mikrofonów - Żędowo</t>
  </si>
  <si>
    <t>projektor Epson - Szubin, Winnica 15      ST</t>
  </si>
  <si>
    <t xml:space="preserve">ekran projekcyjny Kraftmann </t>
  </si>
  <si>
    <t xml:space="preserve">projektor EPSON EH-TW6700 -       </t>
  </si>
  <si>
    <t>notebook ASUS - Samoklęski Duże</t>
  </si>
  <si>
    <t>laptop i drukarka - Zalesie</t>
  </si>
  <si>
    <t>laptop - Słonawy</t>
  </si>
  <si>
    <t xml:space="preserve">laptop Dell - Samoklęski D. </t>
  </si>
  <si>
    <t>Laptop ACER NITROS 15,6'        -II-</t>
  </si>
  <si>
    <t>aparat cyfrowy - Chomętowo</t>
  </si>
  <si>
    <t>Laptop DELL E6420 c</t>
  </si>
  <si>
    <t>Laptop DELL E5550 c</t>
  </si>
  <si>
    <t>Laptop HP Zbook 15 G2 c</t>
  </si>
  <si>
    <t>Laptop DELL E5570</t>
  </si>
  <si>
    <t>Laptop Lenovo ThinkPad T560 c</t>
  </si>
  <si>
    <t>Laptop Lenovo ThinkPad T560</t>
  </si>
  <si>
    <t>Laptop DELL E5550</t>
  </si>
  <si>
    <t>Laptop DELL E5540</t>
  </si>
  <si>
    <t>Aparat fotograficzny Canon z obiektywem</t>
  </si>
  <si>
    <t>Aparat fotograficzny Nikon</t>
  </si>
  <si>
    <t>Kolektor danych (czytnik kodów kreskowych)</t>
  </si>
  <si>
    <t>System monit. Wizyjnego IP - UM</t>
  </si>
  <si>
    <t>System monit. Wizyjnego IP - Zamość ISKRA</t>
  </si>
  <si>
    <t>System monit. Wizyjnego IP - Targowisko</t>
  </si>
  <si>
    <t>5. Ochotnicza Straż Pożarna w Rynarzewie, Rynarzewo, ul. Strażacka 1, 89-200 Szubin, REGON: 092527885, NIP: 558-16-46-490</t>
  </si>
  <si>
    <t>Renault</t>
  </si>
  <si>
    <t>MDB3 D</t>
  </si>
  <si>
    <t>VF640K869MB001933</t>
  </si>
  <si>
    <t>CNA 14198</t>
  </si>
  <si>
    <t>30.10.2020</t>
  </si>
  <si>
    <t>8 02B SGV</t>
  </si>
  <si>
    <t>SWH8S60200B179380</t>
  </si>
  <si>
    <t>CNA KS30</t>
  </si>
  <si>
    <t>27.05.2020</t>
  </si>
  <si>
    <t>576kg</t>
  </si>
  <si>
    <t>2 721km</t>
  </si>
  <si>
    <t>4 400km</t>
  </si>
  <si>
    <t>1 018km</t>
  </si>
  <si>
    <t>776km</t>
  </si>
  <si>
    <t>szyby</t>
  </si>
  <si>
    <t>ogień</t>
  </si>
  <si>
    <t>OC dróg</t>
  </si>
  <si>
    <t>zalanie pomieszczeń wskutek awarii sieci hydraulicznej (2.265zł); zniszczenie mienia wskutek aktu wandalizmu (300zł + 150zł + 450zł + 450zł); zniszczenie kosza na odpady komunalne w wyniku zdarzenia drogowego (654,36zł); uszkodzenie mienia podczas transportu (577,12zł); uszkodzenie bramy garażowej wskutek przepięcia (2.670zł); zalanie pomieszczeń wskutek intensywnych opadów deszczu (1.530,32zł); dewastacja wiaty przystankowej (910,20zł); dewastacja kosza na odpady komunalne (153,75zł)</t>
  </si>
  <si>
    <t>uszkodzenie pojazdu na drodze (800zł + 331,25zł + 1.093,04zł + 147,99zł + 700zł + 1.424,18zł)</t>
  </si>
  <si>
    <t>uszkodzenie szyby (1.842,24zł + 1.571,65zł + 208,07zł + 208,07zł)</t>
  </si>
  <si>
    <t>elektronika</t>
  </si>
  <si>
    <t>uszkodzenie telefonu wskutek upadku</t>
  </si>
  <si>
    <t>2020 rok</t>
  </si>
  <si>
    <t>P.Poż. - gaśnica</t>
  </si>
  <si>
    <t>Budynek gospodarczy garaże</t>
  </si>
  <si>
    <t>Budynek administracyjno-gospodarczy</t>
  </si>
  <si>
    <t>Budynek administracyjny</t>
  </si>
  <si>
    <t>Lokal użytkowy</t>
  </si>
  <si>
    <t>sklepienie odcinkowe łukowe, strop drewniany</t>
  </si>
  <si>
    <t>Raport szkodowy opracowany na podstawie danych od Ubezpieczycieli - stan na dzień 05.03.2021r.</t>
  </si>
  <si>
    <t>OC komunikacyjne</t>
  </si>
  <si>
    <t>uszkodzenie budynku myjni wksutek uderzenia przez pojazd</t>
  </si>
  <si>
    <t>kradzież</t>
  </si>
  <si>
    <t>kradzież gotówki oraz zniszczenie mienia (1.118,75zł); kardzież lamp solarnych (193,77zł)</t>
  </si>
  <si>
    <t xml:space="preserve">uszkodzenie telefonu komórkowego wskutek upadku (540zł); uszkodzenie tabletu wskutek upadku (908zł); </t>
  </si>
  <si>
    <t>OC ogólne</t>
  </si>
  <si>
    <t>uraz ciała spowodowany przez ułamany element marmurowego krzesełka w parku miejskim</t>
  </si>
  <si>
    <t>zalanie pomieszczeń wskutek awarii zaworu spłuczki (1.101zł); zniszczenie mienia wskutek aktu wandalizmu (1.082zł); zalanie sufitu w budynku szatniowym (1.678,16zł); uszkodzenie ogrodzenia przez nieznany pojazd (606zł); uszkodzenie stelaży namiotów (3.505,50zł); zniszczenie oprawy najazdowej w parku miejskim (520,54zł); uszkodzenie sprzętu wskutek wyładowania atmosferycznego (8.523,57zł); uszkodzenie betonowego siedziska na terenie parku miejskiego (1.396,05zł); uszkodzenie mienia wskutek spalenia lampy sufitowej (5.450zł); zapadnięcie się kostki brukowej wskutek ulewnego deszczu (1.630zł)</t>
  </si>
  <si>
    <t>uszkodzenie pojazdu wskutek uderzenia kamieniem, który wypadł spod kosiarki (515zł + 669,42zł); uszkodzenie pojazdu na drodze (622zł); uszkodzenie zaparkowanego pojazdu w wyniku pożaru latarni ulicznej (1.230zł); uszkodzenie pojazdu (670,63zł + 185,75zł)</t>
  </si>
  <si>
    <t>uszkodzenie pojazdu (700zł + 240,50zł + 409,99zł); uszkodzenie pojazdu wskutek uderzenia kamieniem, który wypadł spod kosiarki (908,10zł)</t>
  </si>
  <si>
    <t>uszkodzenie elementów placu zabaw wskutek dewastacji (4.182zł); zalanie sufitu oraz paneli podłogowych budynku przedszkola wskutek ulewy (6.501,54zł); zniszczenie mienia w parku miejskim w skutek dewastacji (4.614,32zł); zalanie budyku wskutek obfitych opadów deszczu (758zł); uszkodzenie elementów siłowni zewnętrznej przez nieznanego sprawcę (2.410,80zł)</t>
  </si>
  <si>
    <t>uszkodzenie koszy na śmieci przez nieznanych sprawców (4.575,60zł); zalanie budynku szkoły  w wyniku obfitych opadów (2.430zł); uszkodzenie mienia w parku miejskim przez nieznanych sprawców (1.943,40zł)</t>
  </si>
  <si>
    <t>zniszczenie szyby w oknach przez nieznanego sprawcę</t>
  </si>
  <si>
    <t>kradzież bramy, furtki i przęseł ogrodzenia</t>
  </si>
  <si>
    <t>04.12.2021 04.12.2022 04.12.2023</t>
  </si>
  <si>
    <t>03.12.2022 03.12.2023 03.12.2024</t>
  </si>
  <si>
    <t>25.08.2021 25.08.2022 25.08.2023</t>
  </si>
  <si>
    <t>24.08.2022 24.08.2023 24.08.2024</t>
  </si>
  <si>
    <t>20.06.2021 20.06.2022 20.06.2023</t>
  </si>
  <si>
    <t>19.06.2022 19.06.2023 19.06.2024</t>
  </si>
  <si>
    <t>15.05.2021 15.05.2022 15.05.2023</t>
  </si>
  <si>
    <t>14.05.2022 14.05.2023 14.05.2024</t>
  </si>
  <si>
    <t xml:space="preserve">27.01.2022  27.01.2023  27.01.2024 </t>
  </si>
  <si>
    <t>26.01.2023 26.01.2024 26.01.2025</t>
  </si>
  <si>
    <t>21.02.2022 21.02.2023 21.02.2024</t>
  </si>
  <si>
    <t>20.02.2023 20.02.2024 20.02.2025</t>
  </si>
  <si>
    <t>08.06.2021 08.06.2022 08.06.2023</t>
  </si>
  <si>
    <t>07.06.2022 07.06.2023 07.06.2024</t>
  </si>
  <si>
    <t>26.05.2021 26.05.2022 26.05.2023</t>
  </si>
  <si>
    <t>25.05.2022 25.05.2023 25.05.2024</t>
  </si>
  <si>
    <t>30.09.2021 30.09.2022 30.09.2023</t>
  </si>
  <si>
    <t>29.09.2022 29.09.2023 29.09.2024</t>
  </si>
  <si>
    <t>04.02.2022 04.02.2023 04.02.2024</t>
  </si>
  <si>
    <t>03.02.2023 03.02.2024 03.02.2025</t>
  </si>
  <si>
    <t>22.10.2021 22.10.2022 22.10.2023</t>
  </si>
  <si>
    <t>21.10.2022 21.10.2023 21.10.2024</t>
  </si>
  <si>
    <t>06.04.2022 06.04.2023 06.04.2024</t>
  </si>
  <si>
    <t>05.04.2023 05.04.2024 05.04.2025</t>
  </si>
  <si>
    <t>10.04.2022 10.04.2023 10.04.2024</t>
  </si>
  <si>
    <t>09.04.2023 09.04.2024 09.04.2025</t>
  </si>
  <si>
    <t>10.02.2022 10.02.2023 10.02.2024</t>
  </si>
  <si>
    <t>09.02.2023 09.02.2024 09.02.2025</t>
  </si>
  <si>
    <t>27.05.2021 27.05.2022 27.05.2023</t>
  </si>
  <si>
    <t>26.05.2022 26.05.2023 26.05.2024</t>
  </si>
  <si>
    <t>22.01.2022 22.01.2023 22.01.2024</t>
  </si>
  <si>
    <t>21.01.2023 21.01.2024 21.01.2025</t>
  </si>
  <si>
    <t>06.12.2021 06.12.2022 06.12.2023</t>
  </si>
  <si>
    <t>05.12.2022 05.12.2023 05.12.2024</t>
  </si>
  <si>
    <t>21.11.2021 21.11.2022 21.11.2023</t>
  </si>
  <si>
    <t>20.11.2022 20.11.2023 20.11.2024</t>
  </si>
  <si>
    <t>30.10.2021 30.10.2022 30.10.2023</t>
  </si>
  <si>
    <t>29.10.2022 29.10.2023 29.10.2024</t>
  </si>
  <si>
    <t>25.01.2022 25.01.2023 25.01.2024</t>
  </si>
  <si>
    <t>24.01.2023 24.01.2024 24.01.2025</t>
  </si>
  <si>
    <t>Wiaty plastikowe  - Stadion Szubin</t>
  </si>
  <si>
    <t>Budynek wielofunkcyjny - Zamość</t>
  </si>
  <si>
    <t>monitor LED Asus</t>
  </si>
  <si>
    <t>urządzenie Xerox</t>
  </si>
  <si>
    <t xml:space="preserve">soundbar -element zestawu nagłośn.    </t>
  </si>
  <si>
    <t xml:space="preserve">subwoofer – element zestawu nagłośn.    </t>
  </si>
  <si>
    <t xml:space="preserve">telewizor PHILIPS z uchwytem    </t>
  </si>
  <si>
    <t>głośnik bezprzewodowy – element zestawu nagłośnieniowego</t>
  </si>
  <si>
    <t xml:space="preserve">odtwarzacz BLU-RAY     </t>
  </si>
  <si>
    <t xml:space="preserve">odtwarzacz BLU-RAY      </t>
  </si>
  <si>
    <t xml:space="preserve">urządzenie wielofunkcyjne  </t>
  </si>
  <si>
    <t>monitoring Świetlicy wiejskiej Zamość</t>
  </si>
  <si>
    <t>drukarka Kyocera</t>
  </si>
  <si>
    <t xml:space="preserve">macierz Dyskowa </t>
  </si>
  <si>
    <t>przełącznik światłowodowy BROCADE 300</t>
  </si>
  <si>
    <t>serwer INTEL EMC 2224 / Rack 2U</t>
  </si>
  <si>
    <t>kserokopiarka Kyocera TaskALFA 3501i</t>
  </si>
  <si>
    <t>zestaw komp. Fujitsu Esprimo E920DT, M.24"</t>
  </si>
  <si>
    <t>drukarka Kyocera Ecosys P3055DN</t>
  </si>
  <si>
    <t>drukarka Kyocera P3155dn</t>
  </si>
  <si>
    <t>drukarka Kyocera P3055dn</t>
  </si>
  <si>
    <t>zestaw kmp. DELL Optiplex 7020</t>
  </si>
  <si>
    <t>drukarka Kyocera ECOSYS P3155DN</t>
  </si>
  <si>
    <t>zestaw komputerowy (Komputer HP Elite One 800 G1i3-4130 + klawiatura , myszka, patchcord, monitor)</t>
  </si>
  <si>
    <t>lata 60-te XX wieku (remont 2010, 2011)</t>
  </si>
  <si>
    <t>lata 50-te XX wieku (remont 2009)</t>
  </si>
  <si>
    <t>l.p.</t>
  </si>
  <si>
    <t>ul. Winnica 15, 89-200 Szubin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</si>
</sst>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0.000"/>
    <numFmt numFmtId="184" formatCode="0.0"/>
    <numFmt numFmtId="185" formatCode="#,##0.00&quot; zł &quot;;#,##0.00&quot; zł &quot;;&quot;-&quot;#&quot; zł &quot;;@&quot; &quot;"/>
    <numFmt numFmtId="186" formatCode="#,##0.00&quot; zł &quot;;#,##0.00&quot; zł &quot;;\-#&quot; zł &quot;;@\ "/>
    <numFmt numFmtId="187" formatCode="#,##0.00&quot; zł&quot;"/>
    <numFmt numFmtId="188" formatCode="yy/mm/dd"/>
    <numFmt numFmtId="189" formatCode="yy/mm/dd;@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5" fontId="43" fillId="0" borderId="0" applyFont="0" applyBorder="0" applyProtection="0">
      <alignment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4" fontId="0" fillId="0" borderId="0" xfId="69" applyFont="1" applyAlignment="1">
      <alignment vertical="center"/>
    </xf>
    <xf numFmtId="44" fontId="4" fillId="0" borderId="0" xfId="69" applyFont="1" applyAlignment="1">
      <alignment horizontal="right" vertical="center"/>
    </xf>
    <xf numFmtId="44" fontId="1" fillId="0" borderId="10" xfId="69" applyFont="1" applyFill="1" applyBorder="1" applyAlignment="1">
      <alignment horizontal="center" vertical="center" wrapText="1"/>
    </xf>
    <xf numFmtId="44" fontId="1" fillId="0" borderId="10" xfId="69" applyFont="1" applyFill="1" applyBorder="1" applyAlignment="1">
      <alignment vertical="center"/>
    </xf>
    <xf numFmtId="44" fontId="0" fillId="0" borderId="0" xfId="69" applyFont="1" applyFill="1" applyAlignment="1">
      <alignment vertical="center"/>
    </xf>
    <xf numFmtId="44" fontId="1" fillId="0" borderId="0" xfId="69" applyFont="1" applyFill="1" applyBorder="1" applyAlignment="1">
      <alignment vertical="center" wrapText="1"/>
    </xf>
    <xf numFmtId="44" fontId="1" fillId="0" borderId="11" xfId="69" applyFont="1" applyFill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44" fontId="1" fillId="0" borderId="0" xfId="69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4" fontId="0" fillId="0" borderId="0" xfId="69" applyFont="1" applyAlignment="1">
      <alignment horizontal="right" vertical="center" wrapText="1"/>
    </xf>
    <xf numFmtId="44" fontId="1" fillId="33" borderId="10" xfId="69" applyFont="1" applyFill="1" applyBorder="1" applyAlignment="1">
      <alignment horizontal="right" vertical="center" wrapText="1"/>
    </xf>
    <xf numFmtId="44" fontId="0" fillId="0" borderId="0" xfId="69" applyFont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5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Fill="1" applyBorder="1" applyAlignment="1">
      <alignment vertical="center" wrapText="1"/>
    </xf>
    <xf numFmtId="44" fontId="1" fillId="0" borderId="10" xfId="69" applyFont="1" applyFill="1" applyBorder="1" applyAlignment="1">
      <alignment vertical="center" wrapText="1"/>
    </xf>
    <xf numFmtId="44" fontId="1" fillId="0" borderId="10" xfId="69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44" fontId="9" fillId="0" borderId="10" xfId="69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2" fontId="16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0" fillId="0" borderId="0" xfId="58" applyFill="1" applyBorder="1">
      <alignment/>
      <protection/>
    </xf>
    <xf numFmtId="0" fontId="0" fillId="0" borderId="0" xfId="58" applyFill="1" applyBorder="1" applyAlignment="1">
      <alignment horizontal="center"/>
      <protection/>
    </xf>
    <xf numFmtId="0" fontId="1" fillId="36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4" fontId="0" fillId="0" borderId="0" xfId="77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center" vertical="center" wrapText="1"/>
    </xf>
    <xf numFmtId="44" fontId="1" fillId="0" borderId="10" xfId="77" applyFont="1" applyFill="1" applyBorder="1" applyAlignment="1">
      <alignment horizontal="center" vertical="center" wrapText="1"/>
    </xf>
    <xf numFmtId="44" fontId="1" fillId="37" borderId="10" xfId="77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44" fontId="0" fillId="0" borderId="0" xfId="69" applyFont="1" applyFill="1" applyBorder="1" applyAlignment="1">
      <alignment horizontal="center" vertical="center" wrapText="1"/>
    </xf>
    <xf numFmtId="44" fontId="0" fillId="0" borderId="0" xfId="69" applyFont="1" applyFill="1" applyBorder="1" applyAlignment="1">
      <alignment vertical="center" wrapText="1"/>
    </xf>
    <xf numFmtId="44" fontId="0" fillId="0" borderId="0" xfId="69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44" fontId="0" fillId="38" borderId="0" xfId="69" applyFont="1" applyFill="1" applyBorder="1" applyAlignment="1">
      <alignment horizontal="right" vertical="center" wrapText="1"/>
    </xf>
    <xf numFmtId="44" fontId="5" fillId="0" borderId="0" xfId="69" applyFont="1" applyFill="1" applyBorder="1" applyAlignment="1">
      <alignment horizontal="center" vertical="center" wrapText="1"/>
    </xf>
    <xf numFmtId="44" fontId="16" fillId="0" borderId="0" xfId="69" applyFont="1" applyFill="1" applyBorder="1" applyAlignment="1">
      <alignment vertical="center" wrapText="1"/>
    </xf>
    <xf numFmtId="44" fontId="0" fillId="35" borderId="0" xfId="69" applyFont="1" applyFill="1" applyBorder="1" applyAlignment="1">
      <alignment/>
    </xf>
    <xf numFmtId="44" fontId="0" fillId="0" borderId="0" xfId="69" applyFont="1" applyFill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" fillId="0" borderId="0" xfId="59" applyFont="1" applyAlignment="1">
      <alignment horizontal="right" wrapText="1"/>
      <protection/>
    </xf>
    <xf numFmtId="0" fontId="0" fillId="0" borderId="0" xfId="59" applyAlignment="1">
      <alignment horizontal="center"/>
      <protection/>
    </xf>
    <xf numFmtId="170" fontId="0" fillId="0" borderId="0" xfId="59" applyNumberFormat="1" applyAlignment="1">
      <alignment horizontal="center" wrapText="1"/>
      <protection/>
    </xf>
    <xf numFmtId="0" fontId="0" fillId="0" borderId="0" xfId="59" applyAlignment="1">
      <alignment wrapText="1"/>
      <protection/>
    </xf>
    <xf numFmtId="181" fontId="1" fillId="36" borderId="10" xfId="74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1" fontId="0" fillId="0" borderId="10" xfId="74" applyFill="1" applyBorder="1" applyAlignment="1">
      <alignment horizontal="center" vertical="center" wrapText="1"/>
    </xf>
    <xf numFmtId="181" fontId="0" fillId="0" borderId="10" xfId="74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right" vertical="center" wrapText="1"/>
    </xf>
    <xf numFmtId="181" fontId="1" fillId="37" borderId="10" xfId="74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181" fontId="0" fillId="37" borderId="10" xfId="74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181" fontId="0" fillId="0" borderId="0" xfId="74" applyAlignment="1">
      <alignment horizontal="center" vertical="center"/>
    </xf>
    <xf numFmtId="170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181" fontId="0" fillId="0" borderId="0" xfId="74" applyBorder="1" applyAlignment="1">
      <alignment horizontal="center" vertical="center" wrapText="1"/>
    </xf>
    <xf numFmtId="181" fontId="0" fillId="0" borderId="0" xfId="74" applyBorder="1" applyAlignment="1">
      <alignment horizontal="left" vertical="center" wrapText="1"/>
    </xf>
    <xf numFmtId="0" fontId="18" fillId="0" borderId="0" xfId="0" applyFont="1" applyAlignment="1">
      <alignment/>
    </xf>
    <xf numFmtId="44" fontId="0" fillId="0" borderId="0" xfId="69" applyFont="1" applyAlignment="1">
      <alignment/>
    </xf>
    <xf numFmtId="44" fontId="13" fillId="0" borderId="10" xfId="69" applyFont="1" applyBorder="1" applyAlignment="1">
      <alignment horizontal="center" vertical="center" wrapText="1"/>
    </xf>
    <xf numFmtId="44" fontId="0" fillId="0" borderId="0" xfId="0" applyNumberFormat="1" applyFill="1" applyAlignment="1">
      <alignment/>
    </xf>
    <xf numFmtId="0" fontId="1" fillId="36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81" fontId="0" fillId="0" borderId="10" xfId="74" applyFont="1" applyFill="1" applyBorder="1" applyAlignment="1">
      <alignment horizontal="center" vertical="center" wrapText="1"/>
    </xf>
    <xf numFmtId="181" fontId="0" fillId="0" borderId="10" xfId="74" applyFont="1" applyFill="1" applyBorder="1" applyAlignment="1">
      <alignment horizontal="left" vertical="center" wrapText="1"/>
    </xf>
    <xf numFmtId="0" fontId="0" fillId="0" borderId="10" xfId="74" applyNumberFormat="1" applyFont="1" applyFill="1" applyBorder="1" applyAlignment="1">
      <alignment horizontal="left" vertical="center" wrapText="1"/>
    </xf>
    <xf numFmtId="0" fontId="0" fillId="0" borderId="10" xfId="74" applyNumberForma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69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44" fontId="0" fillId="0" borderId="10" xfId="69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/>
    </xf>
    <xf numFmtId="44" fontId="0" fillId="0" borderId="0" xfId="69" applyFont="1" applyFill="1" applyBorder="1" applyAlignment="1">
      <alignment horizontal="right" vertical="center" wrapText="1"/>
    </xf>
    <xf numFmtId="44" fontId="0" fillId="0" borderId="0" xfId="69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8" fontId="0" fillId="0" borderId="10" xfId="69" applyNumberFormat="1" applyFont="1" applyFill="1" applyBorder="1" applyAlignment="1">
      <alignment horizontal="righ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4" fontId="1" fillId="0" borderId="10" xfId="77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0" borderId="0" xfId="59" applyFont="1" applyAlignment="1">
      <alignment horizontal="left"/>
      <protection/>
    </xf>
    <xf numFmtId="0" fontId="5" fillId="0" borderId="11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170" fontId="16" fillId="0" borderId="0" xfId="0" applyNumberFormat="1" applyFont="1" applyAlignment="1">
      <alignment horizontal="center" vertical="center"/>
    </xf>
    <xf numFmtId="44" fontId="16" fillId="0" borderId="0" xfId="69" applyFont="1" applyAlignment="1">
      <alignment horizontal="center" vertical="center"/>
    </xf>
    <xf numFmtId="0" fontId="37" fillId="0" borderId="0" xfId="69" applyNumberFormat="1" applyFont="1" applyAlignment="1">
      <alignment horizontal="center" vertical="center"/>
    </xf>
    <xf numFmtId="0" fontId="16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44" fontId="10" fillId="0" borderId="10" xfId="69" applyFont="1" applyFill="1" applyBorder="1" applyAlignment="1">
      <alignment horizontal="center" vertical="center" wrapText="1"/>
    </xf>
    <xf numFmtId="0" fontId="10" fillId="0" borderId="10" xfId="69" applyNumberFormat="1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39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center" vertical="center" wrapText="1"/>
    </xf>
    <xf numFmtId="44" fontId="16" fillId="36" borderId="10" xfId="69" applyFont="1" applyFill="1" applyBorder="1" applyAlignment="1">
      <alignment horizontal="center" vertical="center"/>
    </xf>
    <xf numFmtId="0" fontId="37" fillId="36" borderId="10" xfId="69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wrapText="1"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170" fontId="16" fillId="0" borderId="10" xfId="0" applyNumberFormat="1" applyFont="1" applyFill="1" applyBorder="1" applyAlignment="1">
      <alignment horizontal="center" vertical="center" wrapText="1"/>
    </xf>
    <xf numFmtId="44" fontId="16" fillId="0" borderId="10" xfId="69" applyFont="1" applyFill="1" applyBorder="1" applyAlignment="1">
      <alignment horizontal="center" vertical="center" wrapText="1"/>
    </xf>
    <xf numFmtId="0" fontId="37" fillId="0" borderId="10" xfId="69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44" fontId="10" fillId="0" borderId="10" xfId="69" applyFont="1" applyFill="1" applyBorder="1" applyAlignment="1">
      <alignment horizontal="center" vertical="center"/>
    </xf>
    <xf numFmtId="0" fontId="15" fillId="0" borderId="10" xfId="69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0" fontId="15" fillId="36" borderId="10" xfId="69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/>
    </xf>
    <xf numFmtId="4" fontId="16" fillId="0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4" fontId="10" fillId="36" borderId="10" xfId="69" applyFont="1" applyFill="1" applyBorder="1" applyAlignment="1">
      <alignment horizontal="left" vertical="center" wrapText="1"/>
    </xf>
    <xf numFmtId="0" fontId="37" fillId="0" borderId="10" xfId="69" applyNumberFormat="1" applyFont="1" applyFill="1" applyBorder="1" applyAlignment="1">
      <alignment horizontal="center" vertical="center"/>
    </xf>
    <xf numFmtId="44" fontId="10" fillId="0" borderId="16" xfId="69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37" fillId="0" borderId="17" xfId="69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44" fontId="10" fillId="33" borderId="22" xfId="69" applyFont="1" applyFill="1" applyBorder="1" applyAlignment="1">
      <alignment horizontal="center"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Currency" xfId="44"/>
    <cellStyle name="Hyperlink" xfId="45"/>
    <cellStyle name="Hiperłącze 2" xfId="46"/>
    <cellStyle name="Hiperłącze 3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2_Ubezpieczenie NNW członków OSP" xfId="57"/>
    <cellStyle name="Normalny 3" xfId="58"/>
    <cellStyle name="Normalny 4" xfId="59"/>
    <cellStyle name="Normalny 5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Walutowy 3 2" xfId="73"/>
    <cellStyle name="Walutowy 4" xfId="74"/>
    <cellStyle name="Walutowy 5" xfId="75"/>
    <cellStyle name="Walutowy 6" xfId="76"/>
    <cellStyle name="Walutowy 7" xfId="77"/>
    <cellStyle name="Zły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view="pageBreakPreview" zoomScale="80" zoomScaleSheetLayoutView="80" zoomScalePageLayoutView="0" workbookViewId="0" topLeftCell="A1">
      <selection activeCell="L5" sqref="L5"/>
    </sheetView>
  </sheetViews>
  <sheetFormatPr defaultColWidth="9.140625" defaultRowHeight="12.75"/>
  <cols>
    <col min="1" max="1" width="5.421875" style="16" customWidth="1"/>
    <col min="2" max="2" width="43.140625" style="18" customWidth="1"/>
    <col min="3" max="3" width="32.7109375" style="18" customWidth="1"/>
    <col min="4" max="4" width="19.421875" style="18" customWidth="1"/>
    <col min="5" max="5" width="19.140625" style="18" customWidth="1"/>
    <col min="6" max="8" width="16.28125" style="0" customWidth="1"/>
    <col min="9" max="9" width="19.28125" style="0" customWidth="1"/>
    <col min="10" max="10" width="16.28125" style="0" customWidth="1"/>
    <col min="11" max="11" width="16.28125" style="107" customWidth="1"/>
    <col min="12" max="12" width="21.28125" style="0" customWidth="1"/>
  </cols>
  <sheetData>
    <row r="2" ht="12.75">
      <c r="A2" s="17" t="s">
        <v>44</v>
      </c>
    </row>
    <row r="4" spans="1:12" ht="68.25" customHeight="1">
      <c r="A4" s="15" t="s">
        <v>3</v>
      </c>
      <c r="B4" s="19" t="s">
        <v>4</v>
      </c>
      <c r="C4" s="19" t="s">
        <v>81</v>
      </c>
      <c r="D4" s="19" t="s">
        <v>5</v>
      </c>
      <c r="E4" s="19" t="s">
        <v>6</v>
      </c>
      <c r="F4" s="87" t="s">
        <v>956</v>
      </c>
      <c r="G4" s="87" t="s">
        <v>957</v>
      </c>
      <c r="H4" s="87" t="s">
        <v>958</v>
      </c>
      <c r="I4" s="87" t="s">
        <v>959</v>
      </c>
      <c r="J4" s="87" t="s">
        <v>960</v>
      </c>
      <c r="K4" s="108" t="s">
        <v>961</v>
      </c>
      <c r="L4" s="87" t="s">
        <v>962</v>
      </c>
    </row>
    <row r="5" spans="1:12" s="4" customFormat="1" ht="34.5" customHeight="1">
      <c r="A5" s="116">
        <v>1</v>
      </c>
      <c r="B5" s="117" t="s">
        <v>45</v>
      </c>
      <c r="C5" s="117" t="s">
        <v>46</v>
      </c>
      <c r="D5" s="116" t="s">
        <v>47</v>
      </c>
      <c r="E5" s="118" t="s">
        <v>48</v>
      </c>
      <c r="F5" s="118">
        <v>175</v>
      </c>
      <c r="G5" s="118" t="s">
        <v>89</v>
      </c>
      <c r="H5" s="118" t="s">
        <v>89</v>
      </c>
      <c r="I5" s="118" t="s">
        <v>1109</v>
      </c>
      <c r="J5" s="118" t="s">
        <v>90</v>
      </c>
      <c r="K5" s="119">
        <v>97281074.71</v>
      </c>
      <c r="L5" s="118">
        <v>5</v>
      </c>
    </row>
    <row r="6" spans="1:12" s="5" customFormat="1" ht="34.5" customHeight="1">
      <c r="A6" s="116">
        <v>2</v>
      </c>
      <c r="B6" s="117" t="s">
        <v>49</v>
      </c>
      <c r="C6" s="117" t="s">
        <v>50</v>
      </c>
      <c r="D6" s="116" t="s">
        <v>51</v>
      </c>
      <c r="E6" s="118" t="s">
        <v>52</v>
      </c>
      <c r="F6" s="118">
        <v>5</v>
      </c>
      <c r="G6" s="118" t="s">
        <v>89</v>
      </c>
      <c r="H6" s="118" t="s">
        <v>90</v>
      </c>
      <c r="I6" s="118" t="s">
        <v>978</v>
      </c>
      <c r="J6" s="118" t="s">
        <v>90</v>
      </c>
      <c r="K6" s="119">
        <v>300000</v>
      </c>
      <c r="L6" s="118" t="s">
        <v>89</v>
      </c>
    </row>
    <row r="7" spans="1:12" s="5" customFormat="1" ht="34.5" customHeight="1">
      <c r="A7" s="116">
        <v>3</v>
      </c>
      <c r="B7" s="117" t="s">
        <v>53</v>
      </c>
      <c r="C7" s="117" t="s">
        <v>54</v>
      </c>
      <c r="D7" s="1" t="s">
        <v>55</v>
      </c>
      <c r="E7" s="120" t="s">
        <v>869</v>
      </c>
      <c r="F7" s="118">
        <v>65</v>
      </c>
      <c r="G7" s="118" t="s">
        <v>89</v>
      </c>
      <c r="H7" s="118" t="s">
        <v>89</v>
      </c>
      <c r="I7" s="118" t="s">
        <v>89</v>
      </c>
      <c r="J7" s="118" t="s">
        <v>89</v>
      </c>
      <c r="K7" s="119">
        <v>10193167.39</v>
      </c>
      <c r="L7" s="118" t="s">
        <v>89</v>
      </c>
    </row>
    <row r="8" spans="1:12" s="5" customFormat="1" ht="34.5" customHeight="1">
      <c r="A8" s="116">
        <v>4</v>
      </c>
      <c r="B8" s="117" t="s">
        <v>499</v>
      </c>
      <c r="C8" s="117" t="s">
        <v>612</v>
      </c>
      <c r="D8" s="116" t="s">
        <v>56</v>
      </c>
      <c r="E8" s="121" t="s">
        <v>57</v>
      </c>
      <c r="F8" s="118">
        <v>95</v>
      </c>
      <c r="G8" s="118">
        <v>622</v>
      </c>
      <c r="H8" s="118" t="s">
        <v>89</v>
      </c>
      <c r="I8" s="118" t="s">
        <v>1046</v>
      </c>
      <c r="J8" s="118" t="s">
        <v>90</v>
      </c>
      <c r="K8" s="119"/>
      <c r="L8" s="118" t="s">
        <v>89</v>
      </c>
    </row>
    <row r="9" spans="1:12" s="5" customFormat="1" ht="34.5" customHeight="1">
      <c r="A9" s="116">
        <v>5</v>
      </c>
      <c r="B9" s="117" t="s">
        <v>58</v>
      </c>
      <c r="C9" s="117" t="s">
        <v>59</v>
      </c>
      <c r="D9" s="116" t="s">
        <v>60</v>
      </c>
      <c r="E9" s="121" t="s">
        <v>61</v>
      </c>
      <c r="F9" s="118">
        <v>32</v>
      </c>
      <c r="G9" s="118">
        <v>98</v>
      </c>
      <c r="H9" s="118" t="s">
        <v>90</v>
      </c>
      <c r="I9" s="118"/>
      <c r="J9" s="118" t="s">
        <v>90</v>
      </c>
      <c r="K9" s="119">
        <v>2241344</v>
      </c>
      <c r="L9" s="118" t="s">
        <v>89</v>
      </c>
    </row>
    <row r="10" spans="1:12" s="5" customFormat="1" ht="34.5" customHeight="1">
      <c r="A10" s="116">
        <v>6</v>
      </c>
      <c r="B10" s="117" t="s">
        <v>62</v>
      </c>
      <c r="C10" s="117" t="s">
        <v>63</v>
      </c>
      <c r="D10" s="116" t="s">
        <v>64</v>
      </c>
      <c r="E10" s="121" t="s">
        <v>65</v>
      </c>
      <c r="F10" s="118">
        <v>27</v>
      </c>
      <c r="G10" s="118">
        <v>150</v>
      </c>
      <c r="H10" s="118" t="s">
        <v>89</v>
      </c>
      <c r="I10" s="118" t="s">
        <v>983</v>
      </c>
      <c r="J10" s="118" t="s">
        <v>90</v>
      </c>
      <c r="K10" s="119">
        <v>2076535</v>
      </c>
      <c r="L10" s="118" t="s">
        <v>89</v>
      </c>
    </row>
    <row r="11" spans="1:12" s="4" customFormat="1" ht="34.5" customHeight="1">
      <c r="A11" s="116">
        <v>7</v>
      </c>
      <c r="B11" s="117" t="s">
        <v>500</v>
      </c>
      <c r="C11" s="117" t="s">
        <v>66</v>
      </c>
      <c r="D11" s="116" t="s">
        <v>571</v>
      </c>
      <c r="E11" s="120" t="s">
        <v>572</v>
      </c>
      <c r="F11" s="118">
        <v>61</v>
      </c>
      <c r="G11" s="118">
        <v>459</v>
      </c>
      <c r="H11" s="118" t="s">
        <v>90</v>
      </c>
      <c r="I11" s="118" t="s">
        <v>1007</v>
      </c>
      <c r="J11" s="118" t="s">
        <v>90</v>
      </c>
      <c r="K11" s="119">
        <v>4965452</v>
      </c>
      <c r="L11" s="118" t="s">
        <v>89</v>
      </c>
    </row>
    <row r="12" spans="1:12" s="5" customFormat="1" ht="34.5" customHeight="1">
      <c r="A12" s="116">
        <v>8</v>
      </c>
      <c r="B12" s="117" t="s">
        <v>501</v>
      </c>
      <c r="C12" s="117" t="s">
        <v>67</v>
      </c>
      <c r="D12" s="116" t="s">
        <v>529</v>
      </c>
      <c r="E12" s="121" t="s">
        <v>530</v>
      </c>
      <c r="F12" s="118">
        <v>31</v>
      </c>
      <c r="G12" s="118">
        <v>183</v>
      </c>
      <c r="H12" s="118" t="s">
        <v>89</v>
      </c>
      <c r="I12" s="118"/>
      <c r="J12" s="118" t="s">
        <v>90</v>
      </c>
      <c r="K12" s="119">
        <v>2366089</v>
      </c>
      <c r="L12" s="118" t="s">
        <v>89</v>
      </c>
    </row>
    <row r="13" spans="1:12" s="5" customFormat="1" ht="34.5" customHeight="1">
      <c r="A13" s="116">
        <v>9</v>
      </c>
      <c r="B13" s="117" t="s">
        <v>68</v>
      </c>
      <c r="C13" s="117" t="s">
        <v>69</v>
      </c>
      <c r="D13" s="116" t="s">
        <v>70</v>
      </c>
      <c r="E13" s="121" t="s">
        <v>71</v>
      </c>
      <c r="F13" s="118">
        <v>32</v>
      </c>
      <c r="G13" s="118">
        <v>200</v>
      </c>
      <c r="H13" s="118" t="s">
        <v>90</v>
      </c>
      <c r="I13" s="118" t="s">
        <v>1026</v>
      </c>
      <c r="J13" s="118" t="s">
        <v>90</v>
      </c>
      <c r="K13" s="119">
        <v>2371466</v>
      </c>
      <c r="L13" s="118" t="s">
        <v>89</v>
      </c>
    </row>
    <row r="14" spans="1:12" s="4" customFormat="1" ht="34.5" customHeight="1">
      <c r="A14" s="116">
        <v>10</v>
      </c>
      <c r="B14" s="117" t="s">
        <v>72</v>
      </c>
      <c r="C14" s="117" t="s">
        <v>73</v>
      </c>
      <c r="D14" s="116" t="s">
        <v>74</v>
      </c>
      <c r="E14" s="121" t="s">
        <v>75</v>
      </c>
      <c r="F14" s="118">
        <v>49</v>
      </c>
      <c r="G14" s="118">
        <v>266</v>
      </c>
      <c r="H14" s="118" t="s">
        <v>90</v>
      </c>
      <c r="I14" s="118" t="s">
        <v>1084</v>
      </c>
      <c r="J14" s="118" t="s">
        <v>90</v>
      </c>
      <c r="K14" s="119">
        <v>2540704</v>
      </c>
      <c r="L14" s="118" t="s">
        <v>89</v>
      </c>
    </row>
    <row r="15" spans="1:12" s="4" customFormat="1" ht="34.5" customHeight="1">
      <c r="A15" s="116">
        <v>11</v>
      </c>
      <c r="B15" s="117" t="s">
        <v>502</v>
      </c>
      <c r="C15" s="117" t="s">
        <v>76</v>
      </c>
      <c r="D15" s="116" t="s">
        <v>557</v>
      </c>
      <c r="E15" s="120" t="s">
        <v>558</v>
      </c>
      <c r="F15" s="118">
        <v>83</v>
      </c>
      <c r="G15" s="118">
        <v>586</v>
      </c>
      <c r="H15" s="118" t="s">
        <v>90</v>
      </c>
      <c r="I15" s="118" t="s">
        <v>1053</v>
      </c>
      <c r="J15" s="118" t="s">
        <v>90</v>
      </c>
      <c r="K15" s="119">
        <v>6233389.64</v>
      </c>
      <c r="L15" s="118" t="s">
        <v>89</v>
      </c>
    </row>
    <row r="16" spans="1:12" s="4" customFormat="1" ht="34.5" customHeight="1">
      <c r="A16" s="116">
        <v>12</v>
      </c>
      <c r="B16" s="117" t="s">
        <v>77</v>
      </c>
      <c r="C16" s="117" t="s">
        <v>78</v>
      </c>
      <c r="D16" s="116" t="s">
        <v>79</v>
      </c>
      <c r="E16" s="120" t="s">
        <v>80</v>
      </c>
      <c r="F16" s="118">
        <v>30</v>
      </c>
      <c r="G16" s="118">
        <v>159</v>
      </c>
      <c r="H16" s="122" t="s">
        <v>998</v>
      </c>
      <c r="I16" s="118" t="s">
        <v>999</v>
      </c>
      <c r="J16" s="118" t="s">
        <v>90</v>
      </c>
      <c r="K16" s="119"/>
      <c r="L16" s="118" t="s">
        <v>89</v>
      </c>
    </row>
    <row r="17" spans="1:12" s="4" customFormat="1" ht="34.5" customHeight="1">
      <c r="A17" s="116">
        <v>13</v>
      </c>
      <c r="B17" s="117" t="s">
        <v>613</v>
      </c>
      <c r="C17" s="117" t="s">
        <v>63</v>
      </c>
      <c r="D17" s="116" t="s">
        <v>614</v>
      </c>
      <c r="E17" s="120">
        <v>369688275</v>
      </c>
      <c r="F17" s="118">
        <v>15</v>
      </c>
      <c r="G17" s="118">
        <v>37</v>
      </c>
      <c r="H17" s="118" t="s">
        <v>89</v>
      </c>
      <c r="I17" s="118" t="s">
        <v>89</v>
      </c>
      <c r="J17" s="118" t="s">
        <v>90</v>
      </c>
      <c r="K17" s="119">
        <v>687377</v>
      </c>
      <c r="L17" s="118" t="s">
        <v>89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7"/>
  <sheetViews>
    <sheetView view="pageBreakPreview" zoomScale="70" zoomScaleSheetLayoutView="70" workbookViewId="0" topLeftCell="A1">
      <selection activeCell="N11" sqref="N11"/>
    </sheetView>
  </sheetViews>
  <sheetFormatPr defaultColWidth="9.140625" defaultRowHeight="12.75"/>
  <cols>
    <col min="1" max="1" width="6.421875" style="154" customWidth="1"/>
    <col min="2" max="2" width="37.00390625" style="154" customWidth="1"/>
    <col min="3" max="3" width="31.421875" style="155" customWidth="1"/>
    <col min="4" max="4" width="16.421875" style="156" customWidth="1"/>
    <col min="5" max="5" width="19.140625" style="156" customWidth="1"/>
    <col min="6" max="6" width="24.7109375" style="156" customWidth="1"/>
    <col min="7" max="7" width="27.28125" style="155" customWidth="1"/>
    <col min="8" max="8" width="24.7109375" style="157" customWidth="1"/>
    <col min="9" max="9" width="22.7109375" style="158" customWidth="1"/>
    <col min="10" max="10" width="38.7109375" style="159" customWidth="1"/>
    <col min="11" max="11" width="39.8515625" style="159" customWidth="1"/>
    <col min="12" max="12" width="6.421875" style="154" customWidth="1"/>
    <col min="13" max="13" width="27.00390625" style="154" customWidth="1"/>
    <col min="14" max="14" width="28.57421875" style="154" customWidth="1"/>
    <col min="15" max="15" width="30.28125" style="154" customWidth="1"/>
    <col min="16" max="16" width="19.7109375" style="154" customWidth="1"/>
    <col min="17" max="17" width="18.28125" style="154" customWidth="1"/>
    <col min="18" max="18" width="23.8515625" style="154" customWidth="1"/>
    <col min="19" max="19" width="18.8515625" style="154" customWidth="1"/>
    <col min="20" max="20" width="21.00390625" style="154" customWidth="1"/>
    <col min="21" max="21" width="19.28125" style="154" customWidth="1"/>
    <col min="22" max="22" width="26.57421875" style="154" customWidth="1"/>
    <col min="23" max="23" width="15.00390625" style="154" customWidth="1"/>
    <col min="24" max="24" width="18.140625" style="154" customWidth="1"/>
    <col min="25" max="25" width="14.140625" style="154" customWidth="1"/>
  </cols>
  <sheetData>
    <row r="1" ht="15">
      <c r="F1" s="155"/>
    </row>
    <row r="2" spans="1:12" ht="15">
      <c r="A2" s="160" t="s">
        <v>82</v>
      </c>
      <c r="G2" s="161"/>
      <c r="L2" s="160"/>
    </row>
    <row r="3" spans="1:25" ht="62.25" customHeight="1">
      <c r="A3" s="162" t="s">
        <v>22</v>
      </c>
      <c r="B3" s="162" t="s">
        <v>23</v>
      </c>
      <c r="C3" s="162" t="s">
        <v>24</v>
      </c>
      <c r="D3" s="162" t="s">
        <v>868</v>
      </c>
      <c r="E3" s="163" t="s">
        <v>91</v>
      </c>
      <c r="F3" s="162" t="s">
        <v>25</v>
      </c>
      <c r="G3" s="162" t="s">
        <v>26</v>
      </c>
      <c r="H3" s="164" t="s">
        <v>372</v>
      </c>
      <c r="I3" s="165" t="s">
        <v>370</v>
      </c>
      <c r="J3" s="162" t="s">
        <v>88</v>
      </c>
      <c r="K3" s="162" t="s">
        <v>7</v>
      </c>
      <c r="L3" s="162" t="s">
        <v>1267</v>
      </c>
      <c r="M3" s="166" t="s">
        <v>27</v>
      </c>
      <c r="N3" s="166"/>
      <c r="O3" s="166"/>
      <c r="P3" s="162" t="s">
        <v>41</v>
      </c>
      <c r="Q3" s="162"/>
      <c r="R3" s="162"/>
      <c r="S3" s="162"/>
      <c r="T3" s="162"/>
      <c r="U3" s="162"/>
      <c r="V3" s="162" t="s">
        <v>28</v>
      </c>
      <c r="W3" s="162" t="s">
        <v>29</v>
      </c>
      <c r="X3" s="162" t="s">
        <v>30</v>
      </c>
      <c r="Y3" s="162" t="s">
        <v>31</v>
      </c>
    </row>
    <row r="4" spans="1:25" ht="66" customHeight="1">
      <c r="A4" s="162"/>
      <c r="B4" s="162"/>
      <c r="C4" s="162"/>
      <c r="D4" s="162"/>
      <c r="E4" s="167"/>
      <c r="F4" s="162"/>
      <c r="G4" s="162"/>
      <c r="H4" s="164"/>
      <c r="I4" s="165"/>
      <c r="J4" s="162"/>
      <c r="K4" s="162"/>
      <c r="L4" s="162"/>
      <c r="M4" s="168" t="s">
        <v>32</v>
      </c>
      <c r="N4" s="168" t="s">
        <v>33</v>
      </c>
      <c r="O4" s="168" t="s">
        <v>34</v>
      </c>
      <c r="P4" s="169" t="s">
        <v>35</v>
      </c>
      <c r="Q4" s="169" t="s">
        <v>36</v>
      </c>
      <c r="R4" s="169" t="s">
        <v>37</v>
      </c>
      <c r="S4" s="169" t="s">
        <v>38</v>
      </c>
      <c r="T4" s="169" t="s">
        <v>39</v>
      </c>
      <c r="U4" s="169" t="s">
        <v>40</v>
      </c>
      <c r="V4" s="162"/>
      <c r="W4" s="162"/>
      <c r="X4" s="162"/>
      <c r="Y4" s="162"/>
    </row>
    <row r="5" spans="1:25" ht="29.25" customHeight="1">
      <c r="A5" s="170" t="s">
        <v>85</v>
      </c>
      <c r="B5" s="170"/>
      <c r="C5" s="170"/>
      <c r="D5" s="170"/>
      <c r="E5" s="170"/>
      <c r="F5" s="170"/>
      <c r="G5" s="171"/>
      <c r="H5" s="172"/>
      <c r="I5" s="173"/>
      <c r="J5" s="174"/>
      <c r="K5" s="174"/>
      <c r="L5" s="174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</row>
    <row r="6" spans="1:25" s="44" customFormat="1" ht="57" customHeight="1">
      <c r="A6" s="176">
        <v>1</v>
      </c>
      <c r="B6" s="177" t="s">
        <v>238</v>
      </c>
      <c r="C6" s="176" t="s">
        <v>238</v>
      </c>
      <c r="D6" s="178" t="s">
        <v>92</v>
      </c>
      <c r="E6" s="178" t="s">
        <v>90</v>
      </c>
      <c r="F6" s="178" t="s">
        <v>90</v>
      </c>
      <c r="G6" s="176" t="s">
        <v>340</v>
      </c>
      <c r="H6" s="179">
        <v>1797267.52</v>
      </c>
      <c r="I6" s="180" t="s">
        <v>371</v>
      </c>
      <c r="J6" s="176" t="s">
        <v>260</v>
      </c>
      <c r="K6" s="177" t="s">
        <v>261</v>
      </c>
      <c r="L6" s="176">
        <v>1</v>
      </c>
      <c r="M6" s="176" t="s">
        <v>177</v>
      </c>
      <c r="N6" s="176" t="s">
        <v>494</v>
      </c>
      <c r="O6" s="176" t="s">
        <v>489</v>
      </c>
      <c r="P6" s="176" t="s">
        <v>93</v>
      </c>
      <c r="Q6" s="176" t="s">
        <v>93</v>
      </c>
      <c r="R6" s="176" t="s">
        <v>149</v>
      </c>
      <c r="S6" s="176" t="s">
        <v>93</v>
      </c>
      <c r="T6" s="176" t="s">
        <v>164</v>
      </c>
      <c r="U6" s="176" t="s">
        <v>149</v>
      </c>
      <c r="V6" s="176">
        <v>1663.21</v>
      </c>
      <c r="W6" s="176">
        <v>3</v>
      </c>
      <c r="X6" s="176" t="s">
        <v>92</v>
      </c>
      <c r="Y6" s="176" t="s">
        <v>92</v>
      </c>
    </row>
    <row r="7" spans="1:25" s="44" customFormat="1" ht="35.25" customHeight="1">
      <c r="A7" s="176">
        <v>2</v>
      </c>
      <c r="B7" s="177" t="s">
        <v>400</v>
      </c>
      <c r="C7" s="176" t="s">
        <v>400</v>
      </c>
      <c r="D7" s="178" t="s">
        <v>92</v>
      </c>
      <c r="E7" s="178" t="s">
        <v>90</v>
      </c>
      <c r="F7" s="178" t="s">
        <v>90</v>
      </c>
      <c r="G7" s="176">
        <v>1900</v>
      </c>
      <c r="H7" s="179">
        <v>70000</v>
      </c>
      <c r="I7" s="180" t="s">
        <v>379</v>
      </c>
      <c r="J7" s="176" t="s">
        <v>89</v>
      </c>
      <c r="K7" s="177" t="s">
        <v>262</v>
      </c>
      <c r="L7" s="176">
        <v>2</v>
      </c>
      <c r="M7" s="176"/>
      <c r="N7" s="176" t="s">
        <v>135</v>
      </c>
      <c r="O7" s="176" t="s">
        <v>132</v>
      </c>
      <c r="P7" s="176" t="s">
        <v>93</v>
      </c>
      <c r="Q7" s="176" t="s">
        <v>93</v>
      </c>
      <c r="R7" s="176" t="s">
        <v>93</v>
      </c>
      <c r="S7" s="176" t="s">
        <v>93</v>
      </c>
      <c r="T7" s="176" t="s">
        <v>164</v>
      </c>
      <c r="U7" s="176" t="s">
        <v>93</v>
      </c>
      <c r="V7" s="176">
        <v>80.66</v>
      </c>
      <c r="W7" s="176">
        <v>1</v>
      </c>
      <c r="X7" s="176" t="s">
        <v>90</v>
      </c>
      <c r="Y7" s="176" t="s">
        <v>90</v>
      </c>
    </row>
    <row r="8" spans="1:25" s="44" customFormat="1" ht="57" customHeight="1">
      <c r="A8" s="176">
        <v>3</v>
      </c>
      <c r="B8" s="177" t="s">
        <v>239</v>
      </c>
      <c r="C8" s="176" t="s">
        <v>239</v>
      </c>
      <c r="D8" s="178" t="s">
        <v>92</v>
      </c>
      <c r="E8" s="178" t="s">
        <v>90</v>
      </c>
      <c r="F8" s="178" t="s">
        <v>90</v>
      </c>
      <c r="G8" s="176" t="s">
        <v>1110</v>
      </c>
      <c r="H8" s="179">
        <v>1953003.74</v>
      </c>
      <c r="I8" s="180" t="s">
        <v>371</v>
      </c>
      <c r="J8" s="176" t="s">
        <v>89</v>
      </c>
      <c r="K8" s="177" t="s">
        <v>263</v>
      </c>
      <c r="L8" s="176">
        <v>3</v>
      </c>
      <c r="M8" s="176" t="s">
        <v>177</v>
      </c>
      <c r="N8" s="176" t="s">
        <v>495</v>
      </c>
      <c r="O8" s="176" t="s">
        <v>593</v>
      </c>
      <c r="P8" s="176" t="s">
        <v>163</v>
      </c>
      <c r="Q8" s="176" t="s">
        <v>163</v>
      </c>
      <c r="R8" s="176" t="s">
        <v>163</v>
      </c>
      <c r="S8" s="176" t="s">
        <v>163</v>
      </c>
      <c r="T8" s="176" t="s">
        <v>163</v>
      </c>
      <c r="U8" s="176" t="s">
        <v>163</v>
      </c>
      <c r="V8" s="176">
        <v>285.33</v>
      </c>
      <c r="W8" s="176">
        <v>2</v>
      </c>
      <c r="X8" s="176" t="s">
        <v>92</v>
      </c>
      <c r="Y8" s="176" t="s">
        <v>90</v>
      </c>
    </row>
    <row r="9" spans="1:25" s="44" customFormat="1" ht="43.5" customHeight="1">
      <c r="A9" s="176">
        <v>4</v>
      </c>
      <c r="B9" s="177" t="s">
        <v>923</v>
      </c>
      <c r="C9" s="176" t="s">
        <v>923</v>
      </c>
      <c r="D9" s="178" t="s">
        <v>90</v>
      </c>
      <c r="E9" s="178" t="s">
        <v>90</v>
      </c>
      <c r="F9" s="178" t="s">
        <v>90</v>
      </c>
      <c r="G9" s="176" t="s">
        <v>924</v>
      </c>
      <c r="H9" s="179">
        <v>50000</v>
      </c>
      <c r="I9" s="180" t="s">
        <v>379</v>
      </c>
      <c r="J9" s="176"/>
      <c r="K9" s="177" t="s">
        <v>925</v>
      </c>
      <c r="L9" s="176">
        <v>4</v>
      </c>
      <c r="M9" s="176" t="s">
        <v>177</v>
      </c>
      <c r="N9" s="176"/>
      <c r="O9" s="176" t="s">
        <v>926</v>
      </c>
      <c r="P9" s="176" t="s">
        <v>914</v>
      </c>
      <c r="Q9" s="176" t="s">
        <v>914</v>
      </c>
      <c r="R9" s="176" t="s">
        <v>914</v>
      </c>
      <c r="S9" s="176" t="s">
        <v>914</v>
      </c>
      <c r="T9" s="176" t="s">
        <v>164</v>
      </c>
      <c r="U9" s="176" t="s">
        <v>914</v>
      </c>
      <c r="V9" s="176">
        <v>60</v>
      </c>
      <c r="W9" s="176">
        <v>1</v>
      </c>
      <c r="X9" s="176" t="s">
        <v>90</v>
      </c>
      <c r="Y9" s="176" t="s">
        <v>90</v>
      </c>
    </row>
    <row r="10" spans="1:25" s="44" customFormat="1" ht="45">
      <c r="A10" s="176">
        <v>5</v>
      </c>
      <c r="B10" s="177" t="s">
        <v>239</v>
      </c>
      <c r="C10" s="176" t="s">
        <v>239</v>
      </c>
      <c r="D10" s="178" t="s">
        <v>92</v>
      </c>
      <c r="E10" s="178" t="s">
        <v>90</v>
      </c>
      <c r="F10" s="178" t="s">
        <v>90</v>
      </c>
      <c r="G10" s="176" t="s">
        <v>343</v>
      </c>
      <c r="H10" s="179">
        <v>100000</v>
      </c>
      <c r="I10" s="180" t="s">
        <v>379</v>
      </c>
      <c r="J10" s="176" t="s">
        <v>89</v>
      </c>
      <c r="K10" s="177" t="s">
        <v>264</v>
      </c>
      <c r="L10" s="176">
        <v>5</v>
      </c>
      <c r="M10" s="176" t="s">
        <v>177</v>
      </c>
      <c r="N10" s="176" t="s">
        <v>135</v>
      </c>
      <c r="O10" s="176" t="s">
        <v>594</v>
      </c>
      <c r="P10" s="176" t="s">
        <v>93</v>
      </c>
      <c r="Q10" s="176" t="s">
        <v>93</v>
      </c>
      <c r="R10" s="176" t="s">
        <v>93</v>
      </c>
      <c r="S10" s="176" t="s">
        <v>93</v>
      </c>
      <c r="T10" s="176" t="s">
        <v>164</v>
      </c>
      <c r="U10" s="176" t="s">
        <v>93</v>
      </c>
      <c r="V10" s="176" t="s">
        <v>704</v>
      </c>
      <c r="W10" s="176">
        <v>3</v>
      </c>
      <c r="X10" s="176" t="s">
        <v>92</v>
      </c>
      <c r="Y10" s="176" t="s">
        <v>90</v>
      </c>
    </row>
    <row r="11" spans="1:25" s="44" customFormat="1" ht="56.25" customHeight="1">
      <c r="A11" s="176">
        <v>6</v>
      </c>
      <c r="B11" s="177" t="s">
        <v>239</v>
      </c>
      <c r="C11" s="176" t="s">
        <v>239</v>
      </c>
      <c r="D11" s="178" t="s">
        <v>92</v>
      </c>
      <c r="E11" s="178" t="s">
        <v>90</v>
      </c>
      <c r="F11" s="178" t="s">
        <v>90</v>
      </c>
      <c r="G11" s="176" t="s">
        <v>1111</v>
      </c>
      <c r="H11" s="179">
        <v>621289.59</v>
      </c>
      <c r="I11" s="180" t="s">
        <v>371</v>
      </c>
      <c r="J11" s="176" t="s">
        <v>260</v>
      </c>
      <c r="K11" s="177" t="s">
        <v>265</v>
      </c>
      <c r="L11" s="176">
        <v>6</v>
      </c>
      <c r="M11" s="176" t="s">
        <v>177</v>
      </c>
      <c r="N11" s="176" t="s">
        <v>496</v>
      </c>
      <c r="O11" s="176" t="s">
        <v>594</v>
      </c>
      <c r="P11" s="176" t="s">
        <v>149</v>
      </c>
      <c r="Q11" s="176" t="s">
        <v>149</v>
      </c>
      <c r="R11" s="176" t="s">
        <v>149</v>
      </c>
      <c r="S11" s="176" t="s">
        <v>149</v>
      </c>
      <c r="T11" s="176" t="s">
        <v>149</v>
      </c>
      <c r="U11" s="176" t="s">
        <v>149</v>
      </c>
      <c r="V11" s="176" t="s">
        <v>705</v>
      </c>
      <c r="W11" s="176">
        <v>3</v>
      </c>
      <c r="X11" s="176" t="s">
        <v>92</v>
      </c>
      <c r="Y11" s="176" t="s">
        <v>90</v>
      </c>
    </row>
    <row r="12" spans="1:25" s="44" customFormat="1" ht="40.5" customHeight="1">
      <c r="A12" s="176">
        <v>7</v>
      </c>
      <c r="B12" s="177" t="s">
        <v>240</v>
      </c>
      <c r="C12" s="176" t="s">
        <v>240</v>
      </c>
      <c r="D12" s="178" t="s">
        <v>92</v>
      </c>
      <c r="E12" s="178" t="s">
        <v>90</v>
      </c>
      <c r="F12" s="178" t="s">
        <v>90</v>
      </c>
      <c r="G12" s="176">
        <v>1910</v>
      </c>
      <c r="H12" s="179">
        <v>7066</v>
      </c>
      <c r="I12" s="180" t="s">
        <v>371</v>
      </c>
      <c r="J12" s="176" t="s">
        <v>89</v>
      </c>
      <c r="K12" s="177" t="s">
        <v>266</v>
      </c>
      <c r="L12" s="176">
        <v>7</v>
      </c>
      <c r="M12" s="176" t="s">
        <v>177</v>
      </c>
      <c r="N12" s="176"/>
      <c r="O12" s="176" t="s">
        <v>89</v>
      </c>
      <c r="P12" s="176" t="s">
        <v>89</v>
      </c>
      <c r="Q12" s="176" t="s">
        <v>93</v>
      </c>
      <c r="R12" s="176" t="s">
        <v>93</v>
      </c>
      <c r="S12" s="176" t="s">
        <v>93</v>
      </c>
      <c r="T12" s="176" t="s">
        <v>164</v>
      </c>
      <c r="U12" s="176" t="s">
        <v>93</v>
      </c>
      <c r="V12" s="176">
        <v>21.19</v>
      </c>
      <c r="W12" s="176" t="s">
        <v>89</v>
      </c>
      <c r="X12" s="176" t="s">
        <v>89</v>
      </c>
      <c r="Y12" s="176" t="s">
        <v>90</v>
      </c>
    </row>
    <row r="13" spans="1:25" s="44" customFormat="1" ht="40.5" customHeight="1">
      <c r="A13" s="176">
        <v>8</v>
      </c>
      <c r="B13" s="177" t="s">
        <v>240</v>
      </c>
      <c r="C13" s="176" t="s">
        <v>240</v>
      </c>
      <c r="D13" s="178" t="s">
        <v>92</v>
      </c>
      <c r="E13" s="178" t="s">
        <v>90</v>
      </c>
      <c r="F13" s="178" t="s">
        <v>90</v>
      </c>
      <c r="G13" s="176">
        <v>1910</v>
      </c>
      <c r="H13" s="179">
        <v>31583</v>
      </c>
      <c r="I13" s="180" t="s">
        <v>371</v>
      </c>
      <c r="J13" s="176" t="s">
        <v>89</v>
      </c>
      <c r="K13" s="177" t="s">
        <v>267</v>
      </c>
      <c r="L13" s="176">
        <v>8</v>
      </c>
      <c r="M13" s="176" t="s">
        <v>488</v>
      </c>
      <c r="N13" s="176" t="s">
        <v>135</v>
      </c>
      <c r="O13" s="176" t="s">
        <v>89</v>
      </c>
      <c r="P13" s="176" t="s">
        <v>89</v>
      </c>
      <c r="Q13" s="176" t="s">
        <v>93</v>
      </c>
      <c r="R13" s="176" t="s">
        <v>93</v>
      </c>
      <c r="S13" s="176" t="s">
        <v>93</v>
      </c>
      <c r="T13" s="176" t="s">
        <v>164</v>
      </c>
      <c r="U13" s="176" t="s">
        <v>93</v>
      </c>
      <c r="V13" s="176">
        <v>24.41</v>
      </c>
      <c r="W13" s="176" t="s">
        <v>89</v>
      </c>
      <c r="X13" s="176" t="s">
        <v>89</v>
      </c>
      <c r="Y13" s="176" t="s">
        <v>89</v>
      </c>
    </row>
    <row r="14" spans="1:25" s="44" customFormat="1" ht="40.5" customHeight="1">
      <c r="A14" s="176">
        <v>9</v>
      </c>
      <c r="B14" s="177" t="s">
        <v>400</v>
      </c>
      <c r="C14" s="176" t="s">
        <v>400</v>
      </c>
      <c r="D14" s="178" t="s">
        <v>92</v>
      </c>
      <c r="E14" s="178" t="s">
        <v>90</v>
      </c>
      <c r="F14" s="178" t="s">
        <v>90</v>
      </c>
      <c r="G14" s="176">
        <v>1900</v>
      </c>
      <c r="H14" s="179">
        <v>70000</v>
      </c>
      <c r="I14" s="180" t="s">
        <v>379</v>
      </c>
      <c r="J14" s="176" t="s">
        <v>89</v>
      </c>
      <c r="K14" s="177" t="s">
        <v>268</v>
      </c>
      <c r="L14" s="176">
        <v>9</v>
      </c>
      <c r="M14" s="176"/>
      <c r="N14" s="176"/>
      <c r="O14" s="176"/>
      <c r="P14" s="176"/>
      <c r="Q14" s="176"/>
      <c r="R14" s="176"/>
      <c r="S14" s="176"/>
      <c r="T14" s="176"/>
      <c r="U14" s="176"/>
      <c r="V14" s="176">
        <v>127.26</v>
      </c>
      <c r="W14" s="176">
        <v>2</v>
      </c>
      <c r="X14" s="176" t="s">
        <v>92</v>
      </c>
      <c r="Y14" s="176" t="s">
        <v>90</v>
      </c>
    </row>
    <row r="15" spans="1:25" s="44" customFormat="1" ht="33.75" customHeight="1">
      <c r="A15" s="176">
        <v>10</v>
      </c>
      <c r="B15" s="177" t="s">
        <v>240</v>
      </c>
      <c r="C15" s="176" t="s">
        <v>240</v>
      </c>
      <c r="D15" s="178" t="s">
        <v>92</v>
      </c>
      <c r="E15" s="178" t="s">
        <v>90</v>
      </c>
      <c r="F15" s="178" t="s">
        <v>90</v>
      </c>
      <c r="G15" s="176">
        <v>1873</v>
      </c>
      <c r="H15" s="179">
        <v>19576.09</v>
      </c>
      <c r="I15" s="180" t="s">
        <v>371</v>
      </c>
      <c r="J15" s="176" t="s">
        <v>89</v>
      </c>
      <c r="K15" s="177" t="s">
        <v>269</v>
      </c>
      <c r="L15" s="176">
        <v>10</v>
      </c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</row>
    <row r="16" spans="1:25" s="44" customFormat="1" ht="60" customHeight="1">
      <c r="A16" s="176">
        <v>11</v>
      </c>
      <c r="B16" s="177" t="s">
        <v>400</v>
      </c>
      <c r="C16" s="176" t="s">
        <v>400</v>
      </c>
      <c r="D16" s="178" t="s">
        <v>92</v>
      </c>
      <c r="E16" s="178" t="s">
        <v>90</v>
      </c>
      <c r="F16" s="178" t="s">
        <v>90</v>
      </c>
      <c r="G16" s="176">
        <v>1878</v>
      </c>
      <c r="H16" s="179">
        <v>118386.68</v>
      </c>
      <c r="I16" s="180" t="s">
        <v>371</v>
      </c>
      <c r="J16" s="176" t="s">
        <v>89</v>
      </c>
      <c r="K16" s="177" t="s">
        <v>270</v>
      </c>
      <c r="L16" s="176">
        <v>11</v>
      </c>
      <c r="M16" s="176" t="s">
        <v>177</v>
      </c>
      <c r="N16" s="176" t="s">
        <v>1185</v>
      </c>
      <c r="O16" s="176" t="s">
        <v>597</v>
      </c>
      <c r="P16" s="176" t="s">
        <v>93</v>
      </c>
      <c r="Q16" s="176" t="s">
        <v>93</v>
      </c>
      <c r="R16" s="176" t="s">
        <v>93</v>
      </c>
      <c r="S16" s="176" t="s">
        <v>93</v>
      </c>
      <c r="T16" s="176" t="s">
        <v>164</v>
      </c>
      <c r="U16" s="176" t="s">
        <v>93</v>
      </c>
      <c r="V16" s="176">
        <v>420.9</v>
      </c>
      <c r="W16" s="176">
        <v>4</v>
      </c>
      <c r="X16" s="176" t="s">
        <v>92</v>
      </c>
      <c r="Y16" s="176" t="s">
        <v>90</v>
      </c>
    </row>
    <row r="17" spans="1:25" s="44" customFormat="1" ht="38.25" customHeight="1">
      <c r="A17" s="176">
        <v>12</v>
      </c>
      <c r="B17" s="177" t="s">
        <v>400</v>
      </c>
      <c r="C17" s="176" t="s">
        <v>400</v>
      </c>
      <c r="D17" s="178" t="s">
        <v>92</v>
      </c>
      <c r="E17" s="178" t="s">
        <v>90</v>
      </c>
      <c r="F17" s="178" t="s">
        <v>90</v>
      </c>
      <c r="G17" s="176">
        <v>1956</v>
      </c>
      <c r="H17" s="179">
        <v>143533.93</v>
      </c>
      <c r="I17" s="180" t="s">
        <v>371</v>
      </c>
      <c r="J17" s="176" t="s">
        <v>89</v>
      </c>
      <c r="K17" s="177" t="s">
        <v>271</v>
      </c>
      <c r="L17" s="176">
        <v>12</v>
      </c>
      <c r="M17" s="176" t="s">
        <v>177</v>
      </c>
      <c r="N17" s="176" t="s">
        <v>497</v>
      </c>
      <c r="O17" s="176" t="s">
        <v>595</v>
      </c>
      <c r="P17" s="176" t="s">
        <v>93</v>
      </c>
      <c r="Q17" s="176" t="s">
        <v>93</v>
      </c>
      <c r="R17" s="176" t="s">
        <v>93</v>
      </c>
      <c r="S17" s="176" t="s">
        <v>93</v>
      </c>
      <c r="T17" s="176" t="s">
        <v>164</v>
      </c>
      <c r="U17" s="176" t="s">
        <v>93</v>
      </c>
      <c r="V17" s="176">
        <v>368.18</v>
      </c>
      <c r="W17" s="176">
        <v>1</v>
      </c>
      <c r="X17" s="176" t="s">
        <v>92</v>
      </c>
      <c r="Y17" s="176" t="s">
        <v>90</v>
      </c>
    </row>
    <row r="18" spans="1:25" s="44" customFormat="1" ht="38.25" customHeight="1">
      <c r="A18" s="176">
        <v>13</v>
      </c>
      <c r="B18" s="177" t="s">
        <v>400</v>
      </c>
      <c r="C18" s="176" t="s">
        <v>400</v>
      </c>
      <c r="D18" s="178" t="s">
        <v>92</v>
      </c>
      <c r="E18" s="178" t="s">
        <v>90</v>
      </c>
      <c r="F18" s="178" t="s">
        <v>90</v>
      </c>
      <c r="G18" s="176">
        <v>1956</v>
      </c>
      <c r="H18" s="179">
        <v>70000</v>
      </c>
      <c r="I18" s="180" t="s">
        <v>379</v>
      </c>
      <c r="J18" s="176" t="s">
        <v>89</v>
      </c>
      <c r="K18" s="177" t="s">
        <v>272</v>
      </c>
      <c r="L18" s="176">
        <v>13</v>
      </c>
      <c r="M18" s="176" t="s">
        <v>177</v>
      </c>
      <c r="N18" s="176" t="s">
        <v>497</v>
      </c>
      <c r="O18" s="176" t="s">
        <v>595</v>
      </c>
      <c r="P18" s="176" t="s">
        <v>93</v>
      </c>
      <c r="Q18" s="176" t="s">
        <v>93</v>
      </c>
      <c r="R18" s="176" t="s">
        <v>93</v>
      </c>
      <c r="S18" s="176" t="s">
        <v>93</v>
      </c>
      <c r="T18" s="176" t="s">
        <v>164</v>
      </c>
      <c r="U18" s="176" t="s">
        <v>93</v>
      </c>
      <c r="V18" s="176">
        <v>101.77</v>
      </c>
      <c r="W18" s="176">
        <v>1</v>
      </c>
      <c r="X18" s="176" t="s">
        <v>92</v>
      </c>
      <c r="Y18" s="176" t="s">
        <v>90</v>
      </c>
    </row>
    <row r="19" spans="1:25" s="44" customFormat="1" ht="42" customHeight="1">
      <c r="A19" s="176">
        <v>14</v>
      </c>
      <c r="B19" s="177" t="s">
        <v>400</v>
      </c>
      <c r="C19" s="176" t="s">
        <v>400</v>
      </c>
      <c r="D19" s="178" t="s">
        <v>92</v>
      </c>
      <c r="E19" s="178" t="s">
        <v>90</v>
      </c>
      <c r="F19" s="178" t="s">
        <v>90</v>
      </c>
      <c r="G19" s="176">
        <v>1986</v>
      </c>
      <c r="H19" s="179">
        <v>400000</v>
      </c>
      <c r="I19" s="180" t="s">
        <v>379</v>
      </c>
      <c r="J19" s="176" t="s">
        <v>89</v>
      </c>
      <c r="K19" s="177" t="s">
        <v>273</v>
      </c>
      <c r="L19" s="176">
        <v>14</v>
      </c>
      <c r="M19" s="176" t="s">
        <v>487</v>
      </c>
      <c r="N19" s="176" t="s">
        <v>405</v>
      </c>
      <c r="O19" s="176" t="s">
        <v>595</v>
      </c>
      <c r="P19" s="176" t="s">
        <v>93</v>
      </c>
      <c r="Q19" s="176" t="s">
        <v>93</v>
      </c>
      <c r="R19" s="176" t="s">
        <v>93</v>
      </c>
      <c r="S19" s="176" t="s">
        <v>93</v>
      </c>
      <c r="T19" s="176" t="s">
        <v>164</v>
      </c>
      <c r="U19" s="176" t="s">
        <v>93</v>
      </c>
      <c r="V19" s="176">
        <v>798.72</v>
      </c>
      <c r="W19" s="176">
        <v>3</v>
      </c>
      <c r="X19" s="176" t="s">
        <v>92</v>
      </c>
      <c r="Y19" s="176" t="s">
        <v>90</v>
      </c>
    </row>
    <row r="20" spans="1:25" s="44" customFormat="1" ht="42" customHeight="1">
      <c r="A20" s="176">
        <v>15</v>
      </c>
      <c r="B20" s="177" t="s">
        <v>400</v>
      </c>
      <c r="C20" s="176" t="s">
        <v>400</v>
      </c>
      <c r="D20" s="178" t="s">
        <v>92</v>
      </c>
      <c r="E20" s="178" t="s">
        <v>90</v>
      </c>
      <c r="F20" s="178" t="s">
        <v>90</v>
      </c>
      <c r="G20" s="176" t="s">
        <v>341</v>
      </c>
      <c r="H20" s="179">
        <v>413578.36</v>
      </c>
      <c r="I20" s="180" t="s">
        <v>371</v>
      </c>
      <c r="J20" s="176" t="s">
        <v>89</v>
      </c>
      <c r="K20" s="177" t="s">
        <v>274</v>
      </c>
      <c r="L20" s="176">
        <v>15</v>
      </c>
      <c r="M20" s="176" t="s">
        <v>487</v>
      </c>
      <c r="N20" s="176" t="s">
        <v>405</v>
      </c>
      <c r="O20" s="176" t="s">
        <v>595</v>
      </c>
      <c r="P20" s="176" t="s">
        <v>93</v>
      </c>
      <c r="Q20" s="176" t="s">
        <v>93</v>
      </c>
      <c r="R20" s="176" t="s">
        <v>93</v>
      </c>
      <c r="S20" s="176" t="s">
        <v>93</v>
      </c>
      <c r="T20" s="176" t="s">
        <v>164</v>
      </c>
      <c r="U20" s="176" t="s">
        <v>93</v>
      </c>
      <c r="V20" s="176">
        <v>798.72</v>
      </c>
      <c r="W20" s="176">
        <v>3</v>
      </c>
      <c r="X20" s="176" t="s">
        <v>92</v>
      </c>
      <c r="Y20" s="176" t="s">
        <v>90</v>
      </c>
    </row>
    <row r="21" spans="1:25" s="44" customFormat="1" ht="48" customHeight="1">
      <c r="A21" s="176">
        <v>16</v>
      </c>
      <c r="B21" s="177" t="s">
        <v>400</v>
      </c>
      <c r="C21" s="176" t="s">
        <v>400</v>
      </c>
      <c r="D21" s="178" t="s">
        <v>92</v>
      </c>
      <c r="E21" s="178" t="s">
        <v>90</v>
      </c>
      <c r="F21" s="178" t="s">
        <v>90</v>
      </c>
      <c r="G21" s="176">
        <v>1928</v>
      </c>
      <c r="H21" s="179">
        <v>70000</v>
      </c>
      <c r="I21" s="180" t="s">
        <v>379</v>
      </c>
      <c r="J21" s="176" t="s">
        <v>89</v>
      </c>
      <c r="K21" s="177" t="s">
        <v>275</v>
      </c>
      <c r="L21" s="176">
        <v>16</v>
      </c>
      <c r="M21" s="176" t="s">
        <v>177</v>
      </c>
      <c r="N21" s="176" t="s">
        <v>135</v>
      </c>
      <c r="O21" s="176" t="s">
        <v>596</v>
      </c>
      <c r="P21" s="176" t="s">
        <v>93</v>
      </c>
      <c r="Q21" s="176" t="s">
        <v>93</v>
      </c>
      <c r="R21" s="176" t="s">
        <v>93</v>
      </c>
      <c r="S21" s="176" t="s">
        <v>93</v>
      </c>
      <c r="T21" s="176" t="s">
        <v>164</v>
      </c>
      <c r="U21" s="176" t="s">
        <v>93</v>
      </c>
      <c r="V21" s="176">
        <v>127.05</v>
      </c>
      <c r="W21" s="176">
        <v>2</v>
      </c>
      <c r="X21" s="176" t="s">
        <v>92</v>
      </c>
      <c r="Y21" s="176" t="s">
        <v>90</v>
      </c>
    </row>
    <row r="22" spans="1:25" s="44" customFormat="1" ht="50.25" customHeight="1">
      <c r="A22" s="176">
        <v>17</v>
      </c>
      <c r="B22" s="177" t="s">
        <v>400</v>
      </c>
      <c r="C22" s="176" t="s">
        <v>400</v>
      </c>
      <c r="D22" s="178" t="s">
        <v>92</v>
      </c>
      <c r="E22" s="178" t="s">
        <v>90</v>
      </c>
      <c r="F22" s="178" t="s">
        <v>90</v>
      </c>
      <c r="G22" s="176">
        <v>1928</v>
      </c>
      <c r="H22" s="179">
        <v>70000</v>
      </c>
      <c r="I22" s="180" t="s">
        <v>379</v>
      </c>
      <c r="J22" s="176" t="s">
        <v>89</v>
      </c>
      <c r="K22" s="177" t="s">
        <v>276</v>
      </c>
      <c r="L22" s="176">
        <v>17</v>
      </c>
      <c r="M22" s="176" t="s">
        <v>177</v>
      </c>
      <c r="N22" s="176" t="s">
        <v>135</v>
      </c>
      <c r="O22" s="176" t="s">
        <v>597</v>
      </c>
      <c r="P22" s="176" t="s">
        <v>93</v>
      </c>
      <c r="Q22" s="176" t="s">
        <v>93</v>
      </c>
      <c r="R22" s="176" t="s">
        <v>93</v>
      </c>
      <c r="S22" s="176" t="s">
        <v>93</v>
      </c>
      <c r="T22" s="176" t="s">
        <v>164</v>
      </c>
      <c r="U22" s="176" t="s">
        <v>93</v>
      </c>
      <c r="V22" s="176">
        <v>228.31</v>
      </c>
      <c r="W22" s="176">
        <v>2</v>
      </c>
      <c r="X22" s="176" t="s">
        <v>92</v>
      </c>
      <c r="Y22" s="176" t="s">
        <v>90</v>
      </c>
    </row>
    <row r="23" spans="1:25" s="44" customFormat="1" ht="46.5" customHeight="1">
      <c r="A23" s="176">
        <v>18</v>
      </c>
      <c r="B23" s="177" t="s">
        <v>400</v>
      </c>
      <c r="C23" s="176" t="s">
        <v>400</v>
      </c>
      <c r="D23" s="178" t="s">
        <v>92</v>
      </c>
      <c r="E23" s="178" t="s">
        <v>90</v>
      </c>
      <c r="F23" s="178" t="s">
        <v>90</v>
      </c>
      <c r="G23" s="176" t="s">
        <v>339</v>
      </c>
      <c r="H23" s="179">
        <v>70000</v>
      </c>
      <c r="I23" s="180" t="s">
        <v>379</v>
      </c>
      <c r="J23" s="176" t="s">
        <v>89</v>
      </c>
      <c r="K23" s="177" t="s">
        <v>277</v>
      </c>
      <c r="L23" s="176">
        <v>18</v>
      </c>
      <c r="M23" s="176" t="s">
        <v>177</v>
      </c>
      <c r="N23" s="176" t="s">
        <v>135</v>
      </c>
      <c r="O23" s="176" t="s">
        <v>598</v>
      </c>
      <c r="P23" s="176" t="s">
        <v>93</v>
      </c>
      <c r="Q23" s="176" t="s">
        <v>93</v>
      </c>
      <c r="R23" s="176" t="s">
        <v>93</v>
      </c>
      <c r="S23" s="176" t="s">
        <v>93</v>
      </c>
      <c r="T23" s="176" t="s">
        <v>164</v>
      </c>
      <c r="U23" s="176" t="s">
        <v>93</v>
      </c>
      <c r="V23" s="176">
        <v>266.49</v>
      </c>
      <c r="W23" s="176">
        <v>2</v>
      </c>
      <c r="X23" s="176" t="s">
        <v>90</v>
      </c>
      <c r="Y23" s="176" t="s">
        <v>90</v>
      </c>
    </row>
    <row r="24" spans="1:25" s="44" customFormat="1" ht="63" customHeight="1">
      <c r="A24" s="176">
        <v>19</v>
      </c>
      <c r="B24" s="177" t="s">
        <v>400</v>
      </c>
      <c r="C24" s="176" t="s">
        <v>400</v>
      </c>
      <c r="D24" s="178" t="s">
        <v>92</v>
      </c>
      <c r="E24" s="178" t="s">
        <v>90</v>
      </c>
      <c r="F24" s="178" t="s">
        <v>90</v>
      </c>
      <c r="G24" s="176">
        <v>1920</v>
      </c>
      <c r="H24" s="179">
        <v>80000</v>
      </c>
      <c r="I24" s="180" t="s">
        <v>379</v>
      </c>
      <c r="J24" s="176" t="s">
        <v>89</v>
      </c>
      <c r="K24" s="177" t="s">
        <v>278</v>
      </c>
      <c r="L24" s="176">
        <v>19</v>
      </c>
      <c r="M24" s="176" t="s">
        <v>177</v>
      </c>
      <c r="N24" s="176" t="s">
        <v>135</v>
      </c>
      <c r="O24" s="176" t="s">
        <v>597</v>
      </c>
      <c r="P24" s="176" t="s">
        <v>93</v>
      </c>
      <c r="Q24" s="176" t="s">
        <v>93</v>
      </c>
      <c r="R24" s="176" t="s">
        <v>93</v>
      </c>
      <c r="S24" s="176" t="s">
        <v>93</v>
      </c>
      <c r="T24" s="176" t="s">
        <v>164</v>
      </c>
      <c r="U24" s="176" t="s">
        <v>93</v>
      </c>
      <c r="V24" s="176">
        <v>263.66</v>
      </c>
      <c r="W24" s="176">
        <v>2</v>
      </c>
      <c r="X24" s="176" t="s">
        <v>92</v>
      </c>
      <c r="Y24" s="176" t="s">
        <v>90</v>
      </c>
    </row>
    <row r="25" spans="1:25" s="44" customFormat="1" ht="60" customHeight="1">
      <c r="A25" s="176">
        <v>20</v>
      </c>
      <c r="B25" s="177" t="s">
        <v>400</v>
      </c>
      <c r="C25" s="176" t="s">
        <v>400</v>
      </c>
      <c r="D25" s="178" t="s">
        <v>92</v>
      </c>
      <c r="E25" s="178" t="s">
        <v>90</v>
      </c>
      <c r="F25" s="178" t="s">
        <v>90</v>
      </c>
      <c r="G25" s="176">
        <v>1918</v>
      </c>
      <c r="H25" s="179">
        <v>25000</v>
      </c>
      <c r="I25" s="180" t="s">
        <v>379</v>
      </c>
      <c r="J25" s="176" t="s">
        <v>89</v>
      </c>
      <c r="K25" s="177" t="s">
        <v>279</v>
      </c>
      <c r="L25" s="176">
        <v>20</v>
      </c>
      <c r="M25" s="176" t="s">
        <v>177</v>
      </c>
      <c r="N25" s="176" t="s">
        <v>135</v>
      </c>
      <c r="O25" s="176" t="s">
        <v>597</v>
      </c>
      <c r="P25" s="176" t="s">
        <v>93</v>
      </c>
      <c r="Q25" s="176" t="s">
        <v>93</v>
      </c>
      <c r="R25" s="176" t="s">
        <v>93</v>
      </c>
      <c r="S25" s="176" t="s">
        <v>93</v>
      </c>
      <c r="T25" s="176" t="s">
        <v>164</v>
      </c>
      <c r="U25" s="176" t="s">
        <v>93</v>
      </c>
      <c r="V25" s="176">
        <v>38.65</v>
      </c>
      <c r="W25" s="176">
        <v>1</v>
      </c>
      <c r="X25" s="176" t="s">
        <v>92</v>
      </c>
      <c r="Y25" s="176" t="s">
        <v>90</v>
      </c>
    </row>
    <row r="26" spans="1:25" s="44" customFormat="1" ht="54" customHeight="1">
      <c r="A26" s="176">
        <v>21</v>
      </c>
      <c r="B26" s="177" t="s">
        <v>400</v>
      </c>
      <c r="C26" s="176" t="s">
        <v>400</v>
      </c>
      <c r="D26" s="178" t="s">
        <v>92</v>
      </c>
      <c r="E26" s="178" t="s">
        <v>90</v>
      </c>
      <c r="F26" s="178" t="s">
        <v>90</v>
      </c>
      <c r="G26" s="176">
        <v>1910</v>
      </c>
      <c r="H26" s="179">
        <v>80000</v>
      </c>
      <c r="I26" s="180" t="s">
        <v>379</v>
      </c>
      <c r="J26" s="176" t="s">
        <v>89</v>
      </c>
      <c r="K26" s="177" t="s">
        <v>280</v>
      </c>
      <c r="L26" s="176">
        <v>21</v>
      </c>
      <c r="M26" s="176" t="s">
        <v>177</v>
      </c>
      <c r="N26" s="176" t="s">
        <v>135</v>
      </c>
      <c r="O26" s="176" t="s">
        <v>597</v>
      </c>
      <c r="P26" s="176" t="s">
        <v>93</v>
      </c>
      <c r="Q26" s="176" t="s">
        <v>93</v>
      </c>
      <c r="R26" s="176" t="s">
        <v>93</v>
      </c>
      <c r="S26" s="176" t="s">
        <v>93</v>
      </c>
      <c r="T26" s="176" t="s">
        <v>164</v>
      </c>
      <c r="U26" s="176" t="s">
        <v>93</v>
      </c>
      <c r="V26" s="176">
        <v>209.66</v>
      </c>
      <c r="W26" s="176">
        <v>2</v>
      </c>
      <c r="X26" s="176" t="s">
        <v>92</v>
      </c>
      <c r="Y26" s="176" t="s">
        <v>90</v>
      </c>
    </row>
    <row r="27" spans="1:25" s="44" customFormat="1" ht="49.5" customHeight="1">
      <c r="A27" s="176">
        <v>22</v>
      </c>
      <c r="B27" s="177" t="s">
        <v>400</v>
      </c>
      <c r="C27" s="176" t="s">
        <v>400</v>
      </c>
      <c r="D27" s="178" t="s">
        <v>92</v>
      </c>
      <c r="E27" s="178" t="s">
        <v>90</v>
      </c>
      <c r="F27" s="178" t="s">
        <v>90</v>
      </c>
      <c r="G27" s="176" t="s">
        <v>1112</v>
      </c>
      <c r="H27" s="179">
        <v>83852.67</v>
      </c>
      <c r="I27" s="180" t="s">
        <v>371</v>
      </c>
      <c r="J27" s="176" t="s">
        <v>89</v>
      </c>
      <c r="K27" s="177" t="s">
        <v>281</v>
      </c>
      <c r="L27" s="176">
        <v>22</v>
      </c>
      <c r="M27" s="176" t="s">
        <v>177</v>
      </c>
      <c r="N27" s="176" t="s">
        <v>135</v>
      </c>
      <c r="O27" s="176" t="s">
        <v>599</v>
      </c>
      <c r="P27" s="176" t="s">
        <v>93</v>
      </c>
      <c r="Q27" s="176" t="s">
        <v>93</v>
      </c>
      <c r="R27" s="176" t="s">
        <v>93</v>
      </c>
      <c r="S27" s="176" t="s">
        <v>93</v>
      </c>
      <c r="T27" s="176" t="s">
        <v>164</v>
      </c>
      <c r="U27" s="176" t="s">
        <v>93</v>
      </c>
      <c r="V27" s="176">
        <v>216.8</v>
      </c>
      <c r="W27" s="176">
        <v>2</v>
      </c>
      <c r="X27" s="176" t="s">
        <v>92</v>
      </c>
      <c r="Y27" s="176" t="s">
        <v>90</v>
      </c>
    </row>
    <row r="28" spans="1:25" s="44" customFormat="1" ht="52.5" customHeight="1">
      <c r="A28" s="176">
        <v>23</v>
      </c>
      <c r="B28" s="177" t="s">
        <v>400</v>
      </c>
      <c r="C28" s="176" t="s">
        <v>400</v>
      </c>
      <c r="D28" s="178" t="s">
        <v>92</v>
      </c>
      <c r="E28" s="178" t="s">
        <v>90</v>
      </c>
      <c r="F28" s="178" t="s">
        <v>90</v>
      </c>
      <c r="G28" s="176">
        <v>1926</v>
      </c>
      <c r="H28" s="179">
        <v>70000</v>
      </c>
      <c r="I28" s="180" t="s">
        <v>379</v>
      </c>
      <c r="J28" s="176" t="s">
        <v>89</v>
      </c>
      <c r="K28" s="177" t="s">
        <v>282</v>
      </c>
      <c r="L28" s="176">
        <v>23</v>
      </c>
      <c r="M28" s="176" t="s">
        <v>177</v>
      </c>
      <c r="N28" s="176" t="s">
        <v>135</v>
      </c>
      <c r="O28" s="176" t="s">
        <v>597</v>
      </c>
      <c r="P28" s="176" t="s">
        <v>93</v>
      </c>
      <c r="Q28" s="176" t="s">
        <v>93</v>
      </c>
      <c r="R28" s="176" t="s">
        <v>93</v>
      </c>
      <c r="S28" s="176" t="s">
        <v>93</v>
      </c>
      <c r="T28" s="176" t="s">
        <v>164</v>
      </c>
      <c r="U28" s="176" t="s">
        <v>93</v>
      </c>
      <c r="V28" s="176">
        <v>141.05</v>
      </c>
      <c r="W28" s="176">
        <v>2</v>
      </c>
      <c r="X28" s="176" t="s">
        <v>92</v>
      </c>
      <c r="Y28" s="176" t="s">
        <v>90</v>
      </c>
    </row>
    <row r="29" spans="1:25" s="44" customFormat="1" ht="43.5" customHeight="1">
      <c r="A29" s="176">
        <v>24</v>
      </c>
      <c r="B29" s="177" t="s">
        <v>400</v>
      </c>
      <c r="C29" s="176" t="s">
        <v>400</v>
      </c>
      <c r="D29" s="178" t="s">
        <v>92</v>
      </c>
      <c r="E29" s="178" t="s">
        <v>90</v>
      </c>
      <c r="F29" s="178" t="s">
        <v>90</v>
      </c>
      <c r="G29" s="176">
        <v>1985</v>
      </c>
      <c r="H29" s="179">
        <v>700000</v>
      </c>
      <c r="I29" s="180" t="s">
        <v>379</v>
      </c>
      <c r="J29" s="176" t="s">
        <v>89</v>
      </c>
      <c r="K29" s="177" t="s">
        <v>283</v>
      </c>
      <c r="L29" s="176">
        <v>24</v>
      </c>
      <c r="M29" s="176" t="s">
        <v>487</v>
      </c>
      <c r="N29" s="176" t="s">
        <v>135</v>
      </c>
      <c r="O29" s="176" t="s">
        <v>595</v>
      </c>
      <c r="P29" s="176" t="s">
        <v>93</v>
      </c>
      <c r="Q29" s="176" t="s">
        <v>93</v>
      </c>
      <c r="R29" s="176" t="s">
        <v>93</v>
      </c>
      <c r="S29" s="176" t="s">
        <v>93</v>
      </c>
      <c r="T29" s="176" t="s">
        <v>164</v>
      </c>
      <c r="U29" s="176" t="s">
        <v>93</v>
      </c>
      <c r="V29" s="176">
        <v>798.72</v>
      </c>
      <c r="W29" s="176">
        <v>3</v>
      </c>
      <c r="X29" s="176" t="s">
        <v>92</v>
      </c>
      <c r="Y29" s="176" t="s">
        <v>90</v>
      </c>
    </row>
    <row r="30" spans="1:25" s="44" customFormat="1" ht="39.75" customHeight="1">
      <c r="A30" s="176">
        <v>25</v>
      </c>
      <c r="B30" s="177" t="s">
        <v>240</v>
      </c>
      <c r="C30" s="176" t="s">
        <v>240</v>
      </c>
      <c r="D30" s="178" t="s">
        <v>92</v>
      </c>
      <c r="E30" s="178" t="s">
        <v>90</v>
      </c>
      <c r="F30" s="178" t="s">
        <v>90</v>
      </c>
      <c r="G30" s="176">
        <v>1906</v>
      </c>
      <c r="H30" s="179">
        <v>6006.8</v>
      </c>
      <c r="I30" s="180" t="s">
        <v>371</v>
      </c>
      <c r="J30" s="176" t="s">
        <v>89</v>
      </c>
      <c r="K30" s="177" t="s">
        <v>284</v>
      </c>
      <c r="L30" s="176">
        <v>25</v>
      </c>
      <c r="M30" s="176" t="s">
        <v>177</v>
      </c>
      <c r="N30" s="176" t="s">
        <v>135</v>
      </c>
      <c r="O30" s="176"/>
      <c r="P30" s="176" t="s">
        <v>93</v>
      </c>
      <c r="Q30" s="176" t="s">
        <v>93</v>
      </c>
      <c r="R30" s="176" t="s">
        <v>93</v>
      </c>
      <c r="S30" s="176" t="s">
        <v>93</v>
      </c>
      <c r="T30" s="176" t="s">
        <v>164</v>
      </c>
      <c r="U30" s="176" t="s">
        <v>93</v>
      </c>
      <c r="V30" s="176">
        <v>34.34</v>
      </c>
      <c r="W30" s="176">
        <v>1</v>
      </c>
      <c r="X30" s="176"/>
      <c r="Y30" s="176" t="s">
        <v>90</v>
      </c>
    </row>
    <row r="31" spans="1:25" s="44" customFormat="1" ht="39.75" customHeight="1">
      <c r="A31" s="176">
        <v>26</v>
      </c>
      <c r="B31" s="177" t="s">
        <v>240</v>
      </c>
      <c r="C31" s="176" t="s">
        <v>240</v>
      </c>
      <c r="D31" s="178" t="s">
        <v>92</v>
      </c>
      <c r="E31" s="178" t="s">
        <v>90</v>
      </c>
      <c r="F31" s="178" t="s">
        <v>90</v>
      </c>
      <c r="G31" s="176">
        <v>1906</v>
      </c>
      <c r="H31" s="179">
        <v>6969.17</v>
      </c>
      <c r="I31" s="180" t="s">
        <v>371</v>
      </c>
      <c r="J31" s="176" t="s">
        <v>89</v>
      </c>
      <c r="K31" s="177" t="s">
        <v>285</v>
      </c>
      <c r="L31" s="176">
        <v>26</v>
      </c>
      <c r="M31" s="176" t="s">
        <v>177</v>
      </c>
      <c r="N31" s="176" t="s">
        <v>135</v>
      </c>
      <c r="O31" s="176"/>
      <c r="P31" s="176" t="s">
        <v>93</v>
      </c>
      <c r="Q31" s="176" t="s">
        <v>93</v>
      </c>
      <c r="R31" s="176" t="s">
        <v>93</v>
      </c>
      <c r="S31" s="176" t="s">
        <v>93</v>
      </c>
      <c r="T31" s="176" t="s">
        <v>164</v>
      </c>
      <c r="U31" s="176" t="s">
        <v>93</v>
      </c>
      <c r="V31" s="176">
        <v>34.72</v>
      </c>
      <c r="W31" s="176">
        <v>1</v>
      </c>
      <c r="X31" s="176"/>
      <c r="Y31" s="176" t="s">
        <v>90</v>
      </c>
    </row>
    <row r="32" spans="1:25" s="44" customFormat="1" ht="39.75" customHeight="1">
      <c r="A32" s="176">
        <v>27</v>
      </c>
      <c r="B32" s="177" t="s">
        <v>241</v>
      </c>
      <c r="C32" s="176" t="s">
        <v>241</v>
      </c>
      <c r="D32" s="178" t="s">
        <v>92</v>
      </c>
      <c r="E32" s="178" t="s">
        <v>90</v>
      </c>
      <c r="F32" s="178" t="s">
        <v>90</v>
      </c>
      <c r="G32" s="176">
        <v>1906</v>
      </c>
      <c r="H32" s="179">
        <v>8078.83</v>
      </c>
      <c r="I32" s="180" t="s">
        <v>371</v>
      </c>
      <c r="J32" s="176" t="s">
        <v>89</v>
      </c>
      <c r="K32" s="177" t="s">
        <v>286</v>
      </c>
      <c r="L32" s="176">
        <v>27</v>
      </c>
      <c r="M32" s="176" t="s">
        <v>177</v>
      </c>
      <c r="N32" s="176" t="s">
        <v>135</v>
      </c>
      <c r="O32" s="176"/>
      <c r="P32" s="176" t="s">
        <v>93</v>
      </c>
      <c r="Q32" s="176" t="s">
        <v>93</v>
      </c>
      <c r="R32" s="176" t="s">
        <v>93</v>
      </c>
      <c r="S32" s="176" t="s">
        <v>93</v>
      </c>
      <c r="T32" s="176" t="s">
        <v>164</v>
      </c>
      <c r="U32" s="176" t="s">
        <v>93</v>
      </c>
      <c r="V32" s="176">
        <v>68.34</v>
      </c>
      <c r="W32" s="176">
        <v>1</v>
      </c>
      <c r="X32" s="176"/>
      <c r="Y32" s="176" t="s">
        <v>90</v>
      </c>
    </row>
    <row r="33" spans="1:25" s="44" customFormat="1" ht="41.25" customHeight="1">
      <c r="A33" s="176">
        <v>28</v>
      </c>
      <c r="B33" s="177" t="s">
        <v>240</v>
      </c>
      <c r="C33" s="176" t="s">
        <v>240</v>
      </c>
      <c r="D33" s="178" t="s">
        <v>92</v>
      </c>
      <c r="E33" s="178" t="s">
        <v>90</v>
      </c>
      <c r="F33" s="178" t="s">
        <v>90</v>
      </c>
      <c r="G33" s="176">
        <v>1906</v>
      </c>
      <c r="H33" s="179">
        <v>6776.02</v>
      </c>
      <c r="I33" s="180" t="s">
        <v>371</v>
      </c>
      <c r="J33" s="176" t="s">
        <v>89</v>
      </c>
      <c r="K33" s="177" t="s">
        <v>287</v>
      </c>
      <c r="L33" s="176">
        <v>28</v>
      </c>
      <c r="M33" s="176" t="s">
        <v>177</v>
      </c>
      <c r="N33" s="176" t="s">
        <v>135</v>
      </c>
      <c r="O33" s="176"/>
      <c r="P33" s="176" t="s">
        <v>93</v>
      </c>
      <c r="Q33" s="176" t="s">
        <v>93</v>
      </c>
      <c r="R33" s="176" t="s">
        <v>93</v>
      </c>
      <c r="S33" s="176" t="s">
        <v>93</v>
      </c>
      <c r="T33" s="176" t="s">
        <v>164</v>
      </c>
      <c r="U33" s="176" t="s">
        <v>93</v>
      </c>
      <c r="V33" s="176">
        <v>34.95</v>
      </c>
      <c r="W33" s="176">
        <v>1</v>
      </c>
      <c r="X33" s="176"/>
      <c r="Y33" s="176" t="s">
        <v>90</v>
      </c>
    </row>
    <row r="34" spans="1:25" s="44" customFormat="1" ht="48" customHeight="1">
      <c r="A34" s="176">
        <v>29</v>
      </c>
      <c r="B34" s="177" t="s">
        <v>108</v>
      </c>
      <c r="C34" s="176" t="s">
        <v>108</v>
      </c>
      <c r="D34" s="178" t="s">
        <v>92</v>
      </c>
      <c r="E34" s="178" t="s">
        <v>90</v>
      </c>
      <c r="F34" s="178" t="s">
        <v>90</v>
      </c>
      <c r="G34" s="176">
        <v>1906</v>
      </c>
      <c r="H34" s="179">
        <v>639.38</v>
      </c>
      <c r="I34" s="180" t="s">
        <v>371</v>
      </c>
      <c r="J34" s="176" t="s">
        <v>89</v>
      </c>
      <c r="K34" s="177" t="s">
        <v>285</v>
      </c>
      <c r="L34" s="176">
        <v>29</v>
      </c>
      <c r="M34" s="176" t="s">
        <v>177</v>
      </c>
      <c r="N34" s="176" t="s">
        <v>135</v>
      </c>
      <c r="O34" s="176" t="s">
        <v>598</v>
      </c>
      <c r="P34" s="176"/>
      <c r="Q34" s="176"/>
      <c r="R34" s="176"/>
      <c r="S34" s="176"/>
      <c r="T34" s="176"/>
      <c r="U34" s="176"/>
      <c r="V34" s="176"/>
      <c r="W34" s="176"/>
      <c r="X34" s="176"/>
      <c r="Y34" s="176" t="s">
        <v>90</v>
      </c>
    </row>
    <row r="35" spans="1:25" s="44" customFormat="1" ht="43.5" customHeight="1">
      <c r="A35" s="176">
        <v>30</v>
      </c>
      <c r="B35" s="177" t="s">
        <v>108</v>
      </c>
      <c r="C35" s="176" t="s">
        <v>108</v>
      </c>
      <c r="D35" s="178" t="s">
        <v>92</v>
      </c>
      <c r="E35" s="178" t="s">
        <v>90</v>
      </c>
      <c r="F35" s="178" t="s">
        <v>90</v>
      </c>
      <c r="G35" s="176">
        <v>1906</v>
      </c>
      <c r="H35" s="179">
        <v>686.69</v>
      </c>
      <c r="I35" s="180" t="s">
        <v>371</v>
      </c>
      <c r="J35" s="176" t="s">
        <v>89</v>
      </c>
      <c r="K35" s="177" t="s">
        <v>286</v>
      </c>
      <c r="L35" s="176">
        <v>30</v>
      </c>
      <c r="M35" s="176" t="s">
        <v>177</v>
      </c>
      <c r="N35" s="176" t="s">
        <v>135</v>
      </c>
      <c r="O35" s="176" t="s">
        <v>598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 t="s">
        <v>90</v>
      </c>
    </row>
    <row r="36" spans="1:25" s="44" customFormat="1" ht="39.75" customHeight="1">
      <c r="A36" s="176">
        <v>31</v>
      </c>
      <c r="B36" s="177" t="s">
        <v>240</v>
      </c>
      <c r="C36" s="176" t="s">
        <v>240</v>
      </c>
      <c r="D36" s="178" t="s">
        <v>92</v>
      </c>
      <c r="E36" s="178" t="s">
        <v>90</v>
      </c>
      <c r="F36" s="178" t="s">
        <v>90</v>
      </c>
      <c r="G36" s="176">
        <v>1878</v>
      </c>
      <c r="H36" s="179">
        <v>9945.3</v>
      </c>
      <c r="I36" s="180" t="s">
        <v>371</v>
      </c>
      <c r="J36" s="176" t="s">
        <v>89</v>
      </c>
      <c r="K36" s="177" t="s">
        <v>288</v>
      </c>
      <c r="L36" s="176">
        <v>31</v>
      </c>
      <c r="M36" s="176" t="s">
        <v>177</v>
      </c>
      <c r="N36" s="176" t="s">
        <v>135</v>
      </c>
      <c r="O36" s="176"/>
      <c r="P36" s="176" t="s">
        <v>93</v>
      </c>
      <c r="Q36" s="176" t="s">
        <v>93</v>
      </c>
      <c r="R36" s="176" t="s">
        <v>93</v>
      </c>
      <c r="S36" s="176" t="s">
        <v>93</v>
      </c>
      <c r="T36" s="176" t="s">
        <v>164</v>
      </c>
      <c r="U36" s="176" t="s">
        <v>93</v>
      </c>
      <c r="V36" s="176">
        <v>34.28</v>
      </c>
      <c r="W36" s="176"/>
      <c r="X36" s="176"/>
      <c r="Y36" s="176" t="s">
        <v>90</v>
      </c>
    </row>
    <row r="37" spans="1:25" s="44" customFormat="1" ht="39.75" customHeight="1">
      <c r="A37" s="176">
        <v>32</v>
      </c>
      <c r="B37" s="177" t="s">
        <v>108</v>
      </c>
      <c r="C37" s="176" t="s">
        <v>108</v>
      </c>
      <c r="D37" s="178" t="s">
        <v>92</v>
      </c>
      <c r="E37" s="178" t="s">
        <v>90</v>
      </c>
      <c r="F37" s="178" t="s">
        <v>90</v>
      </c>
      <c r="G37" s="176">
        <v>1935</v>
      </c>
      <c r="H37" s="179">
        <v>6216.83</v>
      </c>
      <c r="I37" s="180" t="s">
        <v>371</v>
      </c>
      <c r="J37" s="176" t="s">
        <v>89</v>
      </c>
      <c r="K37" s="177" t="s">
        <v>277</v>
      </c>
      <c r="L37" s="176">
        <v>32</v>
      </c>
      <c r="M37" s="176" t="s">
        <v>177</v>
      </c>
      <c r="N37" s="176" t="s">
        <v>135</v>
      </c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 t="s">
        <v>90</v>
      </c>
    </row>
    <row r="38" spans="1:25" s="44" customFormat="1" ht="39.75" customHeight="1">
      <c r="A38" s="176">
        <v>33</v>
      </c>
      <c r="B38" s="177" t="s">
        <v>108</v>
      </c>
      <c r="C38" s="176" t="s">
        <v>108</v>
      </c>
      <c r="D38" s="178" t="s">
        <v>92</v>
      </c>
      <c r="E38" s="178" t="s">
        <v>90</v>
      </c>
      <c r="F38" s="178" t="s">
        <v>90</v>
      </c>
      <c r="G38" s="176">
        <v>1928</v>
      </c>
      <c r="H38" s="179">
        <v>1831.17</v>
      </c>
      <c r="I38" s="180" t="s">
        <v>371</v>
      </c>
      <c r="J38" s="176" t="s">
        <v>89</v>
      </c>
      <c r="K38" s="177" t="s">
        <v>276</v>
      </c>
      <c r="L38" s="176">
        <v>33</v>
      </c>
      <c r="M38" s="176" t="s">
        <v>177</v>
      </c>
      <c r="N38" s="176" t="s">
        <v>135</v>
      </c>
      <c r="O38" s="176"/>
      <c r="P38" s="176" t="s">
        <v>93</v>
      </c>
      <c r="Q38" s="176" t="s">
        <v>93</v>
      </c>
      <c r="R38" s="176" t="s">
        <v>149</v>
      </c>
      <c r="S38" s="176" t="s">
        <v>93</v>
      </c>
      <c r="T38" s="176" t="s">
        <v>164</v>
      </c>
      <c r="U38" s="176" t="s">
        <v>93</v>
      </c>
      <c r="V38" s="176">
        <v>228.31</v>
      </c>
      <c r="W38" s="176">
        <v>2</v>
      </c>
      <c r="X38" s="176" t="s">
        <v>92</v>
      </c>
      <c r="Y38" s="176" t="s">
        <v>90</v>
      </c>
    </row>
    <row r="39" spans="1:25" s="44" customFormat="1" ht="39.75" customHeight="1">
      <c r="A39" s="176">
        <v>34</v>
      </c>
      <c r="B39" s="177" t="s">
        <v>108</v>
      </c>
      <c r="C39" s="176" t="s">
        <v>108</v>
      </c>
      <c r="D39" s="178" t="s">
        <v>92</v>
      </c>
      <c r="E39" s="178" t="s">
        <v>90</v>
      </c>
      <c r="F39" s="178" t="s">
        <v>90</v>
      </c>
      <c r="G39" s="176">
        <v>1928</v>
      </c>
      <c r="H39" s="179">
        <v>12818.22</v>
      </c>
      <c r="I39" s="180" t="s">
        <v>371</v>
      </c>
      <c r="J39" s="176" t="s">
        <v>89</v>
      </c>
      <c r="K39" s="177" t="s">
        <v>275</v>
      </c>
      <c r="L39" s="176">
        <v>34</v>
      </c>
      <c r="M39" s="176" t="s">
        <v>177</v>
      </c>
      <c r="N39" s="176" t="s">
        <v>135</v>
      </c>
      <c r="O39" s="176"/>
      <c r="P39" s="176" t="s">
        <v>93</v>
      </c>
      <c r="Q39" s="176" t="s">
        <v>93</v>
      </c>
      <c r="R39" s="176" t="s">
        <v>93</v>
      </c>
      <c r="S39" s="176" t="s">
        <v>93</v>
      </c>
      <c r="T39" s="176" t="s">
        <v>164</v>
      </c>
      <c r="U39" s="176" t="s">
        <v>93</v>
      </c>
      <c r="V39" s="176"/>
      <c r="W39" s="176"/>
      <c r="X39" s="176"/>
      <c r="Y39" s="176" t="s">
        <v>90</v>
      </c>
    </row>
    <row r="40" spans="1:25" s="44" customFormat="1" ht="39.75" customHeight="1">
      <c r="A40" s="176">
        <v>35</v>
      </c>
      <c r="B40" s="177" t="s">
        <v>108</v>
      </c>
      <c r="C40" s="176" t="s">
        <v>108</v>
      </c>
      <c r="D40" s="178" t="s">
        <v>92</v>
      </c>
      <c r="E40" s="178" t="s">
        <v>90</v>
      </c>
      <c r="F40" s="178" t="s">
        <v>90</v>
      </c>
      <c r="G40" s="176">
        <v>1918</v>
      </c>
      <c r="H40" s="179">
        <v>1098.7</v>
      </c>
      <c r="I40" s="180" t="s">
        <v>371</v>
      </c>
      <c r="J40" s="176" t="s">
        <v>89</v>
      </c>
      <c r="K40" s="177" t="s">
        <v>279</v>
      </c>
      <c r="L40" s="176">
        <v>35</v>
      </c>
      <c r="M40" s="176" t="s">
        <v>177</v>
      </c>
      <c r="N40" s="176" t="s">
        <v>135</v>
      </c>
      <c r="O40" s="176"/>
      <c r="P40" s="176" t="s">
        <v>93</v>
      </c>
      <c r="Q40" s="176" t="s">
        <v>93</v>
      </c>
      <c r="R40" s="176" t="s">
        <v>164</v>
      </c>
      <c r="S40" s="176" t="s">
        <v>93</v>
      </c>
      <c r="T40" s="176" t="s">
        <v>164</v>
      </c>
      <c r="U40" s="176" t="s">
        <v>164</v>
      </c>
      <c r="V40" s="176">
        <v>38.65</v>
      </c>
      <c r="W40" s="176">
        <v>1</v>
      </c>
      <c r="X40" s="176"/>
      <c r="Y40" s="176" t="s">
        <v>90</v>
      </c>
    </row>
    <row r="41" spans="1:25" s="44" customFormat="1" ht="39.75" customHeight="1">
      <c r="A41" s="176">
        <v>36</v>
      </c>
      <c r="B41" s="177" t="s">
        <v>108</v>
      </c>
      <c r="C41" s="176" t="s">
        <v>108</v>
      </c>
      <c r="D41" s="178" t="s">
        <v>92</v>
      </c>
      <c r="E41" s="178" t="s">
        <v>90</v>
      </c>
      <c r="F41" s="178" t="s">
        <v>90</v>
      </c>
      <c r="G41" s="176">
        <v>1920</v>
      </c>
      <c r="H41" s="179">
        <v>3708.77</v>
      </c>
      <c r="I41" s="180" t="s">
        <v>371</v>
      </c>
      <c r="J41" s="176" t="s">
        <v>89</v>
      </c>
      <c r="K41" s="177" t="s">
        <v>278</v>
      </c>
      <c r="L41" s="176">
        <v>36</v>
      </c>
      <c r="M41" s="176" t="s">
        <v>177</v>
      </c>
      <c r="N41" s="176" t="s">
        <v>135</v>
      </c>
      <c r="O41" s="176"/>
      <c r="P41" s="176" t="s">
        <v>93</v>
      </c>
      <c r="Q41" s="176" t="s">
        <v>93</v>
      </c>
      <c r="R41" s="176" t="s">
        <v>164</v>
      </c>
      <c r="S41" s="176" t="s">
        <v>93</v>
      </c>
      <c r="T41" s="176" t="s">
        <v>164</v>
      </c>
      <c r="U41" s="176" t="s">
        <v>164</v>
      </c>
      <c r="V41" s="176">
        <v>262.86</v>
      </c>
      <c r="W41" s="176">
        <v>1</v>
      </c>
      <c r="X41" s="176"/>
      <c r="Y41" s="176" t="s">
        <v>90</v>
      </c>
    </row>
    <row r="42" spans="1:25" s="44" customFormat="1" ht="39.75" customHeight="1">
      <c r="A42" s="176">
        <v>37</v>
      </c>
      <c r="B42" s="177" t="s">
        <v>108</v>
      </c>
      <c r="C42" s="176" t="s">
        <v>108</v>
      </c>
      <c r="D42" s="178" t="s">
        <v>92</v>
      </c>
      <c r="E42" s="178" t="s">
        <v>90</v>
      </c>
      <c r="F42" s="178" t="s">
        <v>90</v>
      </c>
      <c r="G42" s="176">
        <v>1910</v>
      </c>
      <c r="H42" s="179">
        <v>1230.55</v>
      </c>
      <c r="I42" s="180" t="s">
        <v>371</v>
      </c>
      <c r="J42" s="176" t="s">
        <v>89</v>
      </c>
      <c r="K42" s="177" t="s">
        <v>280</v>
      </c>
      <c r="L42" s="176">
        <v>37</v>
      </c>
      <c r="M42" s="176" t="s">
        <v>177</v>
      </c>
      <c r="N42" s="176" t="s">
        <v>135</v>
      </c>
      <c r="O42" s="176"/>
      <c r="P42" s="176" t="s">
        <v>93</v>
      </c>
      <c r="Q42" s="176" t="s">
        <v>93</v>
      </c>
      <c r="R42" s="176" t="s">
        <v>164</v>
      </c>
      <c r="S42" s="176" t="s">
        <v>93</v>
      </c>
      <c r="T42" s="176" t="s">
        <v>164</v>
      </c>
      <c r="U42" s="176" t="s">
        <v>164</v>
      </c>
      <c r="V42" s="176">
        <v>209.66</v>
      </c>
      <c r="W42" s="176">
        <v>1</v>
      </c>
      <c r="X42" s="176"/>
      <c r="Y42" s="176" t="s">
        <v>90</v>
      </c>
    </row>
    <row r="43" spans="1:25" s="44" customFormat="1" ht="39.75" customHeight="1">
      <c r="A43" s="176">
        <v>38</v>
      </c>
      <c r="B43" s="177" t="s">
        <v>108</v>
      </c>
      <c r="C43" s="176" t="s">
        <v>108</v>
      </c>
      <c r="D43" s="178" t="s">
        <v>92</v>
      </c>
      <c r="E43" s="178" t="s">
        <v>90</v>
      </c>
      <c r="F43" s="178" t="s">
        <v>90</v>
      </c>
      <c r="G43" s="176">
        <v>1902</v>
      </c>
      <c r="H43" s="179">
        <v>3361.3</v>
      </c>
      <c r="I43" s="180" t="s">
        <v>371</v>
      </c>
      <c r="J43" s="176" t="s">
        <v>89</v>
      </c>
      <c r="K43" s="177" t="s">
        <v>281</v>
      </c>
      <c r="L43" s="176">
        <v>38</v>
      </c>
      <c r="M43" s="176" t="s">
        <v>177</v>
      </c>
      <c r="N43" s="176" t="s">
        <v>135</v>
      </c>
      <c r="O43" s="176"/>
      <c r="P43" s="176" t="s">
        <v>93</v>
      </c>
      <c r="Q43" s="176" t="s">
        <v>93</v>
      </c>
      <c r="R43" s="176" t="s">
        <v>164</v>
      </c>
      <c r="S43" s="176" t="s">
        <v>93</v>
      </c>
      <c r="T43" s="176" t="s">
        <v>164</v>
      </c>
      <c r="U43" s="176" t="s">
        <v>164</v>
      </c>
      <c r="V43" s="176"/>
      <c r="W43" s="176">
        <v>1</v>
      </c>
      <c r="X43" s="176"/>
      <c r="Y43" s="176" t="s">
        <v>90</v>
      </c>
    </row>
    <row r="44" spans="1:25" s="44" customFormat="1" ht="39.75" customHeight="1">
      <c r="A44" s="176">
        <v>39</v>
      </c>
      <c r="B44" s="177" t="s">
        <v>108</v>
      </c>
      <c r="C44" s="176" t="s">
        <v>108</v>
      </c>
      <c r="D44" s="178" t="s">
        <v>92</v>
      </c>
      <c r="E44" s="178" t="s">
        <v>90</v>
      </c>
      <c r="F44" s="178" t="s">
        <v>90</v>
      </c>
      <c r="G44" s="176">
        <v>1878</v>
      </c>
      <c r="H44" s="179">
        <v>1428.22</v>
      </c>
      <c r="I44" s="180" t="s">
        <v>371</v>
      </c>
      <c r="J44" s="176" t="s">
        <v>89</v>
      </c>
      <c r="K44" s="177" t="s">
        <v>289</v>
      </c>
      <c r="L44" s="176">
        <v>39</v>
      </c>
      <c r="M44" s="176" t="s">
        <v>177</v>
      </c>
      <c r="N44" s="176" t="s">
        <v>135</v>
      </c>
      <c r="O44" s="176"/>
      <c r="P44" s="176" t="s">
        <v>93</v>
      </c>
      <c r="Q44" s="176" t="s">
        <v>93</v>
      </c>
      <c r="R44" s="176" t="s">
        <v>164</v>
      </c>
      <c r="S44" s="176" t="s">
        <v>93</v>
      </c>
      <c r="T44" s="176" t="s">
        <v>164</v>
      </c>
      <c r="U44" s="176" t="s">
        <v>164</v>
      </c>
      <c r="V44" s="176"/>
      <c r="W44" s="176">
        <v>1</v>
      </c>
      <c r="X44" s="176"/>
      <c r="Y44" s="176" t="s">
        <v>90</v>
      </c>
    </row>
    <row r="45" spans="1:25" s="44" customFormat="1" ht="39.75" customHeight="1">
      <c r="A45" s="176">
        <v>40</v>
      </c>
      <c r="B45" s="177" t="s">
        <v>108</v>
      </c>
      <c r="C45" s="176" t="s">
        <v>108</v>
      </c>
      <c r="D45" s="178" t="s">
        <v>92</v>
      </c>
      <c r="E45" s="178" t="s">
        <v>90</v>
      </c>
      <c r="F45" s="178" t="s">
        <v>90</v>
      </c>
      <c r="G45" s="176">
        <v>1878</v>
      </c>
      <c r="H45" s="179">
        <v>5143.27</v>
      </c>
      <c r="I45" s="180" t="s">
        <v>371</v>
      </c>
      <c r="J45" s="176" t="s">
        <v>89</v>
      </c>
      <c r="K45" s="177" t="s">
        <v>290</v>
      </c>
      <c r="L45" s="176">
        <v>40</v>
      </c>
      <c r="M45" s="176" t="s">
        <v>177</v>
      </c>
      <c r="N45" s="176" t="s">
        <v>135</v>
      </c>
      <c r="O45" s="176"/>
      <c r="P45" s="176" t="s">
        <v>93</v>
      </c>
      <c r="Q45" s="176" t="s">
        <v>93</v>
      </c>
      <c r="R45" s="176" t="s">
        <v>164</v>
      </c>
      <c r="S45" s="176" t="s">
        <v>93</v>
      </c>
      <c r="T45" s="176" t="s">
        <v>164</v>
      </c>
      <c r="U45" s="176" t="s">
        <v>164</v>
      </c>
      <c r="V45" s="176"/>
      <c r="W45" s="176">
        <v>1</v>
      </c>
      <c r="X45" s="176"/>
      <c r="Y45" s="176" t="s">
        <v>90</v>
      </c>
    </row>
    <row r="46" spans="1:25" s="44" customFormat="1" ht="39.75" customHeight="1">
      <c r="A46" s="176">
        <v>41</v>
      </c>
      <c r="B46" s="177" t="s">
        <v>240</v>
      </c>
      <c r="C46" s="176" t="s">
        <v>240</v>
      </c>
      <c r="D46" s="178" t="s">
        <v>92</v>
      </c>
      <c r="E46" s="178" t="s">
        <v>90</v>
      </c>
      <c r="F46" s="178" t="s">
        <v>90</v>
      </c>
      <c r="G46" s="176">
        <v>1878</v>
      </c>
      <c r="H46" s="179">
        <v>10158.64</v>
      </c>
      <c r="I46" s="180" t="s">
        <v>371</v>
      </c>
      <c r="J46" s="176" t="s">
        <v>89</v>
      </c>
      <c r="K46" s="177" t="s">
        <v>291</v>
      </c>
      <c r="L46" s="176">
        <v>41</v>
      </c>
      <c r="M46" s="176" t="s">
        <v>177</v>
      </c>
      <c r="N46" s="176"/>
      <c r="O46" s="176"/>
      <c r="P46" s="176"/>
      <c r="Q46" s="176"/>
      <c r="R46" s="176"/>
      <c r="S46" s="176"/>
      <c r="T46" s="176"/>
      <c r="U46" s="176"/>
      <c r="V46" s="176">
        <v>33.14</v>
      </c>
      <c r="W46" s="176"/>
      <c r="X46" s="176"/>
      <c r="Y46" s="176" t="s">
        <v>90</v>
      </c>
    </row>
    <row r="47" spans="1:25" s="44" customFormat="1" ht="54" customHeight="1">
      <c r="A47" s="176">
        <v>42</v>
      </c>
      <c r="B47" s="177" t="s">
        <v>400</v>
      </c>
      <c r="C47" s="176" t="s">
        <v>400</v>
      </c>
      <c r="D47" s="178" t="s">
        <v>92</v>
      </c>
      <c r="E47" s="178" t="s">
        <v>90</v>
      </c>
      <c r="F47" s="178" t="s">
        <v>90</v>
      </c>
      <c r="G47" s="176">
        <v>1911</v>
      </c>
      <c r="H47" s="179">
        <v>70000</v>
      </c>
      <c r="I47" s="180" t="s">
        <v>379</v>
      </c>
      <c r="J47" s="176" t="s">
        <v>89</v>
      </c>
      <c r="K47" s="177" t="s">
        <v>292</v>
      </c>
      <c r="L47" s="176">
        <v>42</v>
      </c>
      <c r="M47" s="176" t="s">
        <v>177</v>
      </c>
      <c r="N47" s="176" t="s">
        <v>135</v>
      </c>
      <c r="O47" s="176" t="s">
        <v>597</v>
      </c>
      <c r="P47" s="176" t="s">
        <v>93</v>
      </c>
      <c r="Q47" s="176" t="s">
        <v>93</v>
      </c>
      <c r="R47" s="176" t="s">
        <v>93</v>
      </c>
      <c r="S47" s="176" t="s">
        <v>93</v>
      </c>
      <c r="T47" s="176" t="s">
        <v>164</v>
      </c>
      <c r="U47" s="176" t="s">
        <v>93</v>
      </c>
      <c r="V47" s="176">
        <v>207.56</v>
      </c>
      <c r="W47" s="176">
        <v>2</v>
      </c>
      <c r="X47" s="176" t="s">
        <v>92</v>
      </c>
      <c r="Y47" s="176" t="s">
        <v>90</v>
      </c>
    </row>
    <row r="48" spans="1:25" s="44" customFormat="1" ht="54" customHeight="1">
      <c r="A48" s="176">
        <v>43</v>
      </c>
      <c r="B48" s="177" t="s">
        <v>400</v>
      </c>
      <c r="C48" s="176" t="s">
        <v>400</v>
      </c>
      <c r="D48" s="178" t="s">
        <v>92</v>
      </c>
      <c r="E48" s="178" t="s">
        <v>90</v>
      </c>
      <c r="F48" s="178" t="s">
        <v>90</v>
      </c>
      <c r="G48" s="176" t="s">
        <v>242</v>
      </c>
      <c r="H48" s="179">
        <v>40000</v>
      </c>
      <c r="I48" s="180" t="s">
        <v>379</v>
      </c>
      <c r="J48" s="176" t="s">
        <v>89</v>
      </c>
      <c r="K48" s="177" t="s">
        <v>293</v>
      </c>
      <c r="L48" s="176">
        <v>43</v>
      </c>
      <c r="M48" s="176" t="s">
        <v>177</v>
      </c>
      <c r="N48" s="176" t="s">
        <v>135</v>
      </c>
      <c r="O48" s="176" t="s">
        <v>608</v>
      </c>
      <c r="P48" s="176" t="s">
        <v>93</v>
      </c>
      <c r="Q48" s="176" t="s">
        <v>93</v>
      </c>
      <c r="R48" s="176" t="s">
        <v>164</v>
      </c>
      <c r="S48" s="176" t="s">
        <v>93</v>
      </c>
      <c r="T48" s="176" t="s">
        <v>164</v>
      </c>
      <c r="U48" s="176" t="s">
        <v>93</v>
      </c>
      <c r="V48" s="176">
        <v>94</v>
      </c>
      <c r="W48" s="176">
        <v>1</v>
      </c>
      <c r="X48" s="176" t="s">
        <v>92</v>
      </c>
      <c r="Y48" s="176" t="s">
        <v>90</v>
      </c>
    </row>
    <row r="49" spans="1:25" s="44" customFormat="1" ht="41.25" customHeight="1">
      <c r="A49" s="176">
        <v>44</v>
      </c>
      <c r="B49" s="177" t="s">
        <v>240</v>
      </c>
      <c r="C49" s="176" t="s">
        <v>927</v>
      </c>
      <c r="D49" s="178" t="s">
        <v>90</v>
      </c>
      <c r="E49" s="178" t="s">
        <v>90</v>
      </c>
      <c r="F49" s="178" t="s">
        <v>90</v>
      </c>
      <c r="G49" s="176" t="s">
        <v>924</v>
      </c>
      <c r="H49" s="179">
        <v>64477</v>
      </c>
      <c r="I49" s="180" t="s">
        <v>371</v>
      </c>
      <c r="J49" s="176"/>
      <c r="K49" s="177" t="s">
        <v>928</v>
      </c>
      <c r="L49" s="176">
        <v>44</v>
      </c>
      <c r="M49" s="176" t="s">
        <v>177</v>
      </c>
      <c r="N49" s="176"/>
      <c r="O49" s="176" t="s">
        <v>929</v>
      </c>
      <c r="P49" s="176" t="s">
        <v>93</v>
      </c>
      <c r="Q49" s="176" t="s">
        <v>95</v>
      </c>
      <c r="R49" s="176" t="s">
        <v>95</v>
      </c>
      <c r="S49" s="176" t="s">
        <v>149</v>
      </c>
      <c r="T49" s="176" t="s">
        <v>164</v>
      </c>
      <c r="U49" s="176" t="s">
        <v>93</v>
      </c>
      <c r="V49" s="176">
        <v>109.49</v>
      </c>
      <c r="W49" s="176">
        <v>1</v>
      </c>
      <c r="X49" s="176" t="s">
        <v>90</v>
      </c>
      <c r="Y49" s="176" t="s">
        <v>90</v>
      </c>
    </row>
    <row r="50" spans="1:25" s="44" customFormat="1" ht="31.5" customHeight="1">
      <c r="A50" s="176">
        <v>45</v>
      </c>
      <c r="B50" s="177" t="s">
        <v>240</v>
      </c>
      <c r="C50" s="176" t="s">
        <v>240</v>
      </c>
      <c r="D50" s="178" t="s">
        <v>92</v>
      </c>
      <c r="E50" s="178" t="s">
        <v>90</v>
      </c>
      <c r="F50" s="178" t="s">
        <v>90</v>
      </c>
      <c r="G50" s="176" t="s">
        <v>242</v>
      </c>
      <c r="H50" s="179">
        <v>14128.97</v>
      </c>
      <c r="I50" s="180" t="s">
        <v>371</v>
      </c>
      <c r="J50" s="176" t="s">
        <v>89</v>
      </c>
      <c r="K50" s="177" t="s">
        <v>691</v>
      </c>
      <c r="L50" s="176">
        <v>45</v>
      </c>
      <c r="M50" s="176"/>
      <c r="N50" s="176"/>
      <c r="O50" s="176"/>
      <c r="P50" s="176"/>
      <c r="Q50" s="176"/>
      <c r="R50" s="176"/>
      <c r="S50" s="176"/>
      <c r="T50" s="176"/>
      <c r="U50" s="176"/>
      <c r="V50" s="176">
        <v>49.14</v>
      </c>
      <c r="W50" s="176"/>
      <c r="X50" s="176"/>
      <c r="Y50" s="176" t="s">
        <v>90</v>
      </c>
    </row>
    <row r="51" spans="1:25" s="44" customFormat="1" ht="31.5" customHeight="1">
      <c r="A51" s="176">
        <v>46</v>
      </c>
      <c r="B51" s="177" t="s">
        <v>240</v>
      </c>
      <c r="C51" s="176" t="s">
        <v>240</v>
      </c>
      <c r="D51" s="178" t="s">
        <v>92</v>
      </c>
      <c r="E51" s="178" t="s">
        <v>90</v>
      </c>
      <c r="F51" s="178" t="s">
        <v>90</v>
      </c>
      <c r="G51" s="176" t="s">
        <v>242</v>
      </c>
      <c r="H51" s="179">
        <v>1073</v>
      </c>
      <c r="I51" s="180" t="s">
        <v>371</v>
      </c>
      <c r="J51" s="176" t="s">
        <v>89</v>
      </c>
      <c r="K51" s="177" t="s">
        <v>294</v>
      </c>
      <c r="L51" s="176">
        <v>46</v>
      </c>
      <c r="M51" s="176"/>
      <c r="N51" s="176"/>
      <c r="O51" s="176"/>
      <c r="P51" s="176"/>
      <c r="Q51" s="176"/>
      <c r="R51" s="176"/>
      <c r="S51" s="176"/>
      <c r="T51" s="176"/>
      <c r="U51" s="176"/>
      <c r="V51" s="176">
        <v>21.91</v>
      </c>
      <c r="W51" s="176"/>
      <c r="X51" s="176"/>
      <c r="Y51" s="176" t="s">
        <v>90</v>
      </c>
    </row>
    <row r="52" spans="1:25" s="44" customFormat="1" ht="33" customHeight="1">
      <c r="A52" s="176">
        <v>47</v>
      </c>
      <c r="B52" s="177" t="s">
        <v>240</v>
      </c>
      <c r="C52" s="176" t="s">
        <v>923</v>
      </c>
      <c r="D52" s="178" t="s">
        <v>92</v>
      </c>
      <c r="E52" s="178" t="s">
        <v>90</v>
      </c>
      <c r="F52" s="178" t="s">
        <v>90</v>
      </c>
      <c r="G52" s="176" t="s">
        <v>242</v>
      </c>
      <c r="H52" s="179">
        <v>22238</v>
      </c>
      <c r="I52" s="180" t="s">
        <v>371</v>
      </c>
      <c r="J52" s="176" t="s">
        <v>89</v>
      </c>
      <c r="K52" s="177" t="s">
        <v>295</v>
      </c>
      <c r="L52" s="176">
        <v>47</v>
      </c>
      <c r="M52" s="176"/>
      <c r="N52" s="176"/>
      <c r="O52" s="176"/>
      <c r="P52" s="176" t="s">
        <v>93</v>
      </c>
      <c r="Q52" s="176" t="s">
        <v>93</v>
      </c>
      <c r="R52" s="176" t="s">
        <v>93</v>
      </c>
      <c r="S52" s="176" t="s">
        <v>93</v>
      </c>
      <c r="T52" s="176" t="s">
        <v>164</v>
      </c>
      <c r="U52" s="176" t="s">
        <v>93</v>
      </c>
      <c r="V52" s="176">
        <v>49.59</v>
      </c>
      <c r="W52" s="176">
        <v>1</v>
      </c>
      <c r="X52" s="176" t="s">
        <v>90</v>
      </c>
      <c r="Y52" s="176" t="s">
        <v>90</v>
      </c>
    </row>
    <row r="53" spans="1:25" s="44" customFormat="1" ht="36" customHeight="1">
      <c r="A53" s="176">
        <v>48</v>
      </c>
      <c r="B53" s="177" t="s">
        <v>927</v>
      </c>
      <c r="C53" s="176" t="s">
        <v>927</v>
      </c>
      <c r="D53" s="178" t="s">
        <v>90</v>
      </c>
      <c r="E53" s="178" t="s">
        <v>90</v>
      </c>
      <c r="F53" s="178" t="s">
        <v>90</v>
      </c>
      <c r="G53" s="176" t="s">
        <v>924</v>
      </c>
      <c r="H53" s="179">
        <v>37650</v>
      </c>
      <c r="I53" s="180" t="s">
        <v>371</v>
      </c>
      <c r="J53" s="176"/>
      <c r="K53" s="177" t="s">
        <v>930</v>
      </c>
      <c r="L53" s="176">
        <v>48</v>
      </c>
      <c r="M53" s="176" t="s">
        <v>177</v>
      </c>
      <c r="N53" s="176"/>
      <c r="O53" s="176" t="s">
        <v>929</v>
      </c>
      <c r="P53" s="176" t="s">
        <v>93</v>
      </c>
      <c r="Q53" s="176" t="s">
        <v>95</v>
      </c>
      <c r="R53" s="176" t="s">
        <v>95</v>
      </c>
      <c r="S53" s="176" t="s">
        <v>149</v>
      </c>
      <c r="T53" s="176" t="s">
        <v>164</v>
      </c>
      <c r="U53" s="176" t="s">
        <v>93</v>
      </c>
      <c r="V53" s="176">
        <v>109.49</v>
      </c>
      <c r="W53" s="176">
        <v>1</v>
      </c>
      <c r="X53" s="176" t="s">
        <v>90</v>
      </c>
      <c r="Y53" s="176" t="s">
        <v>90</v>
      </c>
    </row>
    <row r="54" spans="1:25" s="44" customFormat="1" ht="42" customHeight="1">
      <c r="A54" s="176">
        <v>49</v>
      </c>
      <c r="B54" s="177" t="s">
        <v>400</v>
      </c>
      <c r="C54" s="176" t="s">
        <v>400</v>
      </c>
      <c r="D54" s="178" t="s">
        <v>92</v>
      </c>
      <c r="E54" s="178" t="s">
        <v>90</v>
      </c>
      <c r="F54" s="178" t="s">
        <v>90</v>
      </c>
      <c r="G54" s="176" t="s">
        <v>242</v>
      </c>
      <c r="H54" s="179">
        <v>60000</v>
      </c>
      <c r="I54" s="180" t="s">
        <v>379</v>
      </c>
      <c r="J54" s="176" t="s">
        <v>89</v>
      </c>
      <c r="K54" s="177" t="s">
        <v>589</v>
      </c>
      <c r="L54" s="176">
        <v>49</v>
      </c>
      <c r="M54" s="176" t="s">
        <v>177</v>
      </c>
      <c r="N54" s="176" t="s">
        <v>404</v>
      </c>
      <c r="O54" s="176" t="s">
        <v>595</v>
      </c>
      <c r="P54" s="176" t="s">
        <v>93</v>
      </c>
      <c r="Q54" s="176" t="s">
        <v>93</v>
      </c>
      <c r="R54" s="176" t="s">
        <v>93</v>
      </c>
      <c r="S54" s="176" t="s">
        <v>93</v>
      </c>
      <c r="T54" s="176" t="s">
        <v>164</v>
      </c>
      <c r="U54" s="176" t="s">
        <v>93</v>
      </c>
      <c r="V54" s="176">
        <v>285.53</v>
      </c>
      <c r="W54" s="176">
        <v>1</v>
      </c>
      <c r="X54" s="176" t="s">
        <v>92</v>
      </c>
      <c r="Y54" s="176" t="s">
        <v>90</v>
      </c>
    </row>
    <row r="55" spans="1:25" s="44" customFormat="1" ht="42.75" customHeight="1">
      <c r="A55" s="176">
        <v>50</v>
      </c>
      <c r="B55" s="177" t="s">
        <v>400</v>
      </c>
      <c r="C55" s="176" t="s">
        <v>400</v>
      </c>
      <c r="D55" s="178" t="s">
        <v>92</v>
      </c>
      <c r="E55" s="178" t="s">
        <v>90</v>
      </c>
      <c r="F55" s="178" t="s">
        <v>90</v>
      </c>
      <c r="G55" s="176" t="s">
        <v>242</v>
      </c>
      <c r="H55" s="179">
        <v>37880</v>
      </c>
      <c r="I55" s="180" t="s">
        <v>371</v>
      </c>
      <c r="J55" s="176" t="s">
        <v>89</v>
      </c>
      <c r="K55" s="177" t="s">
        <v>296</v>
      </c>
      <c r="L55" s="176">
        <v>50</v>
      </c>
      <c r="M55" s="176" t="s">
        <v>177</v>
      </c>
      <c r="N55" s="176" t="s">
        <v>135</v>
      </c>
      <c r="O55" s="176" t="s">
        <v>598</v>
      </c>
      <c r="P55" s="176" t="s">
        <v>93</v>
      </c>
      <c r="Q55" s="176" t="s">
        <v>93</v>
      </c>
      <c r="R55" s="176" t="s">
        <v>93</v>
      </c>
      <c r="S55" s="176" t="s">
        <v>93</v>
      </c>
      <c r="T55" s="176" t="s">
        <v>164</v>
      </c>
      <c r="U55" s="176" t="s">
        <v>93</v>
      </c>
      <c r="V55" s="176"/>
      <c r="W55" s="176">
        <v>1</v>
      </c>
      <c r="X55" s="176" t="s">
        <v>92</v>
      </c>
      <c r="Y55" s="176" t="s">
        <v>90</v>
      </c>
    </row>
    <row r="56" spans="1:25" s="44" customFormat="1" ht="28.5" customHeight="1">
      <c r="A56" s="176">
        <v>51</v>
      </c>
      <c r="B56" s="177" t="s">
        <v>108</v>
      </c>
      <c r="C56" s="176" t="s">
        <v>108</v>
      </c>
      <c r="D56" s="178" t="s">
        <v>92</v>
      </c>
      <c r="E56" s="178" t="s">
        <v>90</v>
      </c>
      <c r="F56" s="178" t="s">
        <v>90</v>
      </c>
      <c r="G56" s="176" t="s">
        <v>242</v>
      </c>
      <c r="H56" s="179">
        <v>5311</v>
      </c>
      <c r="I56" s="180" t="s">
        <v>371</v>
      </c>
      <c r="J56" s="176" t="s">
        <v>89</v>
      </c>
      <c r="K56" s="177" t="s">
        <v>267</v>
      </c>
      <c r="L56" s="176">
        <v>51</v>
      </c>
      <c r="M56" s="176" t="s">
        <v>177</v>
      </c>
      <c r="N56" s="176" t="s">
        <v>135</v>
      </c>
      <c r="O56" s="176"/>
      <c r="P56" s="176" t="s">
        <v>93</v>
      </c>
      <c r="Q56" s="176" t="s">
        <v>93</v>
      </c>
      <c r="R56" s="176" t="s">
        <v>93</v>
      </c>
      <c r="S56" s="176" t="s">
        <v>93</v>
      </c>
      <c r="T56" s="176" t="s">
        <v>164</v>
      </c>
      <c r="U56" s="176" t="s">
        <v>164</v>
      </c>
      <c r="V56" s="176"/>
      <c r="W56" s="176">
        <v>1</v>
      </c>
      <c r="X56" s="176"/>
      <c r="Y56" s="176" t="s">
        <v>90</v>
      </c>
    </row>
    <row r="57" spans="1:25" s="44" customFormat="1" ht="45" customHeight="1">
      <c r="A57" s="176">
        <v>52</v>
      </c>
      <c r="B57" s="177" t="s">
        <v>238</v>
      </c>
      <c r="C57" s="176"/>
      <c r="D57" s="178" t="s">
        <v>92</v>
      </c>
      <c r="E57" s="178" t="s">
        <v>90</v>
      </c>
      <c r="F57" s="178" t="s">
        <v>90</v>
      </c>
      <c r="G57" s="176"/>
      <c r="H57" s="179">
        <v>4460</v>
      </c>
      <c r="I57" s="180" t="s">
        <v>371</v>
      </c>
      <c r="J57" s="176"/>
      <c r="K57" s="177" t="s">
        <v>297</v>
      </c>
      <c r="L57" s="176">
        <v>52</v>
      </c>
      <c r="M57" s="176"/>
      <c r="N57" s="176"/>
      <c r="O57" s="176" t="s">
        <v>915</v>
      </c>
      <c r="P57" s="176" t="s">
        <v>149</v>
      </c>
      <c r="Q57" s="176" t="s">
        <v>149</v>
      </c>
      <c r="R57" s="176" t="s">
        <v>149</v>
      </c>
      <c r="S57" s="176" t="s">
        <v>149</v>
      </c>
      <c r="T57" s="176" t="s">
        <v>164</v>
      </c>
      <c r="U57" s="176" t="s">
        <v>149</v>
      </c>
      <c r="V57" s="176">
        <v>25.3</v>
      </c>
      <c r="W57" s="176">
        <v>1</v>
      </c>
      <c r="X57" s="176" t="s">
        <v>90</v>
      </c>
      <c r="Y57" s="176" t="s">
        <v>90</v>
      </c>
    </row>
    <row r="58" spans="1:25" s="44" customFormat="1" ht="60" customHeight="1">
      <c r="A58" s="176">
        <v>53</v>
      </c>
      <c r="B58" s="177" t="s">
        <v>944</v>
      </c>
      <c r="C58" s="176" t="s">
        <v>243</v>
      </c>
      <c r="D58" s="178" t="s">
        <v>92</v>
      </c>
      <c r="E58" s="178" t="s">
        <v>90</v>
      </c>
      <c r="F58" s="178" t="s">
        <v>90</v>
      </c>
      <c r="G58" s="176" t="s">
        <v>1113</v>
      </c>
      <c r="H58" s="179">
        <v>1246076.54</v>
      </c>
      <c r="I58" s="180" t="s">
        <v>371</v>
      </c>
      <c r="J58" s="176" t="s">
        <v>89</v>
      </c>
      <c r="K58" s="177" t="s">
        <v>298</v>
      </c>
      <c r="L58" s="176">
        <v>53</v>
      </c>
      <c r="M58" s="176" t="s">
        <v>177</v>
      </c>
      <c r="N58" s="176" t="s">
        <v>404</v>
      </c>
      <c r="O58" s="176" t="s">
        <v>595</v>
      </c>
      <c r="P58" s="176" t="s">
        <v>163</v>
      </c>
      <c r="Q58" s="176" t="s">
        <v>163</v>
      </c>
      <c r="R58" s="176" t="s">
        <v>163</v>
      </c>
      <c r="S58" s="176" t="s">
        <v>163</v>
      </c>
      <c r="T58" s="176" t="s">
        <v>163</v>
      </c>
      <c r="U58" s="176" t="s">
        <v>163</v>
      </c>
      <c r="V58" s="176">
        <v>184.57</v>
      </c>
      <c r="W58" s="176">
        <v>2</v>
      </c>
      <c r="X58" s="176" t="s">
        <v>90</v>
      </c>
      <c r="Y58" s="176" t="s">
        <v>90</v>
      </c>
    </row>
    <row r="59" spans="1:25" s="44" customFormat="1" ht="42" customHeight="1">
      <c r="A59" s="176">
        <v>54</v>
      </c>
      <c r="B59" s="177" t="s">
        <v>238</v>
      </c>
      <c r="C59" s="176" t="s">
        <v>238</v>
      </c>
      <c r="D59" s="178" t="s">
        <v>90</v>
      </c>
      <c r="E59" s="178" t="s">
        <v>90</v>
      </c>
      <c r="F59" s="178" t="s">
        <v>90</v>
      </c>
      <c r="G59" s="176" t="s">
        <v>242</v>
      </c>
      <c r="H59" s="179">
        <v>70840</v>
      </c>
      <c r="I59" s="180" t="s">
        <v>371</v>
      </c>
      <c r="J59" s="176"/>
      <c r="K59" s="177" t="s">
        <v>916</v>
      </c>
      <c r="L59" s="176">
        <v>54</v>
      </c>
      <c r="M59" s="176" t="s">
        <v>177</v>
      </c>
      <c r="N59" s="176" t="s">
        <v>404</v>
      </c>
      <c r="O59" s="176" t="s">
        <v>595</v>
      </c>
      <c r="P59" s="176" t="s">
        <v>93</v>
      </c>
      <c r="Q59" s="176" t="s">
        <v>354</v>
      </c>
      <c r="R59" s="176" t="s">
        <v>354</v>
      </c>
      <c r="S59" s="176" t="s">
        <v>149</v>
      </c>
      <c r="T59" s="176" t="s">
        <v>164</v>
      </c>
      <c r="U59" s="176" t="s">
        <v>149</v>
      </c>
      <c r="V59" s="176">
        <v>473.88</v>
      </c>
      <c r="W59" s="176">
        <v>2</v>
      </c>
      <c r="X59" s="176" t="s">
        <v>470</v>
      </c>
      <c r="Y59" s="176" t="s">
        <v>90</v>
      </c>
    </row>
    <row r="60" spans="1:25" s="44" customFormat="1" ht="46.5" customHeight="1">
      <c r="A60" s="176">
        <v>55</v>
      </c>
      <c r="B60" s="177" t="s">
        <v>466</v>
      </c>
      <c r="C60" s="176" t="s">
        <v>466</v>
      </c>
      <c r="D60" s="178" t="s">
        <v>92</v>
      </c>
      <c r="E60" s="178" t="s">
        <v>90</v>
      </c>
      <c r="F60" s="178" t="s">
        <v>90</v>
      </c>
      <c r="G60" s="176" t="s">
        <v>242</v>
      </c>
      <c r="H60" s="179">
        <v>61438</v>
      </c>
      <c r="I60" s="180" t="s">
        <v>371</v>
      </c>
      <c r="J60" s="176"/>
      <c r="K60" s="177" t="s">
        <v>314</v>
      </c>
      <c r="L60" s="176">
        <v>55</v>
      </c>
      <c r="M60" s="176" t="s">
        <v>467</v>
      </c>
      <c r="N60" s="176"/>
      <c r="O60" s="176" t="s">
        <v>468</v>
      </c>
      <c r="P60" s="176" t="s">
        <v>93</v>
      </c>
      <c r="Q60" s="176" t="s">
        <v>93</v>
      </c>
      <c r="R60" s="176" t="s">
        <v>93</v>
      </c>
      <c r="S60" s="176" t="s">
        <v>93</v>
      </c>
      <c r="T60" s="176" t="s">
        <v>164</v>
      </c>
      <c r="U60" s="176" t="s">
        <v>93</v>
      </c>
      <c r="V60" s="176"/>
      <c r="W60" s="176"/>
      <c r="X60" s="176"/>
      <c r="Y60" s="176" t="s">
        <v>90</v>
      </c>
    </row>
    <row r="61" spans="1:25" s="44" customFormat="1" ht="27" customHeight="1">
      <c r="A61" s="176">
        <v>56</v>
      </c>
      <c r="B61" s="177" t="s">
        <v>108</v>
      </c>
      <c r="C61" s="176" t="s">
        <v>108</v>
      </c>
      <c r="D61" s="178" t="s">
        <v>92</v>
      </c>
      <c r="E61" s="178" t="s">
        <v>90</v>
      </c>
      <c r="F61" s="178" t="s">
        <v>90</v>
      </c>
      <c r="G61" s="176" t="s">
        <v>242</v>
      </c>
      <c r="H61" s="179">
        <v>939.68</v>
      </c>
      <c r="I61" s="180" t="s">
        <v>371</v>
      </c>
      <c r="J61" s="176" t="s">
        <v>89</v>
      </c>
      <c r="K61" s="177" t="s">
        <v>300</v>
      </c>
      <c r="L61" s="176">
        <v>56</v>
      </c>
      <c r="M61" s="176" t="s">
        <v>177</v>
      </c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 t="s">
        <v>90</v>
      </c>
    </row>
    <row r="62" spans="1:25" s="44" customFormat="1" ht="30">
      <c r="A62" s="176">
        <v>57</v>
      </c>
      <c r="B62" s="177" t="s">
        <v>400</v>
      </c>
      <c r="C62" s="176" t="s">
        <v>400</v>
      </c>
      <c r="D62" s="178" t="s">
        <v>92</v>
      </c>
      <c r="E62" s="178" t="s">
        <v>90</v>
      </c>
      <c r="F62" s="178" t="s">
        <v>90</v>
      </c>
      <c r="G62" s="176">
        <v>2018</v>
      </c>
      <c r="H62" s="179">
        <v>906438.43</v>
      </c>
      <c r="I62" s="180" t="s">
        <v>371</v>
      </c>
      <c r="J62" s="176" t="s">
        <v>89</v>
      </c>
      <c r="K62" s="177" t="s">
        <v>692</v>
      </c>
      <c r="L62" s="176">
        <v>57</v>
      </c>
      <c r="M62" s="176" t="s">
        <v>698</v>
      </c>
      <c r="N62" s="176" t="s">
        <v>404</v>
      </c>
      <c r="O62" s="176" t="s">
        <v>699</v>
      </c>
      <c r="P62" s="176" t="s">
        <v>702</v>
      </c>
      <c r="Q62" s="176" t="s">
        <v>703</v>
      </c>
      <c r="R62" s="176" t="s">
        <v>163</v>
      </c>
      <c r="S62" s="176" t="s">
        <v>163</v>
      </c>
      <c r="T62" s="176" t="s">
        <v>164</v>
      </c>
      <c r="U62" s="176" t="s">
        <v>163</v>
      </c>
      <c r="V62" s="176">
        <v>332.71</v>
      </c>
      <c r="W62" s="176">
        <v>2</v>
      </c>
      <c r="X62" s="176" t="s">
        <v>90</v>
      </c>
      <c r="Y62" s="176" t="s">
        <v>90</v>
      </c>
    </row>
    <row r="63" spans="1:25" s="44" customFormat="1" ht="32.25" customHeight="1">
      <c r="A63" s="176">
        <v>58</v>
      </c>
      <c r="B63" s="177" t="s">
        <v>246</v>
      </c>
      <c r="C63" s="176" t="s">
        <v>246</v>
      </c>
      <c r="D63" s="178" t="s">
        <v>92</v>
      </c>
      <c r="E63" s="178" t="s">
        <v>90</v>
      </c>
      <c r="F63" s="178" t="s">
        <v>90</v>
      </c>
      <c r="G63" s="176" t="s">
        <v>245</v>
      </c>
      <c r="H63" s="179">
        <v>23018</v>
      </c>
      <c r="I63" s="180" t="s">
        <v>371</v>
      </c>
      <c r="J63" s="176" t="s">
        <v>89</v>
      </c>
      <c r="K63" s="177" t="s">
        <v>301</v>
      </c>
      <c r="L63" s="176">
        <v>58</v>
      </c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 t="s">
        <v>90</v>
      </c>
    </row>
    <row r="64" spans="1:25" s="44" customFormat="1" ht="32.25" customHeight="1">
      <c r="A64" s="176">
        <v>59</v>
      </c>
      <c r="B64" s="177" t="s">
        <v>108</v>
      </c>
      <c r="C64" s="176" t="s">
        <v>108</v>
      </c>
      <c r="D64" s="178" t="s">
        <v>92</v>
      </c>
      <c r="E64" s="178" t="s">
        <v>90</v>
      </c>
      <c r="F64" s="178" t="s">
        <v>90</v>
      </c>
      <c r="G64" s="176" t="s">
        <v>242</v>
      </c>
      <c r="H64" s="179">
        <v>27450</v>
      </c>
      <c r="I64" s="180" t="s">
        <v>371</v>
      </c>
      <c r="J64" s="176" t="s">
        <v>89</v>
      </c>
      <c r="K64" s="177" t="s">
        <v>302</v>
      </c>
      <c r="L64" s="176">
        <v>59</v>
      </c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 t="s">
        <v>90</v>
      </c>
    </row>
    <row r="65" spans="1:25" s="44" customFormat="1" ht="32.25" customHeight="1">
      <c r="A65" s="176">
        <v>60</v>
      </c>
      <c r="B65" s="177" t="s">
        <v>247</v>
      </c>
      <c r="C65" s="176" t="s">
        <v>247</v>
      </c>
      <c r="D65" s="178" t="s">
        <v>92</v>
      </c>
      <c r="E65" s="178" t="s">
        <v>90</v>
      </c>
      <c r="F65" s="178" t="s">
        <v>90</v>
      </c>
      <c r="G65" s="176" t="s">
        <v>242</v>
      </c>
      <c r="H65" s="179">
        <v>75194</v>
      </c>
      <c r="I65" s="180" t="s">
        <v>371</v>
      </c>
      <c r="J65" s="176" t="s">
        <v>89</v>
      </c>
      <c r="K65" s="177" t="s">
        <v>303</v>
      </c>
      <c r="L65" s="176">
        <v>60</v>
      </c>
      <c r="M65" s="176" t="s">
        <v>177</v>
      </c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 t="s">
        <v>90</v>
      </c>
    </row>
    <row r="66" spans="1:25" s="44" customFormat="1" ht="39.75" customHeight="1">
      <c r="A66" s="176">
        <v>61</v>
      </c>
      <c r="B66" s="177" t="s">
        <v>400</v>
      </c>
      <c r="C66" s="176" t="s">
        <v>400</v>
      </c>
      <c r="D66" s="178" t="s">
        <v>92</v>
      </c>
      <c r="E66" s="178" t="s">
        <v>90</v>
      </c>
      <c r="F66" s="178" t="s">
        <v>90</v>
      </c>
      <c r="G66" s="176">
        <v>2012</v>
      </c>
      <c r="H66" s="179">
        <v>1732022.55</v>
      </c>
      <c r="I66" s="180" t="s">
        <v>371</v>
      </c>
      <c r="J66" s="176" t="s">
        <v>358</v>
      </c>
      <c r="K66" s="177" t="s">
        <v>359</v>
      </c>
      <c r="L66" s="176">
        <v>61</v>
      </c>
      <c r="M66" s="176" t="s">
        <v>592</v>
      </c>
      <c r="N66" s="176" t="s">
        <v>469</v>
      </c>
      <c r="O66" s="176" t="s">
        <v>600</v>
      </c>
      <c r="P66" s="176" t="s">
        <v>149</v>
      </c>
      <c r="Q66" s="176" t="s">
        <v>149</v>
      </c>
      <c r="R66" s="176" t="s">
        <v>149</v>
      </c>
      <c r="S66" s="176" t="s">
        <v>149</v>
      </c>
      <c r="T66" s="176" t="s">
        <v>164</v>
      </c>
      <c r="U66" s="176" t="s">
        <v>149</v>
      </c>
      <c r="V66" s="176">
        <v>736.01</v>
      </c>
      <c r="W66" s="176">
        <v>2</v>
      </c>
      <c r="X66" s="176" t="s">
        <v>90</v>
      </c>
      <c r="Y66" s="176" t="s">
        <v>90</v>
      </c>
    </row>
    <row r="67" spans="1:25" s="44" customFormat="1" ht="39" customHeight="1">
      <c r="A67" s="176">
        <v>62</v>
      </c>
      <c r="B67" s="177" t="s">
        <v>248</v>
      </c>
      <c r="C67" s="176" t="s">
        <v>248</v>
      </c>
      <c r="D67" s="178" t="s">
        <v>92</v>
      </c>
      <c r="E67" s="178" t="s">
        <v>90</v>
      </c>
      <c r="F67" s="178" t="s">
        <v>90</v>
      </c>
      <c r="G67" s="176"/>
      <c r="H67" s="179">
        <v>13359</v>
      </c>
      <c r="I67" s="180" t="s">
        <v>371</v>
      </c>
      <c r="J67" s="176" t="s">
        <v>89</v>
      </c>
      <c r="K67" s="177" t="s">
        <v>401</v>
      </c>
      <c r="L67" s="176">
        <v>62</v>
      </c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 t="s">
        <v>90</v>
      </c>
    </row>
    <row r="68" spans="1:25" s="44" customFormat="1" ht="39" customHeight="1">
      <c r="A68" s="176">
        <v>63</v>
      </c>
      <c r="B68" s="177" t="s">
        <v>400</v>
      </c>
      <c r="C68" s="176" t="s">
        <v>400</v>
      </c>
      <c r="D68" s="178" t="s">
        <v>92</v>
      </c>
      <c r="E68" s="178" t="s">
        <v>90</v>
      </c>
      <c r="F68" s="178" t="s">
        <v>90</v>
      </c>
      <c r="G68" s="176">
        <v>1960</v>
      </c>
      <c r="H68" s="179">
        <v>73059</v>
      </c>
      <c r="I68" s="180" t="s">
        <v>371</v>
      </c>
      <c r="J68" s="176" t="s">
        <v>89</v>
      </c>
      <c r="K68" s="177" t="s">
        <v>304</v>
      </c>
      <c r="L68" s="176">
        <v>63</v>
      </c>
      <c r="M68" s="176" t="s">
        <v>491</v>
      </c>
      <c r="N68" s="176" t="s">
        <v>404</v>
      </c>
      <c r="O68" s="176" t="s">
        <v>600</v>
      </c>
      <c r="P68" s="176" t="s">
        <v>93</v>
      </c>
      <c r="Q68" s="176" t="s">
        <v>93</v>
      </c>
      <c r="R68" s="176" t="s">
        <v>93</v>
      </c>
      <c r="S68" s="176" t="s">
        <v>93</v>
      </c>
      <c r="T68" s="176" t="s">
        <v>164</v>
      </c>
      <c r="U68" s="176" t="s">
        <v>93</v>
      </c>
      <c r="V68" s="176">
        <v>61.9</v>
      </c>
      <c r="W68" s="176">
        <v>1</v>
      </c>
      <c r="X68" s="176" t="s">
        <v>92</v>
      </c>
      <c r="Y68" s="176" t="s">
        <v>90</v>
      </c>
    </row>
    <row r="69" spans="1:25" s="44" customFormat="1" ht="39" customHeight="1">
      <c r="A69" s="176">
        <v>64</v>
      </c>
      <c r="B69" s="177" t="s">
        <v>249</v>
      </c>
      <c r="C69" s="176" t="s">
        <v>249</v>
      </c>
      <c r="D69" s="178" t="s">
        <v>92</v>
      </c>
      <c r="E69" s="178" t="s">
        <v>90</v>
      </c>
      <c r="F69" s="178" t="s">
        <v>90</v>
      </c>
      <c r="G69" s="176" t="s">
        <v>245</v>
      </c>
      <c r="H69" s="179">
        <v>1120</v>
      </c>
      <c r="I69" s="180" t="s">
        <v>371</v>
      </c>
      <c r="J69" s="176" t="s">
        <v>89</v>
      </c>
      <c r="K69" s="177" t="s">
        <v>305</v>
      </c>
      <c r="L69" s="176">
        <v>64</v>
      </c>
      <c r="M69" s="176"/>
      <c r="N69" s="176"/>
      <c r="O69" s="176"/>
      <c r="P69" s="176"/>
      <c r="Q69" s="176"/>
      <c r="R69" s="176"/>
      <c r="S69" s="176"/>
      <c r="T69" s="176"/>
      <c r="U69" s="176"/>
      <c r="V69" s="176">
        <v>52.2</v>
      </c>
      <c r="W69" s="176">
        <v>1</v>
      </c>
      <c r="X69" s="176" t="s">
        <v>90</v>
      </c>
      <c r="Y69" s="176" t="s">
        <v>90</v>
      </c>
    </row>
    <row r="70" spans="1:25" s="44" customFormat="1" ht="39" customHeight="1">
      <c r="A70" s="176">
        <v>65</v>
      </c>
      <c r="B70" s="177" t="s">
        <v>246</v>
      </c>
      <c r="C70" s="176" t="s">
        <v>246</v>
      </c>
      <c r="D70" s="178" t="s">
        <v>92</v>
      </c>
      <c r="E70" s="178" t="s">
        <v>90</v>
      </c>
      <c r="F70" s="178" t="s">
        <v>90</v>
      </c>
      <c r="G70" s="176" t="s">
        <v>245</v>
      </c>
      <c r="H70" s="179">
        <v>882</v>
      </c>
      <c r="I70" s="180" t="s">
        <v>371</v>
      </c>
      <c r="J70" s="176" t="s">
        <v>89</v>
      </c>
      <c r="K70" s="177" t="s">
        <v>305</v>
      </c>
      <c r="L70" s="176">
        <v>65</v>
      </c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 t="s">
        <v>90</v>
      </c>
    </row>
    <row r="71" spans="1:25" s="44" customFormat="1" ht="57" customHeight="1">
      <c r="A71" s="176">
        <v>66</v>
      </c>
      <c r="B71" s="177" t="s">
        <v>250</v>
      </c>
      <c r="C71" s="176" t="s">
        <v>250</v>
      </c>
      <c r="D71" s="178" t="s">
        <v>92</v>
      </c>
      <c r="E71" s="178" t="s">
        <v>90</v>
      </c>
      <c r="F71" s="178" t="s">
        <v>90</v>
      </c>
      <c r="G71" s="176">
        <v>1984</v>
      </c>
      <c r="H71" s="179">
        <v>500709.31</v>
      </c>
      <c r="I71" s="180" t="s">
        <v>371</v>
      </c>
      <c r="J71" s="176" t="s">
        <v>1180</v>
      </c>
      <c r="K71" s="177" t="s">
        <v>306</v>
      </c>
      <c r="L71" s="176">
        <v>66</v>
      </c>
      <c r="M71" s="176" t="s">
        <v>177</v>
      </c>
      <c r="N71" s="176" t="s">
        <v>404</v>
      </c>
      <c r="O71" s="176" t="s">
        <v>601</v>
      </c>
      <c r="P71" s="181" t="s">
        <v>149</v>
      </c>
      <c r="Q71" s="181" t="s">
        <v>149</v>
      </c>
      <c r="R71" s="181" t="s">
        <v>149</v>
      </c>
      <c r="S71" s="181" t="s">
        <v>149</v>
      </c>
      <c r="T71" s="181" t="s">
        <v>164</v>
      </c>
      <c r="U71" s="181" t="s">
        <v>149</v>
      </c>
      <c r="V71" s="181" t="s">
        <v>360</v>
      </c>
      <c r="W71" s="181">
        <v>1</v>
      </c>
      <c r="X71" s="181" t="s">
        <v>92</v>
      </c>
      <c r="Y71" s="181" t="s">
        <v>90</v>
      </c>
    </row>
    <row r="72" spans="1:25" s="44" customFormat="1" ht="57" customHeight="1">
      <c r="A72" s="176">
        <v>67</v>
      </c>
      <c r="B72" s="177" t="s">
        <v>250</v>
      </c>
      <c r="C72" s="176" t="s">
        <v>250</v>
      </c>
      <c r="D72" s="178" t="s">
        <v>92</v>
      </c>
      <c r="E72" s="178" t="s">
        <v>90</v>
      </c>
      <c r="F72" s="178" t="s">
        <v>90</v>
      </c>
      <c r="G72" s="176">
        <v>1983</v>
      </c>
      <c r="H72" s="179">
        <v>594347.51</v>
      </c>
      <c r="I72" s="180" t="s">
        <v>371</v>
      </c>
      <c r="J72" s="176" t="s">
        <v>1180</v>
      </c>
      <c r="K72" s="177" t="s">
        <v>307</v>
      </c>
      <c r="L72" s="176">
        <v>67</v>
      </c>
      <c r="M72" s="176" t="s">
        <v>177</v>
      </c>
      <c r="N72" s="176" t="s">
        <v>404</v>
      </c>
      <c r="O72" s="176" t="s">
        <v>601</v>
      </c>
      <c r="P72" s="176" t="s">
        <v>149</v>
      </c>
      <c r="Q72" s="176" t="s">
        <v>149</v>
      </c>
      <c r="R72" s="176" t="s">
        <v>149</v>
      </c>
      <c r="S72" s="176" t="s">
        <v>149</v>
      </c>
      <c r="T72" s="176" t="s">
        <v>164</v>
      </c>
      <c r="U72" s="176" t="s">
        <v>149</v>
      </c>
      <c r="V72" s="176" t="s">
        <v>361</v>
      </c>
      <c r="W72" s="176">
        <v>2</v>
      </c>
      <c r="X72" s="176" t="s">
        <v>92</v>
      </c>
      <c r="Y72" s="176" t="s">
        <v>90</v>
      </c>
    </row>
    <row r="73" spans="1:25" s="44" customFormat="1" ht="57" customHeight="1">
      <c r="A73" s="176">
        <v>68</v>
      </c>
      <c r="B73" s="177" t="s">
        <v>251</v>
      </c>
      <c r="C73" s="176" t="s">
        <v>251</v>
      </c>
      <c r="D73" s="178" t="s">
        <v>92</v>
      </c>
      <c r="E73" s="178" t="s">
        <v>90</v>
      </c>
      <c r="F73" s="178" t="s">
        <v>90</v>
      </c>
      <c r="G73" s="176">
        <v>1985</v>
      </c>
      <c r="H73" s="179">
        <v>773305.78</v>
      </c>
      <c r="I73" s="180" t="s">
        <v>371</v>
      </c>
      <c r="J73" s="176" t="s">
        <v>1180</v>
      </c>
      <c r="K73" s="177" t="s">
        <v>308</v>
      </c>
      <c r="L73" s="176">
        <v>68</v>
      </c>
      <c r="M73" s="176" t="s">
        <v>177</v>
      </c>
      <c r="N73" s="176" t="s">
        <v>404</v>
      </c>
      <c r="O73" s="176" t="s">
        <v>601</v>
      </c>
      <c r="P73" s="176" t="s">
        <v>149</v>
      </c>
      <c r="Q73" s="176" t="s">
        <v>149</v>
      </c>
      <c r="R73" s="176" t="s">
        <v>149</v>
      </c>
      <c r="S73" s="176" t="s">
        <v>149</v>
      </c>
      <c r="T73" s="176" t="s">
        <v>164</v>
      </c>
      <c r="U73" s="176" t="s">
        <v>149</v>
      </c>
      <c r="V73" s="176"/>
      <c r="W73" s="176">
        <v>1</v>
      </c>
      <c r="X73" s="176" t="s">
        <v>92</v>
      </c>
      <c r="Y73" s="176" t="s">
        <v>90</v>
      </c>
    </row>
    <row r="74" spans="1:25" s="44" customFormat="1" ht="33.75" customHeight="1">
      <c r="A74" s="176">
        <v>69</v>
      </c>
      <c r="B74" s="177" t="s">
        <v>251</v>
      </c>
      <c r="C74" s="176" t="s">
        <v>251</v>
      </c>
      <c r="D74" s="178" t="s">
        <v>92</v>
      </c>
      <c r="E74" s="178" t="s">
        <v>90</v>
      </c>
      <c r="F74" s="178" t="s">
        <v>90</v>
      </c>
      <c r="G74" s="176">
        <v>1902</v>
      </c>
      <c r="H74" s="179">
        <v>10286</v>
      </c>
      <c r="I74" s="180" t="s">
        <v>371</v>
      </c>
      <c r="J74" s="176" t="s">
        <v>1180</v>
      </c>
      <c r="K74" s="177" t="s">
        <v>309</v>
      </c>
      <c r="L74" s="176">
        <v>69</v>
      </c>
      <c r="M74" s="176" t="s">
        <v>177</v>
      </c>
      <c r="N74" s="176" t="s">
        <v>135</v>
      </c>
      <c r="O74" s="176" t="s">
        <v>606</v>
      </c>
      <c r="P74" s="176" t="s">
        <v>93</v>
      </c>
      <c r="Q74" s="176" t="s">
        <v>149</v>
      </c>
      <c r="R74" s="176" t="s">
        <v>149</v>
      </c>
      <c r="S74" s="176" t="s">
        <v>149</v>
      </c>
      <c r="T74" s="176" t="s">
        <v>164</v>
      </c>
      <c r="U74" s="176" t="s">
        <v>149</v>
      </c>
      <c r="V74" s="176"/>
      <c r="W74" s="176">
        <v>1</v>
      </c>
      <c r="X74" s="176" t="s">
        <v>90</v>
      </c>
      <c r="Y74" s="176" t="s">
        <v>90</v>
      </c>
    </row>
    <row r="75" spans="1:25" s="44" customFormat="1" ht="57" customHeight="1">
      <c r="A75" s="176">
        <v>70</v>
      </c>
      <c r="B75" s="177" t="s">
        <v>251</v>
      </c>
      <c r="C75" s="176" t="s">
        <v>251</v>
      </c>
      <c r="D75" s="178" t="s">
        <v>92</v>
      </c>
      <c r="E75" s="178" t="s">
        <v>90</v>
      </c>
      <c r="F75" s="178" t="s">
        <v>90</v>
      </c>
      <c r="G75" s="176">
        <v>1974</v>
      </c>
      <c r="H75" s="179">
        <v>569925</v>
      </c>
      <c r="I75" s="180" t="s">
        <v>371</v>
      </c>
      <c r="J75" s="176" t="s">
        <v>1180</v>
      </c>
      <c r="K75" s="177" t="s">
        <v>310</v>
      </c>
      <c r="L75" s="176">
        <v>70</v>
      </c>
      <c r="M75" s="176" t="s">
        <v>137</v>
      </c>
      <c r="N75" s="176" t="s">
        <v>404</v>
      </c>
      <c r="O75" s="176" t="s">
        <v>601</v>
      </c>
      <c r="P75" s="176" t="s">
        <v>149</v>
      </c>
      <c r="Q75" s="176" t="s">
        <v>149</v>
      </c>
      <c r="R75" s="176" t="s">
        <v>93</v>
      </c>
      <c r="S75" s="176" t="s">
        <v>149</v>
      </c>
      <c r="T75" s="176" t="s">
        <v>164</v>
      </c>
      <c r="U75" s="176" t="s">
        <v>149</v>
      </c>
      <c r="V75" s="176"/>
      <c r="W75" s="176">
        <v>1</v>
      </c>
      <c r="X75" s="176" t="s">
        <v>92</v>
      </c>
      <c r="Y75" s="176" t="s">
        <v>90</v>
      </c>
    </row>
    <row r="76" spans="1:25" s="44" customFormat="1" ht="39.75" customHeight="1">
      <c r="A76" s="176">
        <v>71</v>
      </c>
      <c r="B76" s="177" t="s">
        <v>251</v>
      </c>
      <c r="C76" s="176" t="s">
        <v>251</v>
      </c>
      <c r="D76" s="178" t="s">
        <v>92</v>
      </c>
      <c r="E76" s="178" t="s">
        <v>90</v>
      </c>
      <c r="F76" s="178" t="s">
        <v>90</v>
      </c>
      <c r="G76" s="176">
        <v>1983</v>
      </c>
      <c r="H76" s="179">
        <v>105296.7</v>
      </c>
      <c r="I76" s="180" t="s">
        <v>371</v>
      </c>
      <c r="J76" s="176" t="s">
        <v>1180</v>
      </c>
      <c r="K76" s="177" t="s">
        <v>311</v>
      </c>
      <c r="L76" s="176">
        <v>71</v>
      </c>
      <c r="M76" s="176" t="s">
        <v>177</v>
      </c>
      <c r="N76" s="176" t="s">
        <v>404</v>
      </c>
      <c r="O76" s="176" t="s">
        <v>595</v>
      </c>
      <c r="P76" s="176" t="s">
        <v>93</v>
      </c>
      <c r="Q76" s="176" t="s">
        <v>149</v>
      </c>
      <c r="R76" s="176" t="s">
        <v>149</v>
      </c>
      <c r="S76" s="176" t="s">
        <v>93</v>
      </c>
      <c r="T76" s="176" t="s">
        <v>164</v>
      </c>
      <c r="U76" s="176" t="s">
        <v>93</v>
      </c>
      <c r="V76" s="176"/>
      <c r="W76" s="176">
        <v>1</v>
      </c>
      <c r="X76" s="176" t="s">
        <v>90</v>
      </c>
      <c r="Y76" s="176" t="s">
        <v>90</v>
      </c>
    </row>
    <row r="77" spans="1:25" s="44" customFormat="1" ht="41.25" customHeight="1">
      <c r="A77" s="176">
        <v>72</v>
      </c>
      <c r="B77" s="177" t="s">
        <v>251</v>
      </c>
      <c r="C77" s="176" t="s">
        <v>251</v>
      </c>
      <c r="D77" s="178" t="s">
        <v>92</v>
      </c>
      <c r="E77" s="178" t="s">
        <v>90</v>
      </c>
      <c r="F77" s="178" t="s">
        <v>90</v>
      </c>
      <c r="G77" s="176">
        <v>1975</v>
      </c>
      <c r="H77" s="179">
        <v>414608.08</v>
      </c>
      <c r="I77" s="180" t="s">
        <v>371</v>
      </c>
      <c r="J77" s="176" t="s">
        <v>1180</v>
      </c>
      <c r="K77" s="177" t="s">
        <v>312</v>
      </c>
      <c r="L77" s="176">
        <v>72</v>
      </c>
      <c r="M77" s="176" t="s">
        <v>177</v>
      </c>
      <c r="N77" s="176"/>
      <c r="O77" s="176" t="s">
        <v>607</v>
      </c>
      <c r="P77" s="176" t="s">
        <v>93</v>
      </c>
      <c r="Q77" s="176" t="s">
        <v>149</v>
      </c>
      <c r="R77" s="176" t="s">
        <v>149</v>
      </c>
      <c r="S77" s="176" t="s">
        <v>93</v>
      </c>
      <c r="T77" s="176" t="s">
        <v>164</v>
      </c>
      <c r="U77" s="176" t="s">
        <v>149</v>
      </c>
      <c r="V77" s="176"/>
      <c r="W77" s="176">
        <v>2</v>
      </c>
      <c r="X77" s="176" t="s">
        <v>92</v>
      </c>
      <c r="Y77" s="176" t="s">
        <v>90</v>
      </c>
    </row>
    <row r="78" spans="1:25" s="44" customFormat="1" ht="54" customHeight="1">
      <c r="A78" s="176">
        <v>73</v>
      </c>
      <c r="B78" s="177" t="s">
        <v>251</v>
      </c>
      <c r="C78" s="176" t="s">
        <v>251</v>
      </c>
      <c r="D78" s="178" t="s">
        <v>92</v>
      </c>
      <c r="E78" s="178" t="s">
        <v>90</v>
      </c>
      <c r="F78" s="178" t="s">
        <v>90</v>
      </c>
      <c r="G78" s="176">
        <v>1972</v>
      </c>
      <c r="H78" s="179">
        <v>646366.48</v>
      </c>
      <c r="I78" s="180" t="s">
        <v>371</v>
      </c>
      <c r="J78" s="176" t="s">
        <v>1180</v>
      </c>
      <c r="K78" s="177" t="s">
        <v>313</v>
      </c>
      <c r="L78" s="176">
        <v>73</v>
      </c>
      <c r="M78" s="176" t="s">
        <v>177</v>
      </c>
      <c r="N78" s="176" t="s">
        <v>404</v>
      </c>
      <c r="O78" s="176" t="s">
        <v>601</v>
      </c>
      <c r="P78" s="176" t="s">
        <v>149</v>
      </c>
      <c r="Q78" s="176" t="s">
        <v>149</v>
      </c>
      <c r="R78" s="176" t="s">
        <v>149</v>
      </c>
      <c r="S78" s="176" t="s">
        <v>149</v>
      </c>
      <c r="T78" s="176" t="s">
        <v>149</v>
      </c>
      <c r="U78" s="176" t="s">
        <v>149</v>
      </c>
      <c r="V78" s="176"/>
      <c r="W78" s="176">
        <v>1</v>
      </c>
      <c r="X78" s="176" t="s">
        <v>90</v>
      </c>
      <c r="Y78" s="176" t="s">
        <v>90</v>
      </c>
    </row>
    <row r="79" spans="1:25" s="44" customFormat="1" ht="44.25" customHeight="1">
      <c r="A79" s="176">
        <v>74</v>
      </c>
      <c r="B79" s="177" t="s">
        <v>251</v>
      </c>
      <c r="C79" s="176" t="s">
        <v>251</v>
      </c>
      <c r="D79" s="178" t="s">
        <v>92</v>
      </c>
      <c r="E79" s="178" t="s">
        <v>90</v>
      </c>
      <c r="F79" s="178" t="s">
        <v>90</v>
      </c>
      <c r="G79" s="176" t="s">
        <v>342</v>
      </c>
      <c r="H79" s="179">
        <v>389829.79</v>
      </c>
      <c r="I79" s="180" t="s">
        <v>371</v>
      </c>
      <c r="J79" s="176" t="s">
        <v>1180</v>
      </c>
      <c r="K79" s="177" t="s">
        <v>314</v>
      </c>
      <c r="L79" s="176">
        <v>74</v>
      </c>
      <c r="M79" s="176" t="s">
        <v>490</v>
      </c>
      <c r="N79" s="176" t="s">
        <v>404</v>
      </c>
      <c r="O79" s="176" t="s">
        <v>497</v>
      </c>
      <c r="P79" s="176" t="s">
        <v>149</v>
      </c>
      <c r="Q79" s="176" t="s">
        <v>149</v>
      </c>
      <c r="R79" s="176" t="s">
        <v>149</v>
      </c>
      <c r="S79" s="176" t="s">
        <v>149</v>
      </c>
      <c r="T79" s="176" t="s">
        <v>164</v>
      </c>
      <c r="U79" s="176" t="s">
        <v>149</v>
      </c>
      <c r="V79" s="176"/>
      <c r="W79" s="176">
        <v>1</v>
      </c>
      <c r="X79" s="176" t="s">
        <v>90</v>
      </c>
      <c r="Y79" s="176" t="s">
        <v>90</v>
      </c>
    </row>
    <row r="80" spans="1:25" s="44" customFormat="1" ht="48" customHeight="1">
      <c r="A80" s="176">
        <v>75</v>
      </c>
      <c r="B80" s="177" t="s">
        <v>251</v>
      </c>
      <c r="C80" s="176" t="s">
        <v>251</v>
      </c>
      <c r="D80" s="178" t="s">
        <v>92</v>
      </c>
      <c r="E80" s="178" t="s">
        <v>90</v>
      </c>
      <c r="F80" s="178" t="s">
        <v>90</v>
      </c>
      <c r="G80" s="176" t="s">
        <v>917</v>
      </c>
      <c r="H80" s="179">
        <v>591056.74</v>
      </c>
      <c r="I80" s="180" t="s">
        <v>371</v>
      </c>
      <c r="J80" s="176" t="s">
        <v>1180</v>
      </c>
      <c r="K80" s="177" t="s">
        <v>315</v>
      </c>
      <c r="L80" s="176">
        <v>75</v>
      </c>
      <c r="M80" s="176" t="s">
        <v>177</v>
      </c>
      <c r="N80" s="176" t="s">
        <v>135</v>
      </c>
      <c r="O80" s="176" t="s">
        <v>596</v>
      </c>
      <c r="P80" s="176" t="s">
        <v>163</v>
      </c>
      <c r="Q80" s="176" t="s">
        <v>163</v>
      </c>
      <c r="R80" s="176" t="s">
        <v>149</v>
      </c>
      <c r="S80" s="176" t="s">
        <v>149</v>
      </c>
      <c r="T80" s="176" t="s">
        <v>164</v>
      </c>
      <c r="U80" s="176" t="s">
        <v>149</v>
      </c>
      <c r="V80" s="176"/>
      <c r="W80" s="176">
        <v>1</v>
      </c>
      <c r="X80" s="176" t="s">
        <v>92</v>
      </c>
      <c r="Y80" s="176" t="s">
        <v>90</v>
      </c>
    </row>
    <row r="81" spans="1:25" s="44" customFormat="1" ht="39" customHeight="1">
      <c r="A81" s="176">
        <v>76</v>
      </c>
      <c r="B81" s="177" t="s">
        <v>250</v>
      </c>
      <c r="C81" s="176" t="s">
        <v>250</v>
      </c>
      <c r="D81" s="178" t="s">
        <v>92</v>
      </c>
      <c r="E81" s="178" t="s">
        <v>90</v>
      </c>
      <c r="F81" s="178" t="s">
        <v>90</v>
      </c>
      <c r="G81" s="176">
        <v>2012</v>
      </c>
      <c r="H81" s="179">
        <v>1081881.8</v>
      </c>
      <c r="I81" s="180" t="s">
        <v>371</v>
      </c>
      <c r="J81" s="176" t="s">
        <v>1180</v>
      </c>
      <c r="K81" s="177" t="s">
        <v>316</v>
      </c>
      <c r="L81" s="176">
        <v>76</v>
      </c>
      <c r="M81" s="176" t="s">
        <v>351</v>
      </c>
      <c r="N81" s="176" t="s">
        <v>135</v>
      </c>
      <c r="O81" s="176" t="s">
        <v>605</v>
      </c>
      <c r="P81" s="176" t="s">
        <v>149</v>
      </c>
      <c r="Q81" s="176" t="s">
        <v>149</v>
      </c>
      <c r="R81" s="176" t="s">
        <v>149</v>
      </c>
      <c r="S81" s="176" t="s">
        <v>149</v>
      </c>
      <c r="T81" s="176" t="s">
        <v>149</v>
      </c>
      <c r="U81" s="176" t="s">
        <v>149</v>
      </c>
      <c r="V81" s="176" t="s">
        <v>362</v>
      </c>
      <c r="W81" s="176">
        <v>1</v>
      </c>
      <c r="X81" s="176" t="s">
        <v>90</v>
      </c>
      <c r="Y81" s="176" t="s">
        <v>90</v>
      </c>
    </row>
    <row r="82" spans="1:25" s="44" customFormat="1" ht="39" customHeight="1">
      <c r="A82" s="176">
        <v>77</v>
      </c>
      <c r="B82" s="177" t="s">
        <v>251</v>
      </c>
      <c r="C82" s="176" t="s">
        <v>251</v>
      </c>
      <c r="D82" s="178" t="s">
        <v>92</v>
      </c>
      <c r="E82" s="178" t="s">
        <v>90</v>
      </c>
      <c r="F82" s="178" t="s">
        <v>90</v>
      </c>
      <c r="G82" s="176">
        <v>2011</v>
      </c>
      <c r="H82" s="179">
        <v>860776.76</v>
      </c>
      <c r="I82" s="180" t="s">
        <v>371</v>
      </c>
      <c r="J82" s="176" t="s">
        <v>1180</v>
      </c>
      <c r="K82" s="177" t="s">
        <v>317</v>
      </c>
      <c r="L82" s="176">
        <v>77</v>
      </c>
      <c r="M82" s="176" t="s">
        <v>590</v>
      </c>
      <c r="N82" s="176" t="s">
        <v>135</v>
      </c>
      <c r="O82" s="176" t="s">
        <v>605</v>
      </c>
      <c r="P82" s="176" t="s">
        <v>149</v>
      </c>
      <c r="Q82" s="176" t="s">
        <v>149</v>
      </c>
      <c r="R82" s="176" t="s">
        <v>149</v>
      </c>
      <c r="S82" s="176" t="s">
        <v>149</v>
      </c>
      <c r="T82" s="176" t="s">
        <v>164</v>
      </c>
      <c r="U82" s="176" t="s">
        <v>149</v>
      </c>
      <c r="V82" s="176"/>
      <c r="W82" s="176">
        <v>1</v>
      </c>
      <c r="X82" s="176" t="s">
        <v>90</v>
      </c>
      <c r="Y82" s="176" t="s">
        <v>90</v>
      </c>
    </row>
    <row r="83" spans="1:25" s="44" customFormat="1" ht="57" customHeight="1">
      <c r="A83" s="176">
        <v>78</v>
      </c>
      <c r="B83" s="177" t="s">
        <v>239</v>
      </c>
      <c r="C83" s="176" t="s">
        <v>239</v>
      </c>
      <c r="D83" s="178" t="s">
        <v>92</v>
      </c>
      <c r="E83" s="178" t="s">
        <v>90</v>
      </c>
      <c r="F83" s="178" t="s">
        <v>90</v>
      </c>
      <c r="G83" s="176" t="s">
        <v>345</v>
      </c>
      <c r="H83" s="179">
        <v>50000</v>
      </c>
      <c r="I83" s="180" t="s">
        <v>379</v>
      </c>
      <c r="J83" s="176" t="s">
        <v>1180</v>
      </c>
      <c r="K83" s="177" t="s">
        <v>318</v>
      </c>
      <c r="L83" s="176">
        <v>78</v>
      </c>
      <c r="M83" s="176" t="s">
        <v>488</v>
      </c>
      <c r="N83" s="176" t="s">
        <v>135</v>
      </c>
      <c r="O83" s="176" t="s">
        <v>597</v>
      </c>
      <c r="P83" s="176" t="s">
        <v>93</v>
      </c>
      <c r="Q83" s="176" t="s">
        <v>149</v>
      </c>
      <c r="R83" s="176" t="s">
        <v>149</v>
      </c>
      <c r="S83" s="176" t="s">
        <v>149</v>
      </c>
      <c r="T83" s="176" t="s">
        <v>164</v>
      </c>
      <c r="U83" s="176" t="s">
        <v>93</v>
      </c>
      <c r="V83" s="176" t="s">
        <v>363</v>
      </c>
      <c r="W83" s="176">
        <v>1</v>
      </c>
      <c r="X83" s="176" t="s">
        <v>92</v>
      </c>
      <c r="Y83" s="176" t="s">
        <v>90</v>
      </c>
    </row>
    <row r="84" spans="1:25" s="44" customFormat="1" ht="57" customHeight="1">
      <c r="A84" s="176">
        <v>79</v>
      </c>
      <c r="B84" s="177" t="s">
        <v>108</v>
      </c>
      <c r="C84" s="176" t="s">
        <v>108</v>
      </c>
      <c r="D84" s="178" t="s">
        <v>92</v>
      </c>
      <c r="E84" s="178" t="s">
        <v>90</v>
      </c>
      <c r="F84" s="178" t="s">
        <v>90</v>
      </c>
      <c r="G84" s="176">
        <v>1888</v>
      </c>
      <c r="H84" s="179">
        <v>15000</v>
      </c>
      <c r="I84" s="180" t="s">
        <v>379</v>
      </c>
      <c r="J84" s="176" t="s">
        <v>89</v>
      </c>
      <c r="K84" s="177" t="s">
        <v>318</v>
      </c>
      <c r="L84" s="176">
        <v>79</v>
      </c>
      <c r="M84" s="176" t="s">
        <v>488</v>
      </c>
      <c r="N84" s="176" t="s">
        <v>135</v>
      </c>
      <c r="O84" s="176" t="s">
        <v>597</v>
      </c>
      <c r="P84" s="176" t="s">
        <v>93</v>
      </c>
      <c r="Q84" s="176" t="s">
        <v>149</v>
      </c>
      <c r="R84" s="176" t="s">
        <v>149</v>
      </c>
      <c r="S84" s="176" t="s">
        <v>149</v>
      </c>
      <c r="T84" s="176" t="s">
        <v>164</v>
      </c>
      <c r="U84" s="176" t="s">
        <v>93</v>
      </c>
      <c r="V84" s="176">
        <v>50</v>
      </c>
      <c r="W84" s="176">
        <v>1</v>
      </c>
      <c r="X84" s="176" t="s">
        <v>90</v>
      </c>
      <c r="Y84" s="176" t="s">
        <v>90</v>
      </c>
    </row>
    <row r="85" spans="1:25" s="44" customFormat="1" ht="57" customHeight="1">
      <c r="A85" s="176">
        <v>80</v>
      </c>
      <c r="B85" s="177" t="s">
        <v>239</v>
      </c>
      <c r="C85" s="176" t="s">
        <v>239</v>
      </c>
      <c r="D85" s="178" t="s">
        <v>92</v>
      </c>
      <c r="E85" s="178" t="s">
        <v>90</v>
      </c>
      <c r="F85" s="178" t="s">
        <v>90</v>
      </c>
      <c r="G85" s="176" t="s">
        <v>344</v>
      </c>
      <c r="H85" s="179">
        <v>100000</v>
      </c>
      <c r="I85" s="180" t="s">
        <v>379</v>
      </c>
      <c r="J85" s="176" t="s">
        <v>1180</v>
      </c>
      <c r="K85" s="177" t="s">
        <v>319</v>
      </c>
      <c r="L85" s="176">
        <v>80</v>
      </c>
      <c r="M85" s="176" t="s">
        <v>591</v>
      </c>
      <c r="N85" s="176" t="s">
        <v>135</v>
      </c>
      <c r="O85" s="176" t="s">
        <v>597</v>
      </c>
      <c r="P85" s="176" t="s">
        <v>149</v>
      </c>
      <c r="Q85" s="176" t="s">
        <v>149</v>
      </c>
      <c r="R85" s="176" t="s">
        <v>149</v>
      </c>
      <c r="S85" s="176" t="s">
        <v>149</v>
      </c>
      <c r="T85" s="176" t="s">
        <v>164</v>
      </c>
      <c r="U85" s="176" t="s">
        <v>93</v>
      </c>
      <c r="V85" s="176" t="s">
        <v>364</v>
      </c>
      <c r="W85" s="176">
        <v>1</v>
      </c>
      <c r="X85" s="176" t="s">
        <v>92</v>
      </c>
      <c r="Y85" s="176" t="s">
        <v>90</v>
      </c>
    </row>
    <row r="86" spans="1:25" s="44" customFormat="1" ht="57" customHeight="1">
      <c r="A86" s="176">
        <v>81</v>
      </c>
      <c r="B86" s="177" t="s">
        <v>239</v>
      </c>
      <c r="C86" s="176" t="s">
        <v>365</v>
      </c>
      <c r="D86" s="178" t="s">
        <v>92</v>
      </c>
      <c r="E86" s="178" t="s">
        <v>90</v>
      </c>
      <c r="F86" s="178" t="s">
        <v>90</v>
      </c>
      <c r="G86" s="176" t="s">
        <v>1266</v>
      </c>
      <c r="H86" s="179">
        <v>50000</v>
      </c>
      <c r="I86" s="180" t="s">
        <v>379</v>
      </c>
      <c r="J86" s="176" t="s">
        <v>1180</v>
      </c>
      <c r="K86" s="177" t="s">
        <v>320</v>
      </c>
      <c r="L86" s="176">
        <v>81</v>
      </c>
      <c r="M86" s="176" t="s">
        <v>177</v>
      </c>
      <c r="N86" s="176" t="s">
        <v>492</v>
      </c>
      <c r="O86" s="176" t="s">
        <v>597</v>
      </c>
      <c r="P86" s="176" t="s">
        <v>93</v>
      </c>
      <c r="Q86" s="176" t="s">
        <v>149</v>
      </c>
      <c r="R86" s="176" t="s">
        <v>149</v>
      </c>
      <c r="S86" s="176" t="s">
        <v>93</v>
      </c>
      <c r="T86" s="176" t="s">
        <v>164</v>
      </c>
      <c r="U86" s="176" t="s">
        <v>149</v>
      </c>
      <c r="V86" s="176" t="s">
        <v>366</v>
      </c>
      <c r="W86" s="176">
        <v>1</v>
      </c>
      <c r="X86" s="176" t="s">
        <v>92</v>
      </c>
      <c r="Y86" s="176" t="s">
        <v>90</v>
      </c>
    </row>
    <row r="87" spans="1:25" s="44" customFormat="1" ht="57" customHeight="1">
      <c r="A87" s="176">
        <v>82</v>
      </c>
      <c r="B87" s="177" t="s">
        <v>239</v>
      </c>
      <c r="C87" s="176" t="s">
        <v>251</v>
      </c>
      <c r="D87" s="178" t="s">
        <v>92</v>
      </c>
      <c r="E87" s="178" t="s">
        <v>90</v>
      </c>
      <c r="F87" s="178" t="s">
        <v>90</v>
      </c>
      <c r="G87" s="176">
        <v>2007</v>
      </c>
      <c r="H87" s="179">
        <v>50000</v>
      </c>
      <c r="I87" s="180" t="s">
        <v>379</v>
      </c>
      <c r="J87" s="176" t="s">
        <v>1180</v>
      </c>
      <c r="K87" s="177" t="s">
        <v>321</v>
      </c>
      <c r="L87" s="176">
        <v>82</v>
      </c>
      <c r="M87" s="176" t="s">
        <v>351</v>
      </c>
      <c r="N87" s="176" t="s">
        <v>135</v>
      </c>
      <c r="O87" s="176" t="s">
        <v>597</v>
      </c>
      <c r="P87" s="176" t="s">
        <v>149</v>
      </c>
      <c r="Q87" s="176" t="s">
        <v>149</v>
      </c>
      <c r="R87" s="176" t="s">
        <v>149</v>
      </c>
      <c r="S87" s="176" t="s">
        <v>149</v>
      </c>
      <c r="T87" s="176" t="s">
        <v>164</v>
      </c>
      <c r="U87" s="176" t="s">
        <v>149</v>
      </c>
      <c r="V87" s="176" t="s">
        <v>367</v>
      </c>
      <c r="W87" s="176">
        <v>1</v>
      </c>
      <c r="X87" s="176" t="s">
        <v>92</v>
      </c>
      <c r="Y87" s="176" t="s">
        <v>90</v>
      </c>
    </row>
    <row r="88" spans="1:25" s="44" customFormat="1" ht="47.25" customHeight="1">
      <c r="A88" s="176">
        <v>83</v>
      </c>
      <c r="B88" s="177" t="s">
        <v>252</v>
      </c>
      <c r="C88" s="176" t="s">
        <v>251</v>
      </c>
      <c r="D88" s="178" t="s">
        <v>92</v>
      </c>
      <c r="E88" s="178" t="s">
        <v>90</v>
      </c>
      <c r="F88" s="178" t="s">
        <v>90</v>
      </c>
      <c r="G88" s="176" t="s">
        <v>346</v>
      </c>
      <c r="H88" s="179">
        <v>4676.56</v>
      </c>
      <c r="I88" s="180" t="s">
        <v>371</v>
      </c>
      <c r="J88" s="176" t="s">
        <v>1180</v>
      </c>
      <c r="K88" s="177" t="s">
        <v>322</v>
      </c>
      <c r="L88" s="176">
        <v>83</v>
      </c>
      <c r="M88" s="176" t="s">
        <v>177</v>
      </c>
      <c r="N88" s="176" t="s">
        <v>135</v>
      </c>
      <c r="O88" s="176" t="s">
        <v>604</v>
      </c>
      <c r="P88" s="176" t="s">
        <v>93</v>
      </c>
      <c r="Q88" s="176" t="s">
        <v>149</v>
      </c>
      <c r="R88" s="176" t="s">
        <v>149</v>
      </c>
      <c r="S88" s="176" t="s">
        <v>93</v>
      </c>
      <c r="T88" s="176" t="s">
        <v>164</v>
      </c>
      <c r="U88" s="176" t="s">
        <v>149</v>
      </c>
      <c r="V88" s="176"/>
      <c r="W88" s="176">
        <v>2</v>
      </c>
      <c r="X88" s="176" t="s">
        <v>92</v>
      </c>
      <c r="Y88" s="176" t="s">
        <v>90</v>
      </c>
    </row>
    <row r="89" spans="1:25" s="44" customFormat="1" ht="42.75" customHeight="1">
      <c r="A89" s="176">
        <v>84</v>
      </c>
      <c r="B89" s="177" t="s">
        <v>252</v>
      </c>
      <c r="C89" s="176" t="s">
        <v>251</v>
      </c>
      <c r="D89" s="178" t="s">
        <v>92</v>
      </c>
      <c r="E89" s="178" t="s">
        <v>90</v>
      </c>
      <c r="F89" s="178" t="s">
        <v>90</v>
      </c>
      <c r="G89" s="176" t="s">
        <v>1265</v>
      </c>
      <c r="H89" s="179">
        <v>50000</v>
      </c>
      <c r="I89" s="180" t="s">
        <v>379</v>
      </c>
      <c r="J89" s="176" t="s">
        <v>1180</v>
      </c>
      <c r="K89" s="177" t="s">
        <v>323</v>
      </c>
      <c r="L89" s="176">
        <v>84</v>
      </c>
      <c r="M89" s="176" t="s">
        <v>351</v>
      </c>
      <c r="N89" s="176" t="s">
        <v>404</v>
      </c>
      <c r="O89" s="176" t="s">
        <v>603</v>
      </c>
      <c r="P89" s="176" t="s">
        <v>93</v>
      </c>
      <c r="Q89" s="176" t="s">
        <v>149</v>
      </c>
      <c r="R89" s="176" t="s">
        <v>149</v>
      </c>
      <c r="S89" s="176" t="s">
        <v>149</v>
      </c>
      <c r="T89" s="176" t="s">
        <v>164</v>
      </c>
      <c r="U89" s="176" t="s">
        <v>149</v>
      </c>
      <c r="V89" s="176"/>
      <c r="W89" s="176">
        <v>2</v>
      </c>
      <c r="X89" s="176" t="s">
        <v>90</v>
      </c>
      <c r="Y89" s="176" t="s">
        <v>90</v>
      </c>
    </row>
    <row r="90" spans="1:25" s="44" customFormat="1" ht="45.75" customHeight="1">
      <c r="A90" s="176">
        <v>85</v>
      </c>
      <c r="B90" s="177" t="s">
        <v>253</v>
      </c>
      <c r="C90" s="176" t="s">
        <v>253</v>
      </c>
      <c r="D90" s="178" t="s">
        <v>92</v>
      </c>
      <c r="E90" s="178" t="s">
        <v>90</v>
      </c>
      <c r="F90" s="178" t="s">
        <v>90</v>
      </c>
      <c r="G90" s="176" t="s">
        <v>347</v>
      </c>
      <c r="H90" s="179">
        <v>12979</v>
      </c>
      <c r="I90" s="180" t="s">
        <v>371</v>
      </c>
      <c r="J90" s="176" t="s">
        <v>1180</v>
      </c>
      <c r="K90" s="177" t="s">
        <v>324</v>
      </c>
      <c r="L90" s="176">
        <v>85</v>
      </c>
      <c r="M90" s="176" t="s">
        <v>351</v>
      </c>
      <c r="N90" s="176" t="s">
        <v>404</v>
      </c>
      <c r="O90" s="176" t="s">
        <v>595</v>
      </c>
      <c r="P90" s="176" t="s">
        <v>93</v>
      </c>
      <c r="Q90" s="176" t="s">
        <v>93</v>
      </c>
      <c r="R90" s="176" t="s">
        <v>149</v>
      </c>
      <c r="S90" s="176" t="s">
        <v>149</v>
      </c>
      <c r="T90" s="176" t="s">
        <v>164</v>
      </c>
      <c r="U90" s="176" t="s">
        <v>149</v>
      </c>
      <c r="V90" s="176" t="s">
        <v>368</v>
      </c>
      <c r="W90" s="176">
        <v>1</v>
      </c>
      <c r="X90" s="176" t="s">
        <v>90</v>
      </c>
      <c r="Y90" s="176" t="s">
        <v>90</v>
      </c>
    </row>
    <row r="91" spans="1:25" s="44" customFormat="1" ht="42.75" customHeight="1">
      <c r="A91" s="176">
        <v>86</v>
      </c>
      <c r="B91" s="177" t="s">
        <v>1184</v>
      </c>
      <c r="C91" s="176"/>
      <c r="D91" s="178" t="s">
        <v>92</v>
      </c>
      <c r="E91" s="178" t="s">
        <v>90</v>
      </c>
      <c r="F91" s="178" t="s">
        <v>90</v>
      </c>
      <c r="G91" s="176"/>
      <c r="H91" s="179">
        <v>3964</v>
      </c>
      <c r="I91" s="180" t="s">
        <v>371</v>
      </c>
      <c r="J91" s="176"/>
      <c r="K91" s="177" t="s">
        <v>325</v>
      </c>
      <c r="L91" s="176">
        <v>86</v>
      </c>
      <c r="M91" s="176" t="s">
        <v>491</v>
      </c>
      <c r="N91" s="176" t="s">
        <v>135</v>
      </c>
      <c r="O91" s="176" t="s">
        <v>602</v>
      </c>
      <c r="P91" s="176" t="s">
        <v>93</v>
      </c>
      <c r="Q91" s="176" t="s">
        <v>93</v>
      </c>
      <c r="R91" s="176" t="s">
        <v>93</v>
      </c>
      <c r="S91" s="176" t="s">
        <v>93</v>
      </c>
      <c r="T91" s="176" t="s">
        <v>164</v>
      </c>
      <c r="U91" s="176" t="s">
        <v>93</v>
      </c>
      <c r="V91" s="176">
        <v>55</v>
      </c>
      <c r="W91" s="176">
        <v>3</v>
      </c>
      <c r="X91" s="176" t="s">
        <v>92</v>
      </c>
      <c r="Y91" s="176" t="s">
        <v>90</v>
      </c>
    </row>
    <row r="92" spans="1:25" s="44" customFormat="1" ht="57" customHeight="1">
      <c r="A92" s="176">
        <v>87</v>
      </c>
      <c r="B92" s="177" t="s">
        <v>244</v>
      </c>
      <c r="C92" s="176" t="s">
        <v>254</v>
      </c>
      <c r="D92" s="178" t="s">
        <v>92</v>
      </c>
      <c r="E92" s="178" t="s">
        <v>90</v>
      </c>
      <c r="F92" s="178" t="s">
        <v>90</v>
      </c>
      <c r="G92" s="176" t="s">
        <v>706</v>
      </c>
      <c r="H92" s="179">
        <v>79279.79</v>
      </c>
      <c r="I92" s="180" t="s">
        <v>371</v>
      </c>
      <c r="J92" s="176" t="s">
        <v>708</v>
      </c>
      <c r="K92" s="177" t="s">
        <v>299</v>
      </c>
      <c r="L92" s="176">
        <v>87</v>
      </c>
      <c r="M92" s="176" t="s">
        <v>350</v>
      </c>
      <c r="N92" s="176" t="s">
        <v>138</v>
      </c>
      <c r="O92" s="176" t="s">
        <v>132</v>
      </c>
      <c r="P92" s="176" t="s">
        <v>94</v>
      </c>
      <c r="Q92" s="176" t="s">
        <v>94</v>
      </c>
      <c r="R92" s="176" t="s">
        <v>919</v>
      </c>
      <c r="S92" s="176" t="s">
        <v>94</v>
      </c>
      <c r="T92" s="176" t="s">
        <v>357</v>
      </c>
      <c r="U92" s="176" t="s">
        <v>920</v>
      </c>
      <c r="V92" s="176">
        <v>204.36</v>
      </c>
      <c r="W92" s="176">
        <v>3</v>
      </c>
      <c r="X92" s="176" t="s">
        <v>921</v>
      </c>
      <c r="Y92" s="176" t="s">
        <v>90</v>
      </c>
    </row>
    <row r="93" spans="1:25" s="44" customFormat="1" ht="40.5" customHeight="1">
      <c r="A93" s="176">
        <v>88</v>
      </c>
      <c r="B93" s="177" t="s">
        <v>255</v>
      </c>
      <c r="C93" s="176" t="s">
        <v>922</v>
      </c>
      <c r="D93" s="178" t="s">
        <v>92</v>
      </c>
      <c r="E93" s="178" t="s">
        <v>90</v>
      </c>
      <c r="F93" s="178" t="s">
        <v>90</v>
      </c>
      <c r="G93" s="176">
        <v>1972</v>
      </c>
      <c r="H93" s="179">
        <v>10160</v>
      </c>
      <c r="I93" s="180" t="s">
        <v>371</v>
      </c>
      <c r="J93" s="176" t="s">
        <v>918</v>
      </c>
      <c r="K93" s="177" t="s">
        <v>327</v>
      </c>
      <c r="L93" s="176">
        <v>88</v>
      </c>
      <c r="M93" s="176" t="s">
        <v>350</v>
      </c>
      <c r="N93" s="176" t="s">
        <v>138</v>
      </c>
      <c r="O93" s="176" t="s">
        <v>132</v>
      </c>
      <c r="P93" s="176" t="s">
        <v>94</v>
      </c>
      <c r="Q93" s="176" t="s">
        <v>94</v>
      </c>
      <c r="R93" s="176" t="s">
        <v>355</v>
      </c>
      <c r="S93" s="176" t="s">
        <v>94</v>
      </c>
      <c r="T93" s="176" t="s">
        <v>354</v>
      </c>
      <c r="U93" s="176" t="s">
        <v>337</v>
      </c>
      <c r="V93" s="176">
        <v>90.51</v>
      </c>
      <c r="W93" s="176">
        <v>1</v>
      </c>
      <c r="X93" s="176" t="s">
        <v>90</v>
      </c>
      <c r="Y93" s="176" t="s">
        <v>90</v>
      </c>
    </row>
    <row r="94" spans="1:25" s="44" customFormat="1" ht="30">
      <c r="A94" s="176">
        <v>89</v>
      </c>
      <c r="B94" s="177" t="s">
        <v>255</v>
      </c>
      <c r="C94" s="176" t="s">
        <v>257</v>
      </c>
      <c r="D94" s="178" t="s">
        <v>92</v>
      </c>
      <c r="E94" s="178" t="s">
        <v>90</v>
      </c>
      <c r="F94" s="178" t="s">
        <v>90</v>
      </c>
      <c r="G94" s="176">
        <v>1972</v>
      </c>
      <c r="H94" s="179">
        <v>33160.4</v>
      </c>
      <c r="I94" s="180" t="s">
        <v>371</v>
      </c>
      <c r="J94" s="176" t="s">
        <v>708</v>
      </c>
      <c r="K94" s="177" t="s">
        <v>310</v>
      </c>
      <c r="L94" s="176">
        <v>89</v>
      </c>
      <c r="M94" s="176" t="s">
        <v>350</v>
      </c>
      <c r="N94" s="176" t="s">
        <v>138</v>
      </c>
      <c r="O94" s="176" t="s">
        <v>132</v>
      </c>
      <c r="P94" s="176" t="s">
        <v>94</v>
      </c>
      <c r="Q94" s="176" t="s">
        <v>94</v>
      </c>
      <c r="R94" s="176" t="s">
        <v>356</v>
      </c>
      <c r="S94" s="176" t="s">
        <v>94</v>
      </c>
      <c r="T94" s="176" t="s">
        <v>354</v>
      </c>
      <c r="U94" s="176" t="s">
        <v>337</v>
      </c>
      <c r="V94" s="176">
        <v>173.06</v>
      </c>
      <c r="W94" s="176">
        <v>1</v>
      </c>
      <c r="X94" s="176" t="s">
        <v>90</v>
      </c>
      <c r="Y94" s="176" t="s">
        <v>90</v>
      </c>
    </row>
    <row r="95" spans="1:25" s="44" customFormat="1" ht="33" customHeight="1">
      <c r="A95" s="176">
        <v>90</v>
      </c>
      <c r="B95" s="177" t="s">
        <v>255</v>
      </c>
      <c r="C95" s="176" t="s">
        <v>256</v>
      </c>
      <c r="D95" s="178" t="s">
        <v>92</v>
      </c>
      <c r="E95" s="178" t="s">
        <v>90</v>
      </c>
      <c r="F95" s="178" t="s">
        <v>90</v>
      </c>
      <c r="G95" s="176">
        <v>1975</v>
      </c>
      <c r="H95" s="179">
        <v>20036</v>
      </c>
      <c r="I95" s="180" t="s">
        <v>371</v>
      </c>
      <c r="J95" s="176" t="s">
        <v>328</v>
      </c>
      <c r="K95" s="177" t="s">
        <v>329</v>
      </c>
      <c r="L95" s="176">
        <v>90</v>
      </c>
      <c r="M95" s="176" t="s">
        <v>350</v>
      </c>
      <c r="N95" s="176" t="s">
        <v>138</v>
      </c>
      <c r="O95" s="176" t="s">
        <v>132</v>
      </c>
      <c r="P95" s="176" t="s">
        <v>94</v>
      </c>
      <c r="Q95" s="176" t="s">
        <v>338</v>
      </c>
      <c r="R95" s="176" t="s">
        <v>354</v>
      </c>
      <c r="S95" s="176" t="s">
        <v>94</v>
      </c>
      <c r="T95" s="176" t="s">
        <v>354</v>
      </c>
      <c r="U95" s="176" t="s">
        <v>337</v>
      </c>
      <c r="V95" s="176">
        <v>69.34</v>
      </c>
      <c r="W95" s="176">
        <v>1</v>
      </c>
      <c r="X95" s="176" t="s">
        <v>90</v>
      </c>
      <c r="Y95" s="176" t="s">
        <v>90</v>
      </c>
    </row>
    <row r="96" spans="1:25" s="44" customFormat="1" ht="30">
      <c r="A96" s="176">
        <v>91</v>
      </c>
      <c r="B96" s="177" t="s">
        <v>255</v>
      </c>
      <c r="C96" s="176" t="s">
        <v>256</v>
      </c>
      <c r="D96" s="178" t="s">
        <v>92</v>
      </c>
      <c r="E96" s="178" t="s">
        <v>90</v>
      </c>
      <c r="F96" s="178" t="s">
        <v>90</v>
      </c>
      <c r="G96" s="176" t="s">
        <v>349</v>
      </c>
      <c r="H96" s="179">
        <v>18759</v>
      </c>
      <c r="I96" s="180" t="s">
        <v>371</v>
      </c>
      <c r="J96" s="176" t="s">
        <v>709</v>
      </c>
      <c r="K96" s="177" t="s">
        <v>314</v>
      </c>
      <c r="L96" s="176">
        <v>91</v>
      </c>
      <c r="M96" s="176" t="s">
        <v>350</v>
      </c>
      <c r="N96" s="176" t="s">
        <v>138</v>
      </c>
      <c r="O96" s="176" t="s">
        <v>132</v>
      </c>
      <c r="P96" s="176" t="s">
        <v>94</v>
      </c>
      <c r="Q96" s="176" t="s">
        <v>94</v>
      </c>
      <c r="R96" s="176" t="s">
        <v>355</v>
      </c>
      <c r="S96" s="176" t="s">
        <v>94</v>
      </c>
      <c r="T96" s="176" t="s">
        <v>354</v>
      </c>
      <c r="U96" s="176" t="s">
        <v>337</v>
      </c>
      <c r="V96" s="176">
        <v>82.8</v>
      </c>
      <c r="W96" s="176">
        <v>1</v>
      </c>
      <c r="X96" s="176" t="s">
        <v>90</v>
      </c>
      <c r="Y96" s="176" t="s">
        <v>90</v>
      </c>
    </row>
    <row r="97" spans="1:25" s="44" customFormat="1" ht="60.75" customHeight="1">
      <c r="A97" s="176">
        <v>92</v>
      </c>
      <c r="B97" s="177" t="s">
        <v>1183</v>
      </c>
      <c r="C97" s="176" t="s">
        <v>258</v>
      </c>
      <c r="D97" s="178" t="s">
        <v>92</v>
      </c>
      <c r="E97" s="178" t="s">
        <v>90</v>
      </c>
      <c r="F97" s="178" t="s">
        <v>92</v>
      </c>
      <c r="G97" s="176" t="s">
        <v>348</v>
      </c>
      <c r="H97" s="179">
        <v>1300000</v>
      </c>
      <c r="I97" s="180" t="s">
        <v>379</v>
      </c>
      <c r="J97" s="176" t="s">
        <v>330</v>
      </c>
      <c r="K97" s="177" t="s">
        <v>331</v>
      </c>
      <c r="L97" s="176">
        <v>92</v>
      </c>
      <c r="M97" s="176" t="s">
        <v>485</v>
      </c>
      <c r="N97" s="176" t="s">
        <v>707</v>
      </c>
      <c r="O97" s="176" t="s">
        <v>486</v>
      </c>
      <c r="P97" s="176" t="s">
        <v>149</v>
      </c>
      <c r="Q97" s="176" t="s">
        <v>94</v>
      </c>
      <c r="R97" s="176" t="s">
        <v>94</v>
      </c>
      <c r="S97" s="176" t="s">
        <v>94</v>
      </c>
      <c r="T97" s="176" t="s">
        <v>95</v>
      </c>
      <c r="U97" s="176" t="s">
        <v>94</v>
      </c>
      <c r="V97" s="176">
        <v>1217.14</v>
      </c>
      <c r="W97" s="176">
        <v>4</v>
      </c>
      <c r="X97" s="176" t="s">
        <v>92</v>
      </c>
      <c r="Y97" s="176" t="s">
        <v>90</v>
      </c>
    </row>
    <row r="98" spans="1:25" s="44" customFormat="1" ht="66" customHeight="1">
      <c r="A98" s="176">
        <v>93</v>
      </c>
      <c r="B98" s="177" t="s">
        <v>1183</v>
      </c>
      <c r="C98" s="176" t="s">
        <v>258</v>
      </c>
      <c r="D98" s="178" t="s">
        <v>92</v>
      </c>
      <c r="E98" s="178" t="s">
        <v>90</v>
      </c>
      <c r="F98" s="178" t="s">
        <v>92</v>
      </c>
      <c r="G98" s="176">
        <v>1905</v>
      </c>
      <c r="H98" s="179">
        <v>557400</v>
      </c>
      <c r="I98" s="180" t="s">
        <v>379</v>
      </c>
      <c r="J98" s="176" t="s">
        <v>332</v>
      </c>
      <c r="K98" s="177" t="s">
        <v>333</v>
      </c>
      <c r="L98" s="176">
        <v>93</v>
      </c>
      <c r="M98" s="176" t="s">
        <v>334</v>
      </c>
      <c r="N98" s="176" t="s">
        <v>335</v>
      </c>
      <c r="O98" s="176" t="s">
        <v>336</v>
      </c>
      <c r="P98" s="176" t="s">
        <v>149</v>
      </c>
      <c r="Q98" s="176" t="s">
        <v>94</v>
      </c>
      <c r="R98" s="176" t="s">
        <v>94</v>
      </c>
      <c r="S98" s="176" t="s">
        <v>94</v>
      </c>
      <c r="T98" s="176" t="s">
        <v>95</v>
      </c>
      <c r="U98" s="176" t="s">
        <v>94</v>
      </c>
      <c r="V98" s="176">
        <v>1112.45</v>
      </c>
      <c r="W98" s="176">
        <v>6</v>
      </c>
      <c r="X98" s="176" t="s">
        <v>92</v>
      </c>
      <c r="Y98" s="176" t="s">
        <v>90</v>
      </c>
    </row>
    <row r="99" spans="1:25" s="44" customFormat="1" ht="39" customHeight="1">
      <c r="A99" s="176">
        <v>94</v>
      </c>
      <c r="B99" s="177" t="s">
        <v>1182</v>
      </c>
      <c r="C99" s="176" t="s">
        <v>369</v>
      </c>
      <c r="D99" s="178" t="s">
        <v>92</v>
      </c>
      <c r="E99" s="178" t="s">
        <v>90</v>
      </c>
      <c r="F99" s="178" t="s">
        <v>90</v>
      </c>
      <c r="G99" s="176">
        <v>1954</v>
      </c>
      <c r="H99" s="179">
        <v>32773</v>
      </c>
      <c r="I99" s="180" t="s">
        <v>371</v>
      </c>
      <c r="J99" s="176" t="s">
        <v>332</v>
      </c>
      <c r="K99" s="177" t="s">
        <v>331</v>
      </c>
      <c r="L99" s="176">
        <v>94</v>
      </c>
      <c r="M99" s="176"/>
      <c r="N99" s="176"/>
      <c r="O99" s="176"/>
      <c r="P99" s="176" t="s">
        <v>149</v>
      </c>
      <c r="Q99" s="176" t="s">
        <v>94</v>
      </c>
      <c r="R99" s="176" t="s">
        <v>94</v>
      </c>
      <c r="S99" s="176" t="s">
        <v>338</v>
      </c>
      <c r="T99" s="176" t="s">
        <v>95</v>
      </c>
      <c r="U99" s="176" t="s">
        <v>94</v>
      </c>
      <c r="V99" s="176">
        <v>136.26</v>
      </c>
      <c r="W99" s="176">
        <v>2</v>
      </c>
      <c r="X99" s="176" t="s">
        <v>90</v>
      </c>
      <c r="Y99" s="176" t="s">
        <v>90</v>
      </c>
    </row>
    <row r="100" spans="1:25" s="44" customFormat="1" ht="24" customHeight="1">
      <c r="A100" s="176">
        <v>95</v>
      </c>
      <c r="B100" s="177" t="s">
        <v>1181</v>
      </c>
      <c r="C100" s="176" t="s">
        <v>259</v>
      </c>
      <c r="D100" s="178" t="s">
        <v>92</v>
      </c>
      <c r="E100" s="178" t="s">
        <v>90</v>
      </c>
      <c r="F100" s="178" t="s">
        <v>90</v>
      </c>
      <c r="G100" s="176">
        <v>1954</v>
      </c>
      <c r="H100" s="179">
        <v>23584</v>
      </c>
      <c r="I100" s="180" t="s">
        <v>371</v>
      </c>
      <c r="J100" s="176" t="s">
        <v>332</v>
      </c>
      <c r="K100" s="177" t="s">
        <v>331</v>
      </c>
      <c r="L100" s="176">
        <v>95</v>
      </c>
      <c r="M100" s="176"/>
      <c r="N100" s="176"/>
      <c r="O100" s="176"/>
      <c r="P100" s="176" t="s">
        <v>149</v>
      </c>
      <c r="Q100" s="176" t="s">
        <v>94</v>
      </c>
      <c r="R100" s="176" t="s">
        <v>95</v>
      </c>
      <c r="S100" s="176" t="s">
        <v>94</v>
      </c>
      <c r="T100" s="176" t="s">
        <v>95</v>
      </c>
      <c r="U100" s="176" t="s">
        <v>94</v>
      </c>
      <c r="V100" s="176">
        <v>94.6</v>
      </c>
      <c r="W100" s="176">
        <v>1</v>
      </c>
      <c r="X100" s="176" t="s">
        <v>90</v>
      </c>
      <c r="Y100" s="176" t="s">
        <v>90</v>
      </c>
    </row>
    <row r="101" spans="1:25" s="44" customFormat="1" ht="24" customHeight="1">
      <c r="A101" s="176">
        <v>96</v>
      </c>
      <c r="B101" s="177" t="s">
        <v>108</v>
      </c>
      <c r="C101" s="176" t="s">
        <v>402</v>
      </c>
      <c r="D101" s="178" t="s">
        <v>92</v>
      </c>
      <c r="E101" s="178" t="s">
        <v>90</v>
      </c>
      <c r="F101" s="178" t="s">
        <v>90</v>
      </c>
      <c r="G101" s="176"/>
      <c r="H101" s="179">
        <v>1859.96</v>
      </c>
      <c r="I101" s="180" t="s">
        <v>371</v>
      </c>
      <c r="J101" s="176" t="s">
        <v>89</v>
      </c>
      <c r="K101" s="177" t="s">
        <v>314</v>
      </c>
      <c r="L101" s="176">
        <v>96</v>
      </c>
      <c r="M101" s="176" t="s">
        <v>351</v>
      </c>
      <c r="N101" s="176" t="s">
        <v>404</v>
      </c>
      <c r="O101" s="176" t="s">
        <v>493</v>
      </c>
      <c r="P101" s="176" t="s">
        <v>338</v>
      </c>
      <c r="Q101" s="176" t="s">
        <v>338</v>
      </c>
      <c r="R101" s="176" t="s">
        <v>164</v>
      </c>
      <c r="S101" s="176" t="s">
        <v>338</v>
      </c>
      <c r="T101" s="176" t="s">
        <v>164</v>
      </c>
      <c r="U101" s="176" t="s">
        <v>164</v>
      </c>
      <c r="V101" s="176"/>
      <c r="W101" s="176">
        <v>1</v>
      </c>
      <c r="X101" s="176" t="s">
        <v>90</v>
      </c>
      <c r="Y101" s="176" t="s">
        <v>90</v>
      </c>
    </row>
    <row r="102" spans="1:25" s="44" customFormat="1" ht="24" customHeight="1">
      <c r="A102" s="176">
        <v>97</v>
      </c>
      <c r="B102" s="177" t="s">
        <v>108</v>
      </c>
      <c r="C102" s="176" t="s">
        <v>402</v>
      </c>
      <c r="D102" s="178" t="s">
        <v>92</v>
      </c>
      <c r="E102" s="178" t="s">
        <v>90</v>
      </c>
      <c r="F102" s="178" t="s">
        <v>90</v>
      </c>
      <c r="G102" s="176"/>
      <c r="H102" s="179">
        <v>3387</v>
      </c>
      <c r="I102" s="180" t="s">
        <v>371</v>
      </c>
      <c r="J102" s="176" t="s">
        <v>89</v>
      </c>
      <c r="K102" s="177" t="s">
        <v>308</v>
      </c>
      <c r="L102" s="176">
        <v>97</v>
      </c>
      <c r="M102" s="176"/>
      <c r="N102" s="176"/>
      <c r="O102" s="176" t="s">
        <v>493</v>
      </c>
      <c r="P102" s="176" t="s">
        <v>338</v>
      </c>
      <c r="Q102" s="176" t="s">
        <v>338</v>
      </c>
      <c r="R102" s="176" t="s">
        <v>164</v>
      </c>
      <c r="S102" s="176" t="s">
        <v>338</v>
      </c>
      <c r="T102" s="176" t="s">
        <v>164</v>
      </c>
      <c r="U102" s="176" t="s">
        <v>164</v>
      </c>
      <c r="V102" s="176"/>
      <c r="W102" s="176">
        <v>1</v>
      </c>
      <c r="X102" s="176" t="s">
        <v>90</v>
      </c>
      <c r="Y102" s="176" t="s">
        <v>90</v>
      </c>
    </row>
    <row r="103" spans="1:25" s="44" customFormat="1" ht="24" customHeight="1">
      <c r="A103" s="176">
        <v>98</v>
      </c>
      <c r="B103" s="177" t="s">
        <v>108</v>
      </c>
      <c r="C103" s="176" t="s">
        <v>402</v>
      </c>
      <c r="D103" s="178" t="s">
        <v>92</v>
      </c>
      <c r="E103" s="178" t="s">
        <v>90</v>
      </c>
      <c r="F103" s="178" t="s">
        <v>90</v>
      </c>
      <c r="G103" s="176"/>
      <c r="H103" s="179">
        <v>2822.4</v>
      </c>
      <c r="I103" s="180" t="s">
        <v>371</v>
      </c>
      <c r="J103" s="176" t="s">
        <v>89</v>
      </c>
      <c r="K103" s="177" t="s">
        <v>403</v>
      </c>
      <c r="L103" s="176">
        <v>98</v>
      </c>
      <c r="M103" s="176" t="s">
        <v>351</v>
      </c>
      <c r="N103" s="176" t="s">
        <v>404</v>
      </c>
      <c r="O103" s="176" t="s">
        <v>493</v>
      </c>
      <c r="P103" s="176" t="s">
        <v>338</v>
      </c>
      <c r="Q103" s="176" t="s">
        <v>338</v>
      </c>
      <c r="R103" s="176" t="s">
        <v>164</v>
      </c>
      <c r="S103" s="176" t="s">
        <v>338</v>
      </c>
      <c r="T103" s="176" t="s">
        <v>164</v>
      </c>
      <c r="U103" s="176" t="s">
        <v>164</v>
      </c>
      <c r="V103" s="176"/>
      <c r="W103" s="176">
        <v>1</v>
      </c>
      <c r="X103" s="176" t="s">
        <v>90</v>
      </c>
      <c r="Y103" s="176" t="s">
        <v>90</v>
      </c>
    </row>
    <row r="104" spans="1:25" s="44" customFormat="1" ht="43.5" customHeight="1">
      <c r="A104" s="176">
        <v>99</v>
      </c>
      <c r="B104" s="177" t="s">
        <v>101</v>
      </c>
      <c r="C104" s="176" t="s">
        <v>388</v>
      </c>
      <c r="D104" s="178" t="s">
        <v>92</v>
      </c>
      <c r="E104" s="178" t="s">
        <v>90</v>
      </c>
      <c r="F104" s="178" t="s">
        <v>90</v>
      </c>
      <c r="G104" s="176">
        <v>1978</v>
      </c>
      <c r="H104" s="179">
        <v>213660.06</v>
      </c>
      <c r="I104" s="180" t="s">
        <v>371</v>
      </c>
      <c r="J104" s="176" t="s">
        <v>117</v>
      </c>
      <c r="K104" s="177" t="s">
        <v>118</v>
      </c>
      <c r="L104" s="176">
        <v>99</v>
      </c>
      <c r="M104" s="176" t="s">
        <v>130</v>
      </c>
      <c r="N104" s="176" t="s">
        <v>131</v>
      </c>
      <c r="O104" s="176" t="s">
        <v>132</v>
      </c>
      <c r="P104" s="176" t="s">
        <v>94</v>
      </c>
      <c r="Q104" s="176" t="s">
        <v>94</v>
      </c>
      <c r="R104" s="176" t="s">
        <v>94</v>
      </c>
      <c r="S104" s="176" t="s">
        <v>94</v>
      </c>
      <c r="T104" s="176"/>
      <c r="U104" s="176" t="s">
        <v>94</v>
      </c>
      <c r="V104" s="176">
        <v>190.28</v>
      </c>
      <c r="W104" s="176">
        <v>1</v>
      </c>
      <c r="X104" s="176" t="s">
        <v>90</v>
      </c>
      <c r="Y104" s="176" t="s">
        <v>90</v>
      </c>
    </row>
    <row r="105" spans="1:25" s="44" customFormat="1" ht="24" customHeight="1">
      <c r="A105" s="176">
        <v>100</v>
      </c>
      <c r="B105" s="177" t="s">
        <v>102</v>
      </c>
      <c r="C105" s="176" t="s">
        <v>388</v>
      </c>
      <c r="D105" s="178" t="s">
        <v>92</v>
      </c>
      <c r="E105" s="178" t="s">
        <v>90</v>
      </c>
      <c r="F105" s="178" t="s">
        <v>90</v>
      </c>
      <c r="G105" s="176">
        <v>1984</v>
      </c>
      <c r="H105" s="179">
        <v>265355</v>
      </c>
      <c r="I105" s="180" t="s">
        <v>371</v>
      </c>
      <c r="J105" s="176" t="s">
        <v>389</v>
      </c>
      <c r="K105" s="177" t="s">
        <v>118</v>
      </c>
      <c r="L105" s="176">
        <v>100</v>
      </c>
      <c r="M105" s="176" t="s">
        <v>130</v>
      </c>
      <c r="N105" s="176" t="s">
        <v>133</v>
      </c>
      <c r="O105" s="176" t="s">
        <v>132</v>
      </c>
      <c r="P105" s="176" t="s">
        <v>94</v>
      </c>
      <c r="Q105" s="176" t="s">
        <v>94</v>
      </c>
      <c r="R105" s="176" t="s">
        <v>94</v>
      </c>
      <c r="S105" s="176" t="s">
        <v>94</v>
      </c>
      <c r="T105" s="176"/>
      <c r="U105" s="176" t="s">
        <v>94</v>
      </c>
      <c r="V105" s="176">
        <v>445.7</v>
      </c>
      <c r="W105" s="176">
        <v>1</v>
      </c>
      <c r="X105" s="176" t="s">
        <v>90</v>
      </c>
      <c r="Y105" s="176" t="s">
        <v>90</v>
      </c>
    </row>
    <row r="106" spans="1:25" s="44" customFormat="1" ht="24" customHeight="1">
      <c r="A106" s="176">
        <v>101</v>
      </c>
      <c r="B106" s="177" t="s">
        <v>103</v>
      </c>
      <c r="C106" s="176" t="s">
        <v>247</v>
      </c>
      <c r="D106" s="178" t="s">
        <v>92</v>
      </c>
      <c r="E106" s="178" t="s">
        <v>90</v>
      </c>
      <c r="F106" s="178" t="s">
        <v>90</v>
      </c>
      <c r="G106" s="176">
        <v>1978</v>
      </c>
      <c r="H106" s="179">
        <v>3395</v>
      </c>
      <c r="I106" s="180" t="s">
        <v>371</v>
      </c>
      <c r="J106" s="176" t="s">
        <v>119</v>
      </c>
      <c r="K106" s="177" t="s">
        <v>118</v>
      </c>
      <c r="L106" s="176">
        <v>101</v>
      </c>
      <c r="M106" s="176" t="s">
        <v>130</v>
      </c>
      <c r="N106" s="176" t="s">
        <v>131</v>
      </c>
      <c r="O106" s="176" t="s">
        <v>132</v>
      </c>
      <c r="P106" s="176" t="s">
        <v>94</v>
      </c>
      <c r="Q106" s="176" t="s">
        <v>94</v>
      </c>
      <c r="R106" s="176" t="s">
        <v>89</v>
      </c>
      <c r="S106" s="176" t="s">
        <v>94</v>
      </c>
      <c r="T106" s="176"/>
      <c r="U106" s="176" t="s">
        <v>94</v>
      </c>
      <c r="V106" s="176">
        <v>23.64</v>
      </c>
      <c r="W106" s="176">
        <v>1</v>
      </c>
      <c r="X106" s="176" t="s">
        <v>90</v>
      </c>
      <c r="Y106" s="176" t="s">
        <v>90</v>
      </c>
    </row>
    <row r="107" spans="1:25" s="44" customFormat="1" ht="24" customHeight="1">
      <c r="A107" s="176">
        <v>102</v>
      </c>
      <c r="B107" s="177" t="s">
        <v>498</v>
      </c>
      <c r="C107" s="176" t="s">
        <v>390</v>
      </c>
      <c r="D107" s="178" t="s">
        <v>92</v>
      </c>
      <c r="E107" s="178" t="s">
        <v>90</v>
      </c>
      <c r="F107" s="178" t="s">
        <v>90</v>
      </c>
      <c r="G107" s="176">
        <v>1984</v>
      </c>
      <c r="H107" s="179">
        <v>35578</v>
      </c>
      <c r="I107" s="180" t="s">
        <v>371</v>
      </c>
      <c r="J107" s="176"/>
      <c r="K107" s="177" t="s">
        <v>118</v>
      </c>
      <c r="L107" s="176">
        <v>102</v>
      </c>
      <c r="M107" s="176"/>
      <c r="N107" s="176"/>
      <c r="O107" s="176"/>
      <c r="P107" s="176"/>
      <c r="Q107" s="176"/>
      <c r="R107" s="176"/>
      <c r="S107" s="176"/>
      <c r="T107" s="176"/>
      <c r="U107" s="176"/>
      <c r="V107" s="176">
        <v>966</v>
      </c>
      <c r="W107" s="176"/>
      <c r="X107" s="176"/>
      <c r="Y107" s="176"/>
    </row>
    <row r="108" spans="1:25" s="44" customFormat="1" ht="24" customHeight="1">
      <c r="A108" s="176">
        <v>103</v>
      </c>
      <c r="B108" s="177" t="s">
        <v>104</v>
      </c>
      <c r="C108" s="176" t="s">
        <v>390</v>
      </c>
      <c r="D108" s="178" t="s">
        <v>92</v>
      </c>
      <c r="E108" s="178" t="s">
        <v>90</v>
      </c>
      <c r="F108" s="178" t="s">
        <v>90</v>
      </c>
      <c r="G108" s="176">
        <v>1984</v>
      </c>
      <c r="H108" s="179">
        <v>34995</v>
      </c>
      <c r="I108" s="180" t="s">
        <v>371</v>
      </c>
      <c r="J108" s="176"/>
      <c r="K108" s="177" t="s">
        <v>118</v>
      </c>
      <c r="L108" s="176">
        <v>103</v>
      </c>
      <c r="M108" s="176"/>
      <c r="N108" s="176"/>
      <c r="O108" s="176"/>
      <c r="P108" s="176"/>
      <c r="Q108" s="176"/>
      <c r="R108" s="176"/>
      <c r="S108" s="176"/>
      <c r="T108" s="176"/>
      <c r="U108" s="176"/>
      <c r="V108" s="176">
        <v>1303</v>
      </c>
      <c r="W108" s="176"/>
      <c r="X108" s="176"/>
      <c r="Y108" s="176"/>
    </row>
    <row r="109" spans="1:25" s="44" customFormat="1" ht="24" customHeight="1">
      <c r="A109" s="176">
        <v>104</v>
      </c>
      <c r="B109" s="177" t="s">
        <v>105</v>
      </c>
      <c r="C109" s="176" t="s">
        <v>391</v>
      </c>
      <c r="D109" s="178" t="s">
        <v>92</v>
      </c>
      <c r="E109" s="178" t="s">
        <v>90</v>
      </c>
      <c r="F109" s="178" t="s">
        <v>90</v>
      </c>
      <c r="G109" s="176">
        <v>1984</v>
      </c>
      <c r="H109" s="179">
        <v>36840</v>
      </c>
      <c r="I109" s="180" t="s">
        <v>371</v>
      </c>
      <c r="J109" s="176"/>
      <c r="K109" s="177" t="s">
        <v>118</v>
      </c>
      <c r="L109" s="176">
        <v>104</v>
      </c>
      <c r="M109" s="176"/>
      <c r="N109" s="176"/>
      <c r="O109" s="176"/>
      <c r="P109" s="176"/>
      <c r="Q109" s="176"/>
      <c r="R109" s="176"/>
      <c r="S109" s="176"/>
      <c r="T109" s="176"/>
      <c r="U109" s="176"/>
      <c r="V109" s="176">
        <v>735</v>
      </c>
      <c r="W109" s="176"/>
      <c r="X109" s="176"/>
      <c r="Y109" s="176"/>
    </row>
    <row r="110" spans="1:25" s="44" customFormat="1" ht="24" customHeight="1">
      <c r="A110" s="176">
        <v>105</v>
      </c>
      <c r="B110" s="177" t="s">
        <v>106</v>
      </c>
      <c r="C110" s="176" t="s">
        <v>390</v>
      </c>
      <c r="D110" s="178" t="s">
        <v>92</v>
      </c>
      <c r="E110" s="178" t="s">
        <v>90</v>
      </c>
      <c r="F110" s="178" t="s">
        <v>90</v>
      </c>
      <c r="G110" s="176">
        <v>1980</v>
      </c>
      <c r="H110" s="179">
        <v>56898</v>
      </c>
      <c r="I110" s="180" t="s">
        <v>371</v>
      </c>
      <c r="J110" s="176"/>
      <c r="K110" s="177" t="s">
        <v>118</v>
      </c>
      <c r="L110" s="176">
        <v>105</v>
      </c>
      <c r="M110" s="176"/>
      <c r="N110" s="176"/>
      <c r="O110" s="176"/>
      <c r="P110" s="176"/>
      <c r="Q110" s="176"/>
      <c r="R110" s="176"/>
      <c r="S110" s="176"/>
      <c r="T110" s="176"/>
      <c r="U110" s="176"/>
      <c r="V110" s="176">
        <v>1163</v>
      </c>
      <c r="W110" s="176"/>
      <c r="X110" s="176"/>
      <c r="Y110" s="176"/>
    </row>
    <row r="111" spans="1:25" s="44" customFormat="1" ht="24" customHeight="1">
      <c r="A111" s="176">
        <v>106</v>
      </c>
      <c r="B111" s="177" t="s">
        <v>107</v>
      </c>
      <c r="C111" s="176" t="s">
        <v>392</v>
      </c>
      <c r="D111" s="178" t="s">
        <v>92</v>
      </c>
      <c r="E111" s="178" t="s">
        <v>90</v>
      </c>
      <c r="F111" s="178" t="s">
        <v>90</v>
      </c>
      <c r="G111" s="176">
        <v>1980</v>
      </c>
      <c r="H111" s="179">
        <v>67182</v>
      </c>
      <c r="I111" s="180" t="s">
        <v>371</v>
      </c>
      <c r="J111" s="176" t="s">
        <v>120</v>
      </c>
      <c r="K111" s="177" t="s">
        <v>121</v>
      </c>
      <c r="L111" s="176">
        <v>106</v>
      </c>
      <c r="M111" s="176" t="s">
        <v>134</v>
      </c>
      <c r="N111" s="176" t="s">
        <v>135</v>
      </c>
      <c r="O111" s="176" t="s">
        <v>136</v>
      </c>
      <c r="P111" s="176" t="s">
        <v>94</v>
      </c>
      <c r="Q111" s="176" t="s">
        <v>94</v>
      </c>
      <c r="R111" s="176" t="s">
        <v>94</v>
      </c>
      <c r="S111" s="176" t="s">
        <v>94</v>
      </c>
      <c r="T111" s="176"/>
      <c r="U111" s="176" t="s">
        <v>94</v>
      </c>
      <c r="V111" s="176">
        <v>204.43</v>
      </c>
      <c r="W111" s="176">
        <v>1</v>
      </c>
      <c r="X111" s="176" t="s">
        <v>90</v>
      </c>
      <c r="Y111" s="176" t="s">
        <v>90</v>
      </c>
    </row>
    <row r="112" spans="1:25" s="44" customFormat="1" ht="24" customHeight="1">
      <c r="A112" s="176">
        <v>107</v>
      </c>
      <c r="B112" s="177" t="s">
        <v>108</v>
      </c>
      <c r="C112" s="176" t="s">
        <v>393</v>
      </c>
      <c r="D112" s="178" t="s">
        <v>92</v>
      </c>
      <c r="E112" s="178" t="s">
        <v>90</v>
      </c>
      <c r="F112" s="178" t="s">
        <v>90</v>
      </c>
      <c r="G112" s="176">
        <v>1980</v>
      </c>
      <c r="H112" s="179">
        <v>32155</v>
      </c>
      <c r="I112" s="180" t="s">
        <v>371</v>
      </c>
      <c r="J112" s="176" t="s">
        <v>119</v>
      </c>
      <c r="K112" s="177" t="s">
        <v>121</v>
      </c>
      <c r="L112" s="176">
        <v>107</v>
      </c>
      <c r="M112" s="176" t="s">
        <v>137</v>
      </c>
      <c r="N112" s="176" t="s">
        <v>133</v>
      </c>
      <c r="O112" s="176" t="s">
        <v>132</v>
      </c>
      <c r="P112" s="176" t="s">
        <v>94</v>
      </c>
      <c r="Q112" s="176" t="s">
        <v>94</v>
      </c>
      <c r="R112" s="176" t="s">
        <v>89</v>
      </c>
      <c r="S112" s="176" t="s">
        <v>94</v>
      </c>
      <c r="T112" s="176"/>
      <c r="U112" s="176" t="s">
        <v>94</v>
      </c>
      <c r="V112" s="176">
        <v>102.48</v>
      </c>
      <c r="W112" s="176">
        <v>1</v>
      </c>
      <c r="X112" s="176" t="s">
        <v>90</v>
      </c>
      <c r="Y112" s="176" t="s">
        <v>90</v>
      </c>
    </row>
    <row r="113" spans="1:25" s="44" customFormat="1" ht="24" customHeight="1">
      <c r="A113" s="176">
        <v>108</v>
      </c>
      <c r="B113" s="177" t="s">
        <v>109</v>
      </c>
      <c r="C113" s="176" t="s">
        <v>394</v>
      </c>
      <c r="D113" s="178" t="s">
        <v>92</v>
      </c>
      <c r="E113" s="178" t="s">
        <v>90</v>
      </c>
      <c r="F113" s="178" t="s">
        <v>90</v>
      </c>
      <c r="G113" s="176">
        <v>1980</v>
      </c>
      <c r="H113" s="179">
        <v>5022</v>
      </c>
      <c r="I113" s="180" t="s">
        <v>371</v>
      </c>
      <c r="J113" s="176" t="s">
        <v>122</v>
      </c>
      <c r="K113" s="177" t="s">
        <v>121</v>
      </c>
      <c r="L113" s="176">
        <v>108</v>
      </c>
      <c r="M113" s="176" t="s">
        <v>137</v>
      </c>
      <c r="N113" s="176" t="s">
        <v>133</v>
      </c>
      <c r="O113" s="176" t="s">
        <v>132</v>
      </c>
      <c r="P113" s="176" t="s">
        <v>94</v>
      </c>
      <c r="Q113" s="176" t="s">
        <v>94</v>
      </c>
      <c r="R113" s="176" t="s">
        <v>89</v>
      </c>
      <c r="S113" s="176" t="s">
        <v>89</v>
      </c>
      <c r="T113" s="176"/>
      <c r="U113" s="176"/>
      <c r="V113" s="176">
        <v>20.6</v>
      </c>
      <c r="W113" s="176">
        <v>1</v>
      </c>
      <c r="X113" s="176" t="s">
        <v>90</v>
      </c>
      <c r="Y113" s="176" t="s">
        <v>90</v>
      </c>
    </row>
    <row r="114" spans="1:25" s="44" customFormat="1" ht="24" customHeight="1">
      <c r="A114" s="176">
        <v>109</v>
      </c>
      <c r="B114" s="177" t="s">
        <v>110</v>
      </c>
      <c r="C114" s="176" t="s">
        <v>390</v>
      </c>
      <c r="D114" s="178" t="s">
        <v>92</v>
      </c>
      <c r="E114" s="178" t="s">
        <v>90</v>
      </c>
      <c r="F114" s="178" t="s">
        <v>90</v>
      </c>
      <c r="G114" s="176">
        <v>1980</v>
      </c>
      <c r="H114" s="179">
        <v>36612</v>
      </c>
      <c r="I114" s="180" t="s">
        <v>371</v>
      </c>
      <c r="J114" s="176"/>
      <c r="K114" s="177" t="s">
        <v>121</v>
      </c>
      <c r="L114" s="176">
        <v>109</v>
      </c>
      <c r="M114" s="176" t="s">
        <v>137</v>
      </c>
      <c r="N114" s="176"/>
      <c r="O114" s="176"/>
      <c r="P114" s="176"/>
      <c r="Q114" s="176"/>
      <c r="R114" s="176"/>
      <c r="S114" s="176"/>
      <c r="T114" s="176"/>
      <c r="U114" s="176"/>
      <c r="V114" s="176">
        <v>700</v>
      </c>
      <c r="W114" s="176"/>
      <c r="X114" s="176"/>
      <c r="Y114" s="176"/>
    </row>
    <row r="115" spans="1:25" s="44" customFormat="1" ht="24" customHeight="1">
      <c r="A115" s="176">
        <v>110</v>
      </c>
      <c r="B115" s="177" t="s">
        <v>111</v>
      </c>
      <c r="C115" s="176" t="s">
        <v>390</v>
      </c>
      <c r="D115" s="178" t="s">
        <v>92</v>
      </c>
      <c r="E115" s="178" t="s">
        <v>90</v>
      </c>
      <c r="F115" s="178" t="s">
        <v>90</v>
      </c>
      <c r="G115" s="176">
        <v>1980</v>
      </c>
      <c r="H115" s="179">
        <v>49646</v>
      </c>
      <c r="I115" s="180" t="s">
        <v>371</v>
      </c>
      <c r="J115" s="176"/>
      <c r="K115" s="177" t="s">
        <v>121</v>
      </c>
      <c r="L115" s="176">
        <v>110</v>
      </c>
      <c r="M115" s="176"/>
      <c r="N115" s="176"/>
      <c r="O115" s="176"/>
      <c r="P115" s="176"/>
      <c r="Q115" s="176"/>
      <c r="R115" s="176"/>
      <c r="S115" s="176"/>
      <c r="T115" s="176"/>
      <c r="U115" s="176"/>
      <c r="V115" s="176">
        <v>2250</v>
      </c>
      <c r="W115" s="176"/>
      <c r="X115" s="176"/>
      <c r="Y115" s="176"/>
    </row>
    <row r="116" spans="1:25" s="44" customFormat="1" ht="24" customHeight="1">
      <c r="A116" s="176">
        <v>111</v>
      </c>
      <c r="B116" s="177" t="s">
        <v>112</v>
      </c>
      <c r="C116" s="176" t="s">
        <v>390</v>
      </c>
      <c r="D116" s="178" t="s">
        <v>92</v>
      </c>
      <c r="E116" s="178" t="s">
        <v>90</v>
      </c>
      <c r="F116" s="178" t="s">
        <v>90</v>
      </c>
      <c r="G116" s="176">
        <v>1980</v>
      </c>
      <c r="H116" s="179">
        <v>451594</v>
      </c>
      <c r="I116" s="180" t="s">
        <v>371</v>
      </c>
      <c r="J116" s="176"/>
      <c r="K116" s="177" t="s">
        <v>121</v>
      </c>
      <c r="L116" s="176">
        <v>111</v>
      </c>
      <c r="M116" s="176"/>
      <c r="N116" s="176"/>
      <c r="O116" s="176"/>
      <c r="P116" s="176"/>
      <c r="Q116" s="176"/>
      <c r="R116" s="176"/>
      <c r="S116" s="176"/>
      <c r="T116" s="176"/>
      <c r="U116" s="176"/>
      <c r="V116" s="176">
        <v>14880</v>
      </c>
      <c r="W116" s="176"/>
      <c r="X116" s="176"/>
      <c r="Y116" s="176"/>
    </row>
    <row r="117" spans="1:25" s="44" customFormat="1" ht="24" customHeight="1">
      <c r="A117" s="176">
        <v>112</v>
      </c>
      <c r="B117" s="177" t="s">
        <v>113</v>
      </c>
      <c r="C117" s="176" t="s">
        <v>390</v>
      </c>
      <c r="D117" s="178" t="s">
        <v>92</v>
      </c>
      <c r="E117" s="178" t="s">
        <v>90</v>
      </c>
      <c r="F117" s="178" t="s">
        <v>90</v>
      </c>
      <c r="G117" s="176">
        <v>1990</v>
      </c>
      <c r="H117" s="179">
        <v>5876</v>
      </c>
      <c r="I117" s="180" t="s">
        <v>371</v>
      </c>
      <c r="J117" s="176" t="s">
        <v>122</v>
      </c>
      <c r="K117" s="177" t="s">
        <v>121</v>
      </c>
      <c r="L117" s="176">
        <v>112</v>
      </c>
      <c r="M117" s="176"/>
      <c r="N117" s="176"/>
      <c r="O117" s="176"/>
      <c r="P117" s="176"/>
      <c r="Q117" s="176"/>
      <c r="R117" s="176"/>
      <c r="S117" s="176"/>
      <c r="T117" s="176"/>
      <c r="U117" s="176"/>
      <c r="V117" s="176">
        <v>14.64</v>
      </c>
      <c r="W117" s="176">
        <v>1</v>
      </c>
      <c r="X117" s="176" t="s">
        <v>90</v>
      </c>
      <c r="Y117" s="176" t="s">
        <v>90</v>
      </c>
    </row>
    <row r="118" spans="1:25" s="44" customFormat="1" ht="24" customHeight="1">
      <c r="A118" s="176">
        <v>113</v>
      </c>
      <c r="B118" s="177" t="s">
        <v>114</v>
      </c>
      <c r="C118" s="176" t="s">
        <v>390</v>
      </c>
      <c r="D118" s="178" t="s">
        <v>92</v>
      </c>
      <c r="E118" s="178" t="s">
        <v>90</v>
      </c>
      <c r="F118" s="178" t="s">
        <v>90</v>
      </c>
      <c r="G118" s="176">
        <v>2005</v>
      </c>
      <c r="H118" s="179">
        <v>2380905.52</v>
      </c>
      <c r="I118" s="180" t="s">
        <v>371</v>
      </c>
      <c r="J118" s="176" t="s">
        <v>123</v>
      </c>
      <c r="K118" s="177" t="s">
        <v>121</v>
      </c>
      <c r="L118" s="176">
        <v>113</v>
      </c>
      <c r="M118" s="176" t="s">
        <v>137</v>
      </c>
      <c r="N118" s="176" t="s">
        <v>138</v>
      </c>
      <c r="O118" s="176" t="s">
        <v>139</v>
      </c>
      <c r="P118" s="176" t="s">
        <v>94</v>
      </c>
      <c r="Q118" s="176" t="s">
        <v>94</v>
      </c>
      <c r="R118" s="176" t="s">
        <v>89</v>
      </c>
      <c r="S118" s="176" t="s">
        <v>94</v>
      </c>
      <c r="T118" s="176" t="s">
        <v>94</v>
      </c>
      <c r="U118" s="176" t="s">
        <v>94</v>
      </c>
      <c r="V118" s="176">
        <v>830</v>
      </c>
      <c r="W118" s="176"/>
      <c r="X118" s="176" t="s">
        <v>90</v>
      </c>
      <c r="Y118" s="176" t="s">
        <v>90</v>
      </c>
    </row>
    <row r="119" spans="1:25" s="44" customFormat="1" ht="39" customHeight="1">
      <c r="A119" s="176">
        <v>114</v>
      </c>
      <c r="B119" s="177" t="s">
        <v>1241</v>
      </c>
      <c r="C119" s="176" t="s">
        <v>390</v>
      </c>
      <c r="D119" s="178" t="s">
        <v>92</v>
      </c>
      <c r="E119" s="178" t="s">
        <v>90</v>
      </c>
      <c r="F119" s="178" t="s">
        <v>90</v>
      </c>
      <c r="G119" s="176">
        <v>2006</v>
      </c>
      <c r="H119" s="179">
        <v>9202</v>
      </c>
      <c r="I119" s="180" t="s">
        <v>371</v>
      </c>
      <c r="J119" s="176" t="s">
        <v>124</v>
      </c>
      <c r="K119" s="177" t="s">
        <v>121</v>
      </c>
      <c r="L119" s="176">
        <v>114</v>
      </c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</row>
    <row r="120" spans="1:25" s="44" customFormat="1" ht="33.75" customHeight="1">
      <c r="A120" s="176">
        <v>115</v>
      </c>
      <c r="B120" s="177" t="s">
        <v>395</v>
      </c>
      <c r="C120" s="176" t="s">
        <v>390</v>
      </c>
      <c r="D120" s="178" t="s">
        <v>92</v>
      </c>
      <c r="E120" s="178" t="s">
        <v>90</v>
      </c>
      <c r="F120" s="178" t="s">
        <v>90</v>
      </c>
      <c r="G120" s="176">
        <v>2006</v>
      </c>
      <c r="H120" s="179">
        <v>10980</v>
      </c>
      <c r="I120" s="180" t="s">
        <v>371</v>
      </c>
      <c r="J120" s="176" t="s">
        <v>125</v>
      </c>
      <c r="K120" s="177" t="s">
        <v>126</v>
      </c>
      <c r="L120" s="176">
        <v>115</v>
      </c>
      <c r="M120" s="176" t="s">
        <v>140</v>
      </c>
      <c r="N120" s="176"/>
      <c r="O120" s="176" t="s">
        <v>132</v>
      </c>
      <c r="P120" s="176" t="s">
        <v>94</v>
      </c>
      <c r="Q120" s="176" t="s">
        <v>94</v>
      </c>
      <c r="R120" s="176" t="s">
        <v>89</v>
      </c>
      <c r="S120" s="176" t="s">
        <v>94</v>
      </c>
      <c r="T120" s="176"/>
      <c r="U120" s="176"/>
      <c r="V120" s="176"/>
      <c r="W120" s="176"/>
      <c r="X120" s="176"/>
      <c r="Y120" s="176"/>
    </row>
    <row r="121" spans="1:25" s="44" customFormat="1" ht="39" customHeight="1">
      <c r="A121" s="176">
        <v>116</v>
      </c>
      <c r="B121" s="177" t="s">
        <v>396</v>
      </c>
      <c r="C121" s="176" t="s">
        <v>397</v>
      </c>
      <c r="D121" s="178" t="s">
        <v>92</v>
      </c>
      <c r="E121" s="178" t="s">
        <v>90</v>
      </c>
      <c r="F121" s="178" t="s">
        <v>90</v>
      </c>
      <c r="G121" s="176">
        <v>2008</v>
      </c>
      <c r="H121" s="179">
        <v>24400</v>
      </c>
      <c r="I121" s="180" t="s">
        <v>371</v>
      </c>
      <c r="J121" s="176"/>
      <c r="K121" s="177" t="s">
        <v>121</v>
      </c>
      <c r="L121" s="176">
        <v>116</v>
      </c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</row>
    <row r="122" spans="1:25" s="44" customFormat="1" ht="39" customHeight="1">
      <c r="A122" s="176">
        <v>117</v>
      </c>
      <c r="B122" s="177" t="s">
        <v>115</v>
      </c>
      <c r="C122" s="176" t="s">
        <v>390</v>
      </c>
      <c r="D122" s="178" t="s">
        <v>92</v>
      </c>
      <c r="E122" s="178" t="s">
        <v>90</v>
      </c>
      <c r="F122" s="178" t="s">
        <v>90</v>
      </c>
      <c r="G122" s="176">
        <v>2009</v>
      </c>
      <c r="H122" s="179">
        <v>1374895.08</v>
      </c>
      <c r="I122" s="180" t="s">
        <v>371</v>
      </c>
      <c r="J122" s="176" t="s">
        <v>100</v>
      </c>
      <c r="K122" s="177" t="s">
        <v>118</v>
      </c>
      <c r="L122" s="176">
        <v>117</v>
      </c>
      <c r="M122" s="176" t="s">
        <v>140</v>
      </c>
      <c r="N122" s="176"/>
      <c r="O122" s="176" t="s">
        <v>132</v>
      </c>
      <c r="P122" s="176" t="s">
        <v>94</v>
      </c>
      <c r="Q122" s="176" t="s">
        <v>94</v>
      </c>
      <c r="R122" s="176" t="s">
        <v>94</v>
      </c>
      <c r="S122" s="176" t="s">
        <v>94</v>
      </c>
      <c r="T122" s="176"/>
      <c r="U122" s="176"/>
      <c r="V122" s="176">
        <v>2351.31</v>
      </c>
      <c r="W122" s="176"/>
      <c r="X122" s="176"/>
      <c r="Y122" s="176" t="s">
        <v>90</v>
      </c>
    </row>
    <row r="123" spans="1:25" s="44" customFormat="1" ht="39" customHeight="1">
      <c r="A123" s="176">
        <v>118</v>
      </c>
      <c r="B123" s="177" t="s">
        <v>398</v>
      </c>
      <c r="C123" s="176" t="s">
        <v>397</v>
      </c>
      <c r="D123" s="178" t="s">
        <v>92</v>
      </c>
      <c r="E123" s="178" t="s">
        <v>90</v>
      </c>
      <c r="F123" s="178" t="s">
        <v>90</v>
      </c>
      <c r="G123" s="176">
        <v>2010</v>
      </c>
      <c r="H123" s="179">
        <v>34999.36</v>
      </c>
      <c r="I123" s="180" t="s">
        <v>371</v>
      </c>
      <c r="J123" s="176"/>
      <c r="K123" s="177" t="s">
        <v>127</v>
      </c>
      <c r="L123" s="176">
        <v>118</v>
      </c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</row>
    <row r="124" spans="1:25" s="44" customFormat="1" ht="39" customHeight="1">
      <c r="A124" s="176">
        <v>119</v>
      </c>
      <c r="B124" s="177" t="s">
        <v>99</v>
      </c>
      <c r="C124" s="176" t="s">
        <v>390</v>
      </c>
      <c r="D124" s="178" t="s">
        <v>92</v>
      </c>
      <c r="E124" s="178" t="s">
        <v>90</v>
      </c>
      <c r="F124" s="178" t="s">
        <v>90</v>
      </c>
      <c r="G124" s="176">
        <v>1984</v>
      </c>
      <c r="H124" s="179">
        <v>5263</v>
      </c>
      <c r="I124" s="180" t="s">
        <v>371</v>
      </c>
      <c r="J124" s="176" t="s">
        <v>100</v>
      </c>
      <c r="K124" s="177" t="s">
        <v>128</v>
      </c>
      <c r="L124" s="176">
        <v>119</v>
      </c>
      <c r="M124" s="176" t="s">
        <v>141</v>
      </c>
      <c r="N124" s="176" t="s">
        <v>135</v>
      </c>
      <c r="O124" s="176" t="s">
        <v>132</v>
      </c>
      <c r="P124" s="176" t="s">
        <v>94</v>
      </c>
      <c r="Q124" s="176" t="s">
        <v>94</v>
      </c>
      <c r="R124" s="176" t="s">
        <v>94</v>
      </c>
      <c r="S124" s="176" t="s">
        <v>94</v>
      </c>
      <c r="T124" s="176"/>
      <c r="U124" s="176" t="s">
        <v>94</v>
      </c>
      <c r="V124" s="176"/>
      <c r="W124" s="176"/>
      <c r="X124" s="176"/>
      <c r="Y124" s="176"/>
    </row>
    <row r="125" spans="1:25" s="44" customFormat="1" ht="39" customHeight="1">
      <c r="A125" s="176">
        <v>120</v>
      </c>
      <c r="B125" s="177" t="s">
        <v>116</v>
      </c>
      <c r="C125" s="176" t="s">
        <v>390</v>
      </c>
      <c r="D125" s="178" t="s">
        <v>92</v>
      </c>
      <c r="E125" s="178" t="s">
        <v>90</v>
      </c>
      <c r="F125" s="178" t="s">
        <v>90</v>
      </c>
      <c r="G125" s="176">
        <v>2010</v>
      </c>
      <c r="H125" s="179">
        <v>19963.04</v>
      </c>
      <c r="I125" s="180" t="s">
        <v>371</v>
      </c>
      <c r="J125" s="176"/>
      <c r="K125" s="177" t="s">
        <v>128</v>
      </c>
      <c r="L125" s="176">
        <v>120</v>
      </c>
      <c r="M125" s="176" t="s">
        <v>142</v>
      </c>
      <c r="N125" s="176"/>
      <c r="O125" s="176" t="s">
        <v>132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</row>
    <row r="126" spans="1:25" s="44" customFormat="1" ht="39" customHeight="1">
      <c r="A126" s="176">
        <v>121</v>
      </c>
      <c r="B126" s="177" t="s">
        <v>1242</v>
      </c>
      <c r="C126" s="176" t="s">
        <v>390</v>
      </c>
      <c r="D126" s="178" t="s">
        <v>92</v>
      </c>
      <c r="E126" s="178" t="s">
        <v>90</v>
      </c>
      <c r="F126" s="178" t="s">
        <v>90</v>
      </c>
      <c r="G126" s="176">
        <v>1996</v>
      </c>
      <c r="H126" s="179">
        <v>23269</v>
      </c>
      <c r="I126" s="180" t="s">
        <v>371</v>
      </c>
      <c r="J126" s="176" t="s">
        <v>129</v>
      </c>
      <c r="K126" s="177" t="s">
        <v>127</v>
      </c>
      <c r="L126" s="176">
        <v>121</v>
      </c>
      <c r="M126" s="176" t="s">
        <v>143</v>
      </c>
      <c r="N126" s="176" t="s">
        <v>135</v>
      </c>
      <c r="O126" s="176" t="s">
        <v>144</v>
      </c>
      <c r="P126" s="176" t="s">
        <v>94</v>
      </c>
      <c r="Q126" s="176" t="s">
        <v>94</v>
      </c>
      <c r="R126" s="176" t="s">
        <v>94</v>
      </c>
      <c r="S126" s="176" t="s">
        <v>94</v>
      </c>
      <c r="T126" s="176"/>
      <c r="U126" s="176" t="s">
        <v>94</v>
      </c>
      <c r="V126" s="176">
        <v>59.25</v>
      </c>
      <c r="W126" s="176">
        <v>1</v>
      </c>
      <c r="X126" s="176" t="s">
        <v>90</v>
      </c>
      <c r="Y126" s="176" t="s">
        <v>90</v>
      </c>
    </row>
    <row r="127" spans="1:25" s="44" customFormat="1" ht="39" customHeight="1">
      <c r="A127" s="176">
        <v>122</v>
      </c>
      <c r="B127" s="177" t="s">
        <v>399</v>
      </c>
      <c r="C127" s="176" t="s">
        <v>390</v>
      </c>
      <c r="D127" s="178" t="s">
        <v>92</v>
      </c>
      <c r="E127" s="178" t="s">
        <v>90</v>
      </c>
      <c r="F127" s="178" t="s">
        <v>90</v>
      </c>
      <c r="G127" s="176">
        <v>2014</v>
      </c>
      <c r="H127" s="179">
        <v>14391</v>
      </c>
      <c r="I127" s="180" t="s">
        <v>371</v>
      </c>
      <c r="J127" s="176"/>
      <c r="K127" s="177" t="s">
        <v>121</v>
      </c>
      <c r="L127" s="176">
        <v>122</v>
      </c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</row>
    <row r="128" spans="1:25" s="44" customFormat="1" ht="61.5" customHeight="1">
      <c r="A128" s="176">
        <v>123</v>
      </c>
      <c r="B128" s="177" t="s">
        <v>238</v>
      </c>
      <c r="C128" s="176" t="s">
        <v>352</v>
      </c>
      <c r="D128" s="178" t="s">
        <v>92</v>
      </c>
      <c r="E128" s="178" t="s">
        <v>90</v>
      </c>
      <c r="F128" s="178" t="s">
        <v>90</v>
      </c>
      <c r="G128" s="176">
        <v>1995</v>
      </c>
      <c r="H128" s="179">
        <v>146300</v>
      </c>
      <c r="I128" s="180" t="s">
        <v>371</v>
      </c>
      <c r="J128" s="176" t="s">
        <v>260</v>
      </c>
      <c r="K128" s="177" t="s">
        <v>471</v>
      </c>
      <c r="L128" s="176">
        <v>123</v>
      </c>
      <c r="M128" s="176" t="s">
        <v>472</v>
      </c>
      <c r="N128" s="176" t="s">
        <v>405</v>
      </c>
      <c r="O128" s="176" t="s">
        <v>473</v>
      </c>
      <c r="P128" s="176" t="s">
        <v>149</v>
      </c>
      <c r="Q128" s="176" t="s">
        <v>149</v>
      </c>
      <c r="R128" s="176" t="s">
        <v>474</v>
      </c>
      <c r="S128" s="176" t="s">
        <v>149</v>
      </c>
      <c r="T128" s="176" t="s">
        <v>164</v>
      </c>
      <c r="U128" s="176" t="s">
        <v>149</v>
      </c>
      <c r="V128" s="176">
        <v>225.3</v>
      </c>
      <c r="W128" s="176">
        <v>3</v>
      </c>
      <c r="X128" s="176" t="s">
        <v>92</v>
      </c>
      <c r="Y128" s="176" t="s">
        <v>90</v>
      </c>
    </row>
    <row r="129" spans="1:25" s="44" customFormat="1" ht="78" customHeight="1">
      <c r="A129" s="176">
        <v>124</v>
      </c>
      <c r="B129" s="177" t="s">
        <v>238</v>
      </c>
      <c r="C129" s="176" t="s">
        <v>475</v>
      </c>
      <c r="D129" s="178" t="s">
        <v>92</v>
      </c>
      <c r="E129" s="178" t="s">
        <v>90</v>
      </c>
      <c r="F129" s="178" t="s">
        <v>90</v>
      </c>
      <c r="G129" s="176">
        <v>1970</v>
      </c>
      <c r="H129" s="179">
        <v>105430</v>
      </c>
      <c r="I129" s="180" t="s">
        <v>371</v>
      </c>
      <c r="J129" s="176" t="s">
        <v>260</v>
      </c>
      <c r="K129" s="177" t="s">
        <v>471</v>
      </c>
      <c r="L129" s="176">
        <v>124</v>
      </c>
      <c r="M129" s="176" t="s">
        <v>476</v>
      </c>
      <c r="N129" s="176" t="s">
        <v>477</v>
      </c>
      <c r="O129" s="176" t="s">
        <v>478</v>
      </c>
      <c r="P129" s="176" t="s">
        <v>149</v>
      </c>
      <c r="Q129" s="176" t="s">
        <v>149</v>
      </c>
      <c r="R129" s="176" t="s">
        <v>474</v>
      </c>
      <c r="S129" s="176" t="s">
        <v>149</v>
      </c>
      <c r="T129" s="176" t="s">
        <v>164</v>
      </c>
      <c r="U129" s="176" t="s">
        <v>149</v>
      </c>
      <c r="V129" s="176">
        <v>149.5</v>
      </c>
      <c r="W129" s="176">
        <v>1</v>
      </c>
      <c r="X129" s="176" t="s">
        <v>90</v>
      </c>
      <c r="Y129" s="176" t="s">
        <v>90</v>
      </c>
    </row>
    <row r="130" spans="1:25" s="44" customFormat="1" ht="63.75" customHeight="1">
      <c r="A130" s="176">
        <v>125</v>
      </c>
      <c r="B130" s="177" t="s">
        <v>238</v>
      </c>
      <c r="C130" s="176" t="s">
        <v>479</v>
      </c>
      <c r="D130" s="178" t="s">
        <v>92</v>
      </c>
      <c r="E130" s="178" t="s">
        <v>90</v>
      </c>
      <c r="F130" s="178" t="s">
        <v>90</v>
      </c>
      <c r="G130" s="176">
        <v>1980</v>
      </c>
      <c r="H130" s="179">
        <v>34062</v>
      </c>
      <c r="I130" s="180" t="s">
        <v>371</v>
      </c>
      <c r="J130" s="176" t="s">
        <v>260</v>
      </c>
      <c r="K130" s="177" t="s">
        <v>471</v>
      </c>
      <c r="L130" s="176">
        <v>125</v>
      </c>
      <c r="M130" s="176" t="s">
        <v>480</v>
      </c>
      <c r="N130" s="176" t="s">
        <v>481</v>
      </c>
      <c r="O130" s="176" t="s">
        <v>478</v>
      </c>
      <c r="P130" s="176" t="s">
        <v>93</v>
      </c>
      <c r="Q130" s="176" t="s">
        <v>93</v>
      </c>
      <c r="R130" s="176" t="s">
        <v>354</v>
      </c>
      <c r="S130" s="176" t="s">
        <v>93</v>
      </c>
      <c r="T130" s="176" t="s">
        <v>164</v>
      </c>
      <c r="U130" s="176" t="s">
        <v>93</v>
      </c>
      <c r="V130" s="176">
        <v>395.6</v>
      </c>
      <c r="W130" s="176">
        <v>1</v>
      </c>
      <c r="X130" s="176" t="s">
        <v>90</v>
      </c>
      <c r="Y130" s="176" t="s">
        <v>90</v>
      </c>
    </row>
    <row r="131" spans="1:25" s="44" customFormat="1" ht="69.75" customHeight="1">
      <c r="A131" s="176">
        <v>126</v>
      </c>
      <c r="B131" s="177" t="s">
        <v>238</v>
      </c>
      <c r="C131" s="176" t="s">
        <v>482</v>
      </c>
      <c r="D131" s="178" t="s">
        <v>92</v>
      </c>
      <c r="E131" s="178" t="s">
        <v>90</v>
      </c>
      <c r="F131" s="178" t="s">
        <v>90</v>
      </c>
      <c r="G131" s="176">
        <v>1995</v>
      </c>
      <c r="H131" s="179">
        <v>42991</v>
      </c>
      <c r="I131" s="180" t="s">
        <v>371</v>
      </c>
      <c r="J131" s="176" t="s">
        <v>260</v>
      </c>
      <c r="K131" s="177" t="s">
        <v>471</v>
      </c>
      <c r="L131" s="176">
        <v>126</v>
      </c>
      <c r="M131" s="176" t="s">
        <v>483</v>
      </c>
      <c r="N131" s="176" t="s">
        <v>484</v>
      </c>
      <c r="O131" s="176" t="s">
        <v>478</v>
      </c>
      <c r="P131" s="176" t="s">
        <v>149</v>
      </c>
      <c r="Q131" s="176" t="s">
        <v>149</v>
      </c>
      <c r="R131" s="176" t="s">
        <v>474</v>
      </c>
      <c r="S131" s="176" t="s">
        <v>149</v>
      </c>
      <c r="T131" s="176" t="s">
        <v>164</v>
      </c>
      <c r="U131" s="176" t="s">
        <v>149</v>
      </c>
      <c r="V131" s="176">
        <v>80.3</v>
      </c>
      <c r="W131" s="176">
        <v>1</v>
      </c>
      <c r="X131" s="176" t="s">
        <v>90</v>
      </c>
      <c r="Y131" s="176" t="s">
        <v>90</v>
      </c>
    </row>
    <row r="132" spans="1:25" s="44" customFormat="1" ht="39" customHeight="1">
      <c r="A132" s="176">
        <v>127</v>
      </c>
      <c r="B132" s="177" t="s">
        <v>353</v>
      </c>
      <c r="C132" s="176"/>
      <c r="D132" s="178" t="s">
        <v>92</v>
      </c>
      <c r="E132" s="178" t="s">
        <v>90</v>
      </c>
      <c r="F132" s="178" t="s">
        <v>90</v>
      </c>
      <c r="G132" s="176">
        <v>2011</v>
      </c>
      <c r="H132" s="179">
        <v>84854.19</v>
      </c>
      <c r="I132" s="180" t="s">
        <v>371</v>
      </c>
      <c r="J132" s="176"/>
      <c r="K132" s="177" t="s">
        <v>373</v>
      </c>
      <c r="L132" s="176">
        <v>127</v>
      </c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</row>
    <row r="133" spans="1:25" s="44" customFormat="1" ht="39" customHeight="1">
      <c r="A133" s="176">
        <v>128</v>
      </c>
      <c r="B133" s="177" t="s">
        <v>693</v>
      </c>
      <c r="C133" s="176" t="s">
        <v>248</v>
      </c>
      <c r="D133" s="178" t="s">
        <v>92</v>
      </c>
      <c r="E133" s="178" t="s">
        <v>90</v>
      </c>
      <c r="F133" s="178" t="s">
        <v>90</v>
      </c>
      <c r="G133" s="176">
        <v>2018</v>
      </c>
      <c r="H133" s="179">
        <v>198431.29</v>
      </c>
      <c r="I133" s="180" t="s">
        <v>371</v>
      </c>
      <c r="J133" s="176"/>
      <c r="K133" s="177" t="s">
        <v>694</v>
      </c>
      <c r="L133" s="176">
        <v>128</v>
      </c>
      <c r="M133" s="176" t="s">
        <v>700</v>
      </c>
      <c r="N133" s="176"/>
      <c r="O133" s="176"/>
      <c r="P133" s="176"/>
      <c r="Q133" s="176" t="s">
        <v>163</v>
      </c>
      <c r="R133" s="176" t="s">
        <v>163</v>
      </c>
      <c r="S133" s="176" t="s">
        <v>163</v>
      </c>
      <c r="T133" s="176" t="s">
        <v>164</v>
      </c>
      <c r="U133" s="176" t="s">
        <v>163</v>
      </c>
      <c r="V133" s="176">
        <v>5.77</v>
      </c>
      <c r="W133" s="176">
        <v>1</v>
      </c>
      <c r="X133" s="176" t="s">
        <v>90</v>
      </c>
      <c r="Y133" s="176" t="s">
        <v>90</v>
      </c>
    </row>
    <row r="134" spans="1:25" s="44" customFormat="1" ht="48.75" customHeight="1">
      <c r="A134" s="176">
        <v>129</v>
      </c>
      <c r="B134" s="177" t="s">
        <v>238</v>
      </c>
      <c r="C134" s="176" t="s">
        <v>695</v>
      </c>
      <c r="D134" s="178" t="s">
        <v>92</v>
      </c>
      <c r="E134" s="178" t="s">
        <v>90</v>
      </c>
      <c r="F134" s="178" t="s">
        <v>90</v>
      </c>
      <c r="G134" s="176">
        <v>2019</v>
      </c>
      <c r="H134" s="179">
        <v>321914.88</v>
      </c>
      <c r="I134" s="180" t="s">
        <v>696</v>
      </c>
      <c r="J134" s="176"/>
      <c r="K134" s="177" t="s">
        <v>697</v>
      </c>
      <c r="L134" s="176">
        <v>129</v>
      </c>
      <c r="M134" s="176" t="s">
        <v>701</v>
      </c>
      <c r="N134" s="176" t="s">
        <v>135</v>
      </c>
      <c r="O134" s="176" t="s">
        <v>598</v>
      </c>
      <c r="P134" s="176" t="s">
        <v>163</v>
      </c>
      <c r="Q134" s="176" t="s">
        <v>163</v>
      </c>
      <c r="R134" s="176" t="s">
        <v>163</v>
      </c>
      <c r="S134" s="176" t="s">
        <v>163</v>
      </c>
      <c r="T134" s="176" t="s">
        <v>164</v>
      </c>
      <c r="U134" s="176" t="s">
        <v>163</v>
      </c>
      <c r="V134" s="176">
        <v>22.4</v>
      </c>
      <c r="W134" s="176">
        <v>1</v>
      </c>
      <c r="X134" s="176" t="s">
        <v>90</v>
      </c>
      <c r="Y134" s="176" t="s">
        <v>90</v>
      </c>
    </row>
    <row r="135" spans="1:25" s="44" customFormat="1" ht="21" customHeight="1">
      <c r="A135" s="182" t="s">
        <v>0</v>
      </c>
      <c r="B135" s="183"/>
      <c r="C135" s="183"/>
      <c r="D135" s="183"/>
      <c r="E135" s="183"/>
      <c r="F135" s="183"/>
      <c r="G135" s="184"/>
      <c r="H135" s="185">
        <f>SUM(H6:H134)</f>
        <v>26874581.08999999</v>
      </c>
      <c r="I135" s="186"/>
      <c r="J135" s="187"/>
      <c r="K135" s="187"/>
      <c r="L135" s="187"/>
      <c r="M135" s="188"/>
      <c r="N135" s="188"/>
      <c r="O135" s="188"/>
      <c r="P135" s="188"/>
      <c r="Q135" s="188"/>
      <c r="R135" s="188"/>
      <c r="S135" s="188"/>
      <c r="T135" s="188"/>
      <c r="U135" s="188"/>
      <c r="V135" s="188"/>
      <c r="W135" s="188"/>
      <c r="X135" s="188"/>
      <c r="Y135" s="188"/>
    </row>
    <row r="136" spans="1:25" s="45" customFormat="1" ht="24.75" customHeight="1">
      <c r="A136" s="170" t="s">
        <v>86</v>
      </c>
      <c r="B136" s="170"/>
      <c r="C136" s="170"/>
      <c r="D136" s="170"/>
      <c r="E136" s="170"/>
      <c r="F136" s="170"/>
      <c r="G136" s="170"/>
      <c r="H136" s="170"/>
      <c r="I136" s="189"/>
      <c r="J136" s="174"/>
      <c r="K136" s="174"/>
      <c r="L136" s="174"/>
      <c r="M136" s="175"/>
      <c r="N136" s="175"/>
      <c r="O136" s="175"/>
      <c r="P136" s="175"/>
      <c r="Q136" s="175"/>
      <c r="R136" s="175"/>
      <c r="S136" s="175"/>
      <c r="T136" s="175"/>
      <c r="U136" s="175"/>
      <c r="V136" s="175"/>
      <c r="W136" s="175"/>
      <c r="X136" s="175"/>
      <c r="Y136" s="175"/>
    </row>
    <row r="137" spans="1:25" s="44" customFormat="1" ht="75">
      <c r="A137" s="176">
        <v>1</v>
      </c>
      <c r="B137" s="177" t="s">
        <v>49</v>
      </c>
      <c r="C137" s="176" t="s">
        <v>515</v>
      </c>
      <c r="D137" s="178" t="s">
        <v>92</v>
      </c>
      <c r="E137" s="178" t="s">
        <v>90</v>
      </c>
      <c r="F137" s="178" t="s">
        <v>90</v>
      </c>
      <c r="G137" s="176" t="s">
        <v>623</v>
      </c>
      <c r="H137" s="179">
        <v>1269610.03</v>
      </c>
      <c r="I137" s="180" t="s">
        <v>371</v>
      </c>
      <c r="J137" s="176" t="s">
        <v>624</v>
      </c>
      <c r="K137" s="177" t="s">
        <v>326</v>
      </c>
      <c r="L137" s="176">
        <v>1</v>
      </c>
      <c r="M137" s="176" t="s">
        <v>414</v>
      </c>
      <c r="N137" s="176" t="s">
        <v>140</v>
      </c>
      <c r="O137" s="176" t="s">
        <v>415</v>
      </c>
      <c r="P137" s="176" t="s">
        <v>163</v>
      </c>
      <c r="Q137" s="176" t="s">
        <v>149</v>
      </c>
      <c r="R137" s="176" t="s">
        <v>149</v>
      </c>
      <c r="S137" s="176" t="s">
        <v>149</v>
      </c>
      <c r="T137" s="176" t="s">
        <v>149</v>
      </c>
      <c r="U137" s="176" t="s">
        <v>149</v>
      </c>
      <c r="V137" s="176">
        <v>454.3</v>
      </c>
      <c r="W137" s="176">
        <v>1</v>
      </c>
      <c r="X137" s="176" t="s">
        <v>234</v>
      </c>
      <c r="Y137" s="176" t="s">
        <v>90</v>
      </c>
    </row>
    <row r="138" spans="1:25" s="44" customFormat="1" ht="61.5" customHeight="1">
      <c r="A138" s="176">
        <v>2</v>
      </c>
      <c r="B138" s="177" t="s">
        <v>377</v>
      </c>
      <c r="C138" s="176"/>
      <c r="D138" s="178"/>
      <c r="E138" s="178"/>
      <c r="F138" s="178"/>
      <c r="G138" s="176">
        <v>2012</v>
      </c>
      <c r="H138" s="179">
        <v>17747</v>
      </c>
      <c r="I138" s="180" t="s">
        <v>371</v>
      </c>
      <c r="J138" s="176" t="s">
        <v>871</v>
      </c>
      <c r="K138" s="177" t="s">
        <v>373</v>
      </c>
      <c r="L138" s="176">
        <v>2</v>
      </c>
      <c r="M138" s="176" t="s">
        <v>374</v>
      </c>
      <c r="N138" s="176" t="s">
        <v>375</v>
      </c>
      <c r="O138" s="176" t="s">
        <v>376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</row>
    <row r="139" spans="1:25" s="44" customFormat="1" ht="22.5" customHeight="1">
      <c r="A139" s="182" t="s">
        <v>0</v>
      </c>
      <c r="B139" s="183"/>
      <c r="C139" s="183"/>
      <c r="D139" s="183"/>
      <c r="E139" s="183"/>
      <c r="F139" s="183"/>
      <c r="G139" s="184"/>
      <c r="H139" s="185">
        <f>SUM(H137:H138)</f>
        <v>1287357.03</v>
      </c>
      <c r="I139" s="186"/>
      <c r="J139" s="187"/>
      <c r="K139" s="187"/>
      <c r="L139" s="187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</row>
    <row r="140" spans="1:25" s="45" customFormat="1" ht="21" customHeight="1">
      <c r="A140" s="170" t="s">
        <v>87</v>
      </c>
      <c r="B140" s="170"/>
      <c r="C140" s="170"/>
      <c r="D140" s="170"/>
      <c r="E140" s="170"/>
      <c r="F140" s="170"/>
      <c r="G140" s="170"/>
      <c r="H140" s="170"/>
      <c r="I140" s="189"/>
      <c r="J140" s="174"/>
      <c r="K140" s="174"/>
      <c r="L140" s="174"/>
      <c r="M140" s="175"/>
      <c r="N140" s="175"/>
      <c r="O140" s="175"/>
      <c r="P140" s="175"/>
      <c r="Q140" s="175"/>
      <c r="R140" s="175"/>
      <c r="S140" s="175"/>
      <c r="T140" s="175"/>
      <c r="U140" s="175"/>
      <c r="V140" s="175"/>
      <c r="W140" s="175"/>
      <c r="X140" s="175"/>
      <c r="Y140" s="175"/>
    </row>
    <row r="141" spans="1:25" s="3" customFormat="1" ht="31.5" customHeight="1">
      <c r="A141" s="176"/>
      <c r="B141" s="190" t="s">
        <v>95</v>
      </c>
      <c r="C141" s="176"/>
      <c r="D141" s="178"/>
      <c r="E141" s="178"/>
      <c r="F141" s="178"/>
      <c r="G141" s="176"/>
      <c r="H141" s="179"/>
      <c r="I141" s="180"/>
      <c r="J141" s="190"/>
      <c r="K141" s="190"/>
      <c r="L141" s="176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</row>
    <row r="142" spans="1:25" ht="21" customHeight="1">
      <c r="A142" s="170" t="s">
        <v>503</v>
      </c>
      <c r="B142" s="170"/>
      <c r="C142" s="170"/>
      <c r="D142" s="170"/>
      <c r="E142" s="170"/>
      <c r="F142" s="170"/>
      <c r="G142" s="170"/>
      <c r="H142" s="170"/>
      <c r="I142" s="189"/>
      <c r="J142" s="174"/>
      <c r="K142" s="174"/>
      <c r="L142" s="174"/>
      <c r="M142" s="175"/>
      <c r="N142" s="175"/>
      <c r="O142" s="175"/>
      <c r="P142" s="175"/>
      <c r="Q142" s="175"/>
      <c r="R142" s="175"/>
      <c r="S142" s="175"/>
      <c r="T142" s="175"/>
      <c r="U142" s="175"/>
      <c r="V142" s="175"/>
      <c r="W142" s="175"/>
      <c r="X142" s="175"/>
      <c r="Y142" s="175"/>
    </row>
    <row r="143" spans="1:25" s="44" customFormat="1" ht="57" customHeight="1">
      <c r="A143" s="176">
        <v>1</v>
      </c>
      <c r="B143" s="177" t="s">
        <v>168</v>
      </c>
      <c r="C143" s="176" t="s">
        <v>169</v>
      </c>
      <c r="D143" s="178" t="s">
        <v>92</v>
      </c>
      <c r="E143" s="178" t="s">
        <v>90</v>
      </c>
      <c r="F143" s="178" t="s">
        <v>90</v>
      </c>
      <c r="G143" s="176">
        <v>1992</v>
      </c>
      <c r="H143" s="179">
        <v>1661104</v>
      </c>
      <c r="I143" s="180" t="s">
        <v>371</v>
      </c>
      <c r="J143" s="176" t="s">
        <v>431</v>
      </c>
      <c r="K143" s="177" t="s">
        <v>655</v>
      </c>
      <c r="L143" s="176">
        <v>1</v>
      </c>
      <c r="M143" s="176" t="s">
        <v>174</v>
      </c>
      <c r="N143" s="176" t="s">
        <v>175</v>
      </c>
      <c r="O143" s="176" t="s">
        <v>176</v>
      </c>
      <c r="P143" s="176" t="s">
        <v>183</v>
      </c>
      <c r="Q143" s="176" t="s">
        <v>183</v>
      </c>
      <c r="R143" s="176" t="s">
        <v>183</v>
      </c>
      <c r="S143" s="176" t="s">
        <v>183</v>
      </c>
      <c r="T143" s="176" t="s">
        <v>183</v>
      </c>
      <c r="U143" s="176" t="s">
        <v>183</v>
      </c>
      <c r="V143" s="176">
        <v>1570</v>
      </c>
      <c r="W143" s="176">
        <v>2</v>
      </c>
      <c r="X143" s="176" t="s">
        <v>92</v>
      </c>
      <c r="Y143" s="176" t="s">
        <v>90</v>
      </c>
    </row>
    <row r="144" spans="1:25" s="44" customFormat="1" ht="43.5" customHeight="1">
      <c r="A144" s="176">
        <v>2</v>
      </c>
      <c r="B144" s="177" t="s">
        <v>170</v>
      </c>
      <c r="C144" s="176" t="s">
        <v>169</v>
      </c>
      <c r="D144" s="178" t="s">
        <v>92</v>
      </c>
      <c r="E144" s="178" t="s">
        <v>90</v>
      </c>
      <c r="F144" s="178" t="s">
        <v>92</v>
      </c>
      <c r="G144" s="176" t="s">
        <v>182</v>
      </c>
      <c r="H144" s="179">
        <v>302536</v>
      </c>
      <c r="I144" s="180" t="s">
        <v>371</v>
      </c>
      <c r="J144" s="176" t="s">
        <v>381</v>
      </c>
      <c r="K144" s="177" t="s">
        <v>655</v>
      </c>
      <c r="L144" s="176">
        <v>2</v>
      </c>
      <c r="M144" s="176" t="s">
        <v>177</v>
      </c>
      <c r="N144" s="176" t="s">
        <v>178</v>
      </c>
      <c r="O144" s="176" t="s">
        <v>179</v>
      </c>
      <c r="P144" s="176" t="s">
        <v>183</v>
      </c>
      <c r="Q144" s="176" t="s">
        <v>183</v>
      </c>
      <c r="R144" s="176" t="s">
        <v>183</v>
      </c>
      <c r="S144" s="176" t="s">
        <v>183</v>
      </c>
      <c r="T144" s="176" t="s">
        <v>183</v>
      </c>
      <c r="U144" s="176" t="s">
        <v>183</v>
      </c>
      <c r="V144" s="176">
        <v>1241</v>
      </c>
      <c r="W144" s="176">
        <v>3</v>
      </c>
      <c r="X144" s="176" t="s">
        <v>92</v>
      </c>
      <c r="Y144" s="176" t="s">
        <v>90</v>
      </c>
    </row>
    <row r="145" spans="1:25" s="44" customFormat="1" ht="51" customHeight="1">
      <c r="A145" s="176">
        <v>3</v>
      </c>
      <c r="B145" s="177" t="s">
        <v>171</v>
      </c>
      <c r="C145" s="176" t="s">
        <v>169</v>
      </c>
      <c r="D145" s="178" t="s">
        <v>92</v>
      </c>
      <c r="E145" s="178" t="s">
        <v>90</v>
      </c>
      <c r="F145" s="178" t="s">
        <v>90</v>
      </c>
      <c r="G145" s="176">
        <v>2007</v>
      </c>
      <c r="H145" s="179">
        <v>5529975.68</v>
      </c>
      <c r="I145" s="180" t="s">
        <v>371</v>
      </c>
      <c r="J145" s="176" t="s">
        <v>534</v>
      </c>
      <c r="K145" s="177" t="s">
        <v>655</v>
      </c>
      <c r="L145" s="176">
        <v>3</v>
      </c>
      <c r="M145" s="176" t="s">
        <v>180</v>
      </c>
      <c r="N145" s="176" t="s">
        <v>181</v>
      </c>
      <c r="O145" s="176" t="s">
        <v>176</v>
      </c>
      <c r="P145" s="176" t="s">
        <v>183</v>
      </c>
      <c r="Q145" s="176" t="s">
        <v>183</v>
      </c>
      <c r="R145" s="176" t="s">
        <v>183</v>
      </c>
      <c r="S145" s="176" t="s">
        <v>183</v>
      </c>
      <c r="T145" s="176" t="s">
        <v>183</v>
      </c>
      <c r="U145" s="176" t="s">
        <v>183</v>
      </c>
      <c r="V145" s="176">
        <v>2410.1</v>
      </c>
      <c r="W145" s="176">
        <v>2</v>
      </c>
      <c r="X145" s="176" t="s">
        <v>92</v>
      </c>
      <c r="Y145" s="176" t="s">
        <v>90</v>
      </c>
    </row>
    <row r="146" spans="1:25" s="44" customFormat="1" ht="41.25" customHeight="1">
      <c r="A146" s="176">
        <v>4</v>
      </c>
      <c r="B146" s="177" t="s">
        <v>172</v>
      </c>
      <c r="C146" s="176" t="s">
        <v>169</v>
      </c>
      <c r="D146" s="178" t="s">
        <v>92</v>
      </c>
      <c r="E146" s="178" t="s">
        <v>90</v>
      </c>
      <c r="F146" s="178" t="s">
        <v>90</v>
      </c>
      <c r="G146" s="176">
        <v>2009</v>
      </c>
      <c r="H146" s="179">
        <v>375704.29</v>
      </c>
      <c r="I146" s="180" t="s">
        <v>371</v>
      </c>
      <c r="J146" s="176"/>
      <c r="K146" s="177" t="s">
        <v>432</v>
      </c>
      <c r="L146" s="176">
        <v>4</v>
      </c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</row>
    <row r="147" spans="1:25" s="44" customFormat="1" ht="41.25" customHeight="1">
      <c r="A147" s="176">
        <v>5</v>
      </c>
      <c r="B147" s="177" t="s">
        <v>173</v>
      </c>
      <c r="C147" s="176"/>
      <c r="D147" s="178"/>
      <c r="E147" s="178" t="s">
        <v>90</v>
      </c>
      <c r="F147" s="178" t="s">
        <v>90</v>
      </c>
      <c r="G147" s="176">
        <v>2009</v>
      </c>
      <c r="H147" s="179">
        <v>8662</v>
      </c>
      <c r="I147" s="180" t="s">
        <v>371</v>
      </c>
      <c r="J147" s="176"/>
      <c r="K147" s="177" t="s">
        <v>432</v>
      </c>
      <c r="L147" s="176">
        <v>5</v>
      </c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</row>
    <row r="148" spans="1:25" s="44" customFormat="1" ht="74.25" customHeight="1">
      <c r="A148" s="176">
        <v>6</v>
      </c>
      <c r="B148" s="177" t="s">
        <v>535</v>
      </c>
      <c r="C148" s="176" t="s">
        <v>169</v>
      </c>
      <c r="D148" s="178" t="s">
        <v>92</v>
      </c>
      <c r="E148" s="178" t="s">
        <v>90</v>
      </c>
      <c r="F148" s="178" t="s">
        <v>90</v>
      </c>
      <c r="G148" s="176" t="s">
        <v>409</v>
      </c>
      <c r="H148" s="179">
        <v>1455769.69</v>
      </c>
      <c r="I148" s="180" t="s">
        <v>371</v>
      </c>
      <c r="J148" s="176" t="s">
        <v>537</v>
      </c>
      <c r="K148" s="177" t="s">
        <v>538</v>
      </c>
      <c r="L148" s="176">
        <v>6</v>
      </c>
      <c r="M148" s="176" t="s">
        <v>1047</v>
      </c>
      <c r="N148" s="176" t="s">
        <v>539</v>
      </c>
      <c r="O148" s="176" t="s">
        <v>540</v>
      </c>
      <c r="P148" s="176" t="s">
        <v>94</v>
      </c>
      <c r="Q148" s="176" t="s">
        <v>94</v>
      </c>
      <c r="R148" s="176" t="s">
        <v>94</v>
      </c>
      <c r="S148" s="176" t="s">
        <v>94</v>
      </c>
      <c r="T148" s="176" t="s">
        <v>94</v>
      </c>
      <c r="U148" s="176" t="s">
        <v>94</v>
      </c>
      <c r="V148" s="192">
        <v>2247.94</v>
      </c>
      <c r="W148" s="176">
        <v>2</v>
      </c>
      <c r="X148" s="176" t="s">
        <v>234</v>
      </c>
      <c r="Y148" s="176" t="s">
        <v>90</v>
      </c>
    </row>
    <row r="149" spans="1:25" s="44" customFormat="1" ht="36.75" customHeight="1">
      <c r="A149" s="176">
        <v>7</v>
      </c>
      <c r="B149" s="177" t="s">
        <v>536</v>
      </c>
      <c r="C149" s="176"/>
      <c r="D149" s="178" t="s">
        <v>92</v>
      </c>
      <c r="E149" s="178" t="s">
        <v>90</v>
      </c>
      <c r="F149" s="178" t="s">
        <v>90</v>
      </c>
      <c r="G149" s="176">
        <v>1986</v>
      </c>
      <c r="H149" s="179">
        <v>14007</v>
      </c>
      <c r="I149" s="180" t="s">
        <v>371</v>
      </c>
      <c r="J149" s="176"/>
      <c r="K149" s="177" t="s">
        <v>538</v>
      </c>
      <c r="L149" s="176">
        <v>7</v>
      </c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</row>
    <row r="150" spans="1:25" s="44" customFormat="1" ht="37.5" customHeight="1">
      <c r="A150" s="176">
        <v>8</v>
      </c>
      <c r="B150" s="177" t="s">
        <v>190</v>
      </c>
      <c r="C150" s="176"/>
      <c r="D150" s="178" t="s">
        <v>92</v>
      </c>
      <c r="E150" s="178" t="s">
        <v>90</v>
      </c>
      <c r="F150" s="178" t="s">
        <v>90</v>
      </c>
      <c r="G150" s="176">
        <v>2020</v>
      </c>
      <c r="H150" s="179">
        <v>159411.85</v>
      </c>
      <c r="I150" s="180" t="s">
        <v>371</v>
      </c>
      <c r="J150" s="176"/>
      <c r="K150" s="177" t="s">
        <v>432</v>
      </c>
      <c r="L150" s="176">
        <v>8</v>
      </c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</row>
    <row r="151" spans="1:25" s="4" customFormat="1" ht="21.75" customHeight="1">
      <c r="A151" s="182" t="s">
        <v>0</v>
      </c>
      <c r="B151" s="183"/>
      <c r="C151" s="183"/>
      <c r="D151" s="183"/>
      <c r="E151" s="183"/>
      <c r="F151" s="183"/>
      <c r="G151" s="184"/>
      <c r="H151" s="185">
        <f>SUM(H143:H150)</f>
        <v>9507170.51</v>
      </c>
      <c r="I151" s="186"/>
      <c r="J151" s="187"/>
      <c r="K151" s="187"/>
      <c r="L151" s="187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</row>
    <row r="152" spans="1:25" s="4" customFormat="1" ht="26.25" customHeight="1">
      <c r="A152" s="193" t="s">
        <v>386</v>
      </c>
      <c r="B152" s="193"/>
      <c r="C152" s="193"/>
      <c r="D152" s="193"/>
      <c r="E152" s="193"/>
      <c r="F152" s="193"/>
      <c r="G152" s="193"/>
      <c r="H152" s="193"/>
      <c r="I152" s="189"/>
      <c r="J152" s="174"/>
      <c r="K152" s="174"/>
      <c r="L152" s="174"/>
      <c r="M152" s="175"/>
      <c r="N152" s="175"/>
      <c r="O152" s="175"/>
      <c r="P152" s="175"/>
      <c r="Q152" s="175"/>
      <c r="R152" s="175"/>
      <c r="S152" s="175"/>
      <c r="T152" s="175"/>
      <c r="U152" s="175"/>
      <c r="V152" s="175"/>
      <c r="W152" s="175"/>
      <c r="X152" s="175"/>
      <c r="Y152" s="175"/>
    </row>
    <row r="153" spans="1:25" s="44" customFormat="1" ht="72" customHeight="1">
      <c r="A153" s="176">
        <v>1</v>
      </c>
      <c r="B153" s="177" t="s">
        <v>156</v>
      </c>
      <c r="C153" s="176" t="s">
        <v>418</v>
      </c>
      <c r="D153" s="178" t="s">
        <v>92</v>
      </c>
      <c r="E153" s="178" t="s">
        <v>90</v>
      </c>
      <c r="F153" s="178" t="s">
        <v>90</v>
      </c>
      <c r="G153" s="176" t="s">
        <v>417</v>
      </c>
      <c r="H153" s="179">
        <f>59816+357312.35+89678.73+3000+8900</f>
        <v>518707.07999999996</v>
      </c>
      <c r="I153" s="180" t="s">
        <v>371</v>
      </c>
      <c r="J153" s="194" t="s">
        <v>880</v>
      </c>
      <c r="K153" s="177" t="s">
        <v>152</v>
      </c>
      <c r="L153" s="176">
        <v>1</v>
      </c>
      <c r="M153" s="176" t="s">
        <v>153</v>
      </c>
      <c r="N153" s="176" t="s">
        <v>154</v>
      </c>
      <c r="O153" s="176" t="s">
        <v>132</v>
      </c>
      <c r="P153" s="176" t="s">
        <v>94</v>
      </c>
      <c r="Q153" s="176" t="s">
        <v>94</v>
      </c>
      <c r="R153" s="176" t="s">
        <v>155</v>
      </c>
      <c r="S153" s="176" t="s">
        <v>155</v>
      </c>
      <c r="T153" s="176" t="s">
        <v>155</v>
      </c>
      <c r="U153" s="176" t="s">
        <v>155</v>
      </c>
      <c r="V153" s="176">
        <v>555.26</v>
      </c>
      <c r="W153" s="176">
        <v>2</v>
      </c>
      <c r="X153" s="176" t="s">
        <v>92</v>
      </c>
      <c r="Y153" s="176" t="s">
        <v>90</v>
      </c>
    </row>
    <row r="154" spans="1:25" s="44" customFormat="1" ht="49.5" customHeight="1">
      <c r="A154" s="176">
        <v>2</v>
      </c>
      <c r="B154" s="177" t="s">
        <v>157</v>
      </c>
      <c r="C154" s="176"/>
      <c r="D154" s="178" t="s">
        <v>92</v>
      </c>
      <c r="E154" s="178" t="s">
        <v>90</v>
      </c>
      <c r="F154" s="178" t="s">
        <v>90</v>
      </c>
      <c r="G154" s="176">
        <v>2009</v>
      </c>
      <c r="H154" s="179">
        <v>27942.72</v>
      </c>
      <c r="I154" s="180" t="s">
        <v>371</v>
      </c>
      <c r="J154" s="195"/>
      <c r="K154" s="177" t="s">
        <v>152</v>
      </c>
      <c r="L154" s="176">
        <v>2</v>
      </c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</row>
    <row r="155" spans="1:25" s="44" customFormat="1" ht="75.75" customHeight="1">
      <c r="A155" s="176">
        <v>3</v>
      </c>
      <c r="B155" s="177" t="s">
        <v>625</v>
      </c>
      <c r="C155" s="176"/>
      <c r="D155" s="178" t="s">
        <v>92</v>
      </c>
      <c r="E155" s="178" t="s">
        <v>90</v>
      </c>
      <c r="F155" s="178" t="s">
        <v>90</v>
      </c>
      <c r="G155" s="176">
        <v>2018</v>
      </c>
      <c r="H155" s="179">
        <v>90000</v>
      </c>
      <c r="I155" s="180" t="s">
        <v>371</v>
      </c>
      <c r="J155" s="196"/>
      <c r="K155" s="177" t="s">
        <v>629</v>
      </c>
      <c r="L155" s="176">
        <v>3</v>
      </c>
      <c r="M155" s="176"/>
      <c r="N155" s="176"/>
      <c r="O155" s="176"/>
      <c r="P155" s="176"/>
      <c r="Q155" s="176"/>
      <c r="R155" s="176"/>
      <c r="S155" s="176"/>
      <c r="T155" s="176"/>
      <c r="U155" s="176"/>
      <c r="V155" s="176">
        <v>738</v>
      </c>
      <c r="W155" s="176"/>
      <c r="X155" s="176" t="s">
        <v>90</v>
      </c>
      <c r="Y155" s="176" t="s">
        <v>90</v>
      </c>
    </row>
    <row r="156" spans="1:25" s="4" customFormat="1" ht="23.25" customHeight="1">
      <c r="A156" s="182" t="s">
        <v>0</v>
      </c>
      <c r="B156" s="183"/>
      <c r="C156" s="183"/>
      <c r="D156" s="183"/>
      <c r="E156" s="183"/>
      <c r="F156" s="183"/>
      <c r="G156" s="184"/>
      <c r="H156" s="185">
        <f>SUM(H153:H155)</f>
        <v>636649.7999999999</v>
      </c>
      <c r="I156" s="186"/>
      <c r="J156" s="187"/>
      <c r="K156" s="187"/>
      <c r="L156" s="187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</row>
    <row r="157" spans="1:25" s="4" customFormat="1" ht="24.75" customHeight="1">
      <c r="A157" s="197" t="s">
        <v>387</v>
      </c>
      <c r="B157" s="197"/>
      <c r="C157" s="197"/>
      <c r="D157" s="197"/>
      <c r="E157" s="197"/>
      <c r="F157" s="197"/>
      <c r="G157" s="197"/>
      <c r="H157" s="197"/>
      <c r="I157" s="189"/>
      <c r="J157" s="174"/>
      <c r="K157" s="174"/>
      <c r="L157" s="174"/>
      <c r="M157" s="175"/>
      <c r="N157" s="175"/>
      <c r="O157" s="175"/>
      <c r="P157" s="175"/>
      <c r="Q157" s="175"/>
      <c r="R157" s="175"/>
      <c r="S157" s="175"/>
      <c r="T157" s="175"/>
      <c r="U157" s="175"/>
      <c r="V157" s="175"/>
      <c r="W157" s="175"/>
      <c r="X157" s="175"/>
      <c r="Y157" s="175"/>
    </row>
    <row r="158" spans="1:25" s="44" customFormat="1" ht="61.5" customHeight="1">
      <c r="A158" s="176">
        <v>1</v>
      </c>
      <c r="B158" s="177" t="s">
        <v>626</v>
      </c>
      <c r="C158" s="176" t="s">
        <v>627</v>
      </c>
      <c r="D158" s="178" t="s">
        <v>92</v>
      </c>
      <c r="E158" s="178" t="s">
        <v>90</v>
      </c>
      <c r="F158" s="178" t="s">
        <v>90</v>
      </c>
      <c r="G158" s="176">
        <v>1978</v>
      </c>
      <c r="H158" s="179">
        <v>329559.16</v>
      </c>
      <c r="I158" s="180" t="s">
        <v>371</v>
      </c>
      <c r="J158" s="176" t="s">
        <v>378</v>
      </c>
      <c r="K158" s="177" t="s">
        <v>145</v>
      </c>
      <c r="L158" s="176">
        <v>1</v>
      </c>
      <c r="M158" s="176" t="s">
        <v>147</v>
      </c>
      <c r="N158" s="176" t="s">
        <v>148</v>
      </c>
      <c r="O158" s="176" t="s">
        <v>421</v>
      </c>
      <c r="P158" s="176" t="s">
        <v>149</v>
      </c>
      <c r="Q158" s="176" t="s">
        <v>94</v>
      </c>
      <c r="R158" s="176" t="s">
        <v>94</v>
      </c>
      <c r="S158" s="176" t="s">
        <v>94</v>
      </c>
      <c r="T158" s="176" t="s">
        <v>95</v>
      </c>
      <c r="U158" s="176" t="s">
        <v>150</v>
      </c>
      <c r="V158" s="176">
        <v>764.43</v>
      </c>
      <c r="W158" s="176">
        <v>2</v>
      </c>
      <c r="X158" s="176" t="s">
        <v>92</v>
      </c>
      <c r="Y158" s="176" t="s">
        <v>146</v>
      </c>
    </row>
    <row r="159" spans="1:25" s="6" customFormat="1" ht="22.5" customHeight="1">
      <c r="A159" s="182" t="s">
        <v>0</v>
      </c>
      <c r="B159" s="183"/>
      <c r="C159" s="183"/>
      <c r="D159" s="183"/>
      <c r="E159" s="183"/>
      <c r="F159" s="183"/>
      <c r="G159" s="184"/>
      <c r="H159" s="185">
        <f>SUM(H158)</f>
        <v>329559.16</v>
      </c>
      <c r="I159" s="186"/>
      <c r="J159" s="187"/>
      <c r="K159" s="187"/>
      <c r="L159" s="187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</row>
    <row r="160" spans="1:25" s="6" customFormat="1" ht="23.25" customHeight="1">
      <c r="A160" s="170" t="s">
        <v>504</v>
      </c>
      <c r="B160" s="170"/>
      <c r="C160" s="170"/>
      <c r="D160" s="170"/>
      <c r="E160" s="170"/>
      <c r="F160" s="170"/>
      <c r="G160" s="170"/>
      <c r="H160" s="170"/>
      <c r="I160" s="189"/>
      <c r="J160" s="174"/>
      <c r="K160" s="174"/>
      <c r="L160" s="174"/>
      <c r="M160" s="175"/>
      <c r="N160" s="175"/>
      <c r="O160" s="175"/>
      <c r="P160" s="175"/>
      <c r="Q160" s="175"/>
      <c r="R160" s="175"/>
      <c r="S160" s="175"/>
      <c r="T160" s="175"/>
      <c r="U160" s="175"/>
      <c r="V160" s="175"/>
      <c r="W160" s="175"/>
      <c r="X160" s="175"/>
      <c r="Y160" s="175"/>
    </row>
    <row r="161" spans="1:25" s="44" customFormat="1" ht="63" customHeight="1">
      <c r="A161" s="176">
        <v>1</v>
      </c>
      <c r="B161" s="177" t="s">
        <v>668</v>
      </c>
      <c r="C161" s="176" t="s">
        <v>207</v>
      </c>
      <c r="D161" s="178" t="s">
        <v>92</v>
      </c>
      <c r="E161" s="178" t="s">
        <v>90</v>
      </c>
      <c r="F161" s="178" t="s">
        <v>90</v>
      </c>
      <c r="G161" s="176" t="s">
        <v>208</v>
      </c>
      <c r="H161" s="179">
        <f>5189177.05+463737.68</f>
        <v>5652914.7299999995</v>
      </c>
      <c r="I161" s="180" t="s">
        <v>371</v>
      </c>
      <c r="J161" s="176" t="s">
        <v>221</v>
      </c>
      <c r="K161" s="177" t="s">
        <v>222</v>
      </c>
      <c r="L161" s="176">
        <v>1</v>
      </c>
      <c r="M161" s="176" t="s">
        <v>224</v>
      </c>
      <c r="N161" s="176" t="s">
        <v>225</v>
      </c>
      <c r="O161" s="176" t="s">
        <v>439</v>
      </c>
      <c r="P161" s="176" t="s">
        <v>149</v>
      </c>
      <c r="Q161" s="176" t="s">
        <v>94</v>
      </c>
      <c r="R161" s="176" t="s">
        <v>94</v>
      </c>
      <c r="S161" s="176" t="s">
        <v>94</v>
      </c>
      <c r="T161" s="176" t="s">
        <v>95</v>
      </c>
      <c r="U161" s="176" t="s">
        <v>94</v>
      </c>
      <c r="V161" s="176">
        <v>2256.44</v>
      </c>
      <c r="W161" s="176">
        <v>3</v>
      </c>
      <c r="X161" s="176" t="s">
        <v>92</v>
      </c>
      <c r="Y161" s="176" t="s">
        <v>90</v>
      </c>
    </row>
    <row r="162" spans="1:25" s="44" customFormat="1" ht="37.5" customHeight="1">
      <c r="A162" s="176">
        <v>2</v>
      </c>
      <c r="B162" s="177" t="s">
        <v>209</v>
      </c>
      <c r="C162" s="176" t="s">
        <v>210</v>
      </c>
      <c r="D162" s="178" t="s">
        <v>92</v>
      </c>
      <c r="E162" s="178" t="s">
        <v>90</v>
      </c>
      <c r="F162" s="178" t="s">
        <v>90</v>
      </c>
      <c r="G162" s="176">
        <v>1994</v>
      </c>
      <c r="H162" s="179">
        <v>35213.4</v>
      </c>
      <c r="I162" s="180" t="s">
        <v>371</v>
      </c>
      <c r="J162" s="176"/>
      <c r="K162" s="177" t="s">
        <v>222</v>
      </c>
      <c r="L162" s="176">
        <v>2</v>
      </c>
      <c r="M162" s="176" t="s">
        <v>95</v>
      </c>
      <c r="N162" s="176" t="s">
        <v>95</v>
      </c>
      <c r="O162" s="176" t="s">
        <v>95</v>
      </c>
      <c r="P162" s="176" t="s">
        <v>95</v>
      </c>
      <c r="Q162" s="176" t="s">
        <v>95</v>
      </c>
      <c r="R162" s="176" t="s">
        <v>95</v>
      </c>
      <c r="S162" s="176" t="s">
        <v>95</v>
      </c>
      <c r="T162" s="176" t="s">
        <v>95</v>
      </c>
      <c r="U162" s="176" t="s">
        <v>95</v>
      </c>
      <c r="V162" s="176"/>
      <c r="W162" s="176"/>
      <c r="X162" s="176"/>
      <c r="Y162" s="176"/>
    </row>
    <row r="163" spans="1:25" s="44" customFormat="1" ht="55.5" customHeight="1">
      <c r="A163" s="176">
        <v>3</v>
      </c>
      <c r="B163" s="177" t="s">
        <v>211</v>
      </c>
      <c r="C163" s="176" t="s">
        <v>212</v>
      </c>
      <c r="D163" s="178" t="s">
        <v>92</v>
      </c>
      <c r="E163" s="178" t="s">
        <v>90</v>
      </c>
      <c r="F163" s="178" t="s">
        <v>90</v>
      </c>
      <c r="G163" s="176">
        <v>1994</v>
      </c>
      <c r="H163" s="179">
        <v>35504.4</v>
      </c>
      <c r="I163" s="180" t="s">
        <v>371</v>
      </c>
      <c r="J163" s="176"/>
      <c r="K163" s="177" t="s">
        <v>222</v>
      </c>
      <c r="L163" s="176">
        <v>3</v>
      </c>
      <c r="M163" s="176" t="s">
        <v>95</v>
      </c>
      <c r="N163" s="176" t="s">
        <v>95</v>
      </c>
      <c r="O163" s="176" t="s">
        <v>95</v>
      </c>
      <c r="P163" s="176" t="s">
        <v>95</v>
      </c>
      <c r="Q163" s="176" t="s">
        <v>95</v>
      </c>
      <c r="R163" s="176" t="s">
        <v>95</v>
      </c>
      <c r="S163" s="176" t="s">
        <v>95</v>
      </c>
      <c r="T163" s="176" t="s">
        <v>95</v>
      </c>
      <c r="U163" s="176" t="s">
        <v>95</v>
      </c>
      <c r="V163" s="176"/>
      <c r="W163" s="176"/>
      <c r="X163" s="176"/>
      <c r="Y163" s="176"/>
    </row>
    <row r="164" spans="1:25" s="44" customFormat="1" ht="44.25" customHeight="1">
      <c r="A164" s="176">
        <v>4</v>
      </c>
      <c r="B164" s="177" t="s">
        <v>213</v>
      </c>
      <c r="C164" s="176" t="s">
        <v>214</v>
      </c>
      <c r="D164" s="178" t="s">
        <v>92</v>
      </c>
      <c r="E164" s="178" t="s">
        <v>90</v>
      </c>
      <c r="F164" s="178" t="s">
        <v>90</v>
      </c>
      <c r="G164" s="176">
        <v>1994</v>
      </c>
      <c r="H164" s="179">
        <v>4362.2</v>
      </c>
      <c r="I164" s="180" t="s">
        <v>371</v>
      </c>
      <c r="J164" s="176"/>
      <c r="K164" s="177" t="s">
        <v>222</v>
      </c>
      <c r="L164" s="176">
        <v>4</v>
      </c>
      <c r="M164" s="176" t="s">
        <v>95</v>
      </c>
      <c r="N164" s="176" t="s">
        <v>95</v>
      </c>
      <c r="O164" s="176" t="s">
        <v>95</v>
      </c>
      <c r="P164" s="176" t="s">
        <v>95</v>
      </c>
      <c r="Q164" s="176" t="s">
        <v>95</v>
      </c>
      <c r="R164" s="176" t="s">
        <v>95</v>
      </c>
      <c r="S164" s="176" t="s">
        <v>95</v>
      </c>
      <c r="T164" s="176" t="s">
        <v>95</v>
      </c>
      <c r="U164" s="176" t="s">
        <v>95</v>
      </c>
      <c r="V164" s="176"/>
      <c r="W164" s="176"/>
      <c r="X164" s="176"/>
      <c r="Y164" s="176"/>
    </row>
    <row r="165" spans="1:25" s="44" customFormat="1" ht="42" customHeight="1">
      <c r="A165" s="176">
        <v>5</v>
      </c>
      <c r="B165" s="177" t="s">
        <v>215</v>
      </c>
      <c r="C165" s="176" t="s">
        <v>669</v>
      </c>
      <c r="D165" s="178" t="s">
        <v>92</v>
      </c>
      <c r="E165" s="178" t="s">
        <v>90</v>
      </c>
      <c r="F165" s="178" t="s">
        <v>90</v>
      </c>
      <c r="G165" s="176">
        <v>1994</v>
      </c>
      <c r="H165" s="179">
        <v>62932.3</v>
      </c>
      <c r="I165" s="180" t="s">
        <v>371</v>
      </c>
      <c r="J165" s="176"/>
      <c r="K165" s="177" t="s">
        <v>222</v>
      </c>
      <c r="L165" s="176">
        <v>5</v>
      </c>
      <c r="M165" s="176" t="s">
        <v>95</v>
      </c>
      <c r="N165" s="176" t="s">
        <v>95</v>
      </c>
      <c r="O165" s="176" t="s">
        <v>95</v>
      </c>
      <c r="P165" s="176" t="s">
        <v>95</v>
      </c>
      <c r="Q165" s="176" t="s">
        <v>94</v>
      </c>
      <c r="R165" s="176" t="s">
        <v>95</v>
      </c>
      <c r="S165" s="176" t="s">
        <v>95</v>
      </c>
      <c r="T165" s="176" t="s">
        <v>95</v>
      </c>
      <c r="U165" s="176" t="s">
        <v>95</v>
      </c>
      <c r="V165" s="176"/>
      <c r="W165" s="176"/>
      <c r="X165" s="176"/>
      <c r="Y165" s="176"/>
    </row>
    <row r="166" spans="1:25" s="44" customFormat="1" ht="37.5" customHeight="1">
      <c r="A166" s="176">
        <v>6</v>
      </c>
      <c r="B166" s="177" t="s">
        <v>216</v>
      </c>
      <c r="C166" s="176" t="s">
        <v>217</v>
      </c>
      <c r="D166" s="178" t="s">
        <v>92</v>
      </c>
      <c r="E166" s="178" t="s">
        <v>90</v>
      </c>
      <c r="F166" s="178" t="s">
        <v>90</v>
      </c>
      <c r="G166" s="176">
        <v>1994</v>
      </c>
      <c r="H166" s="179">
        <v>23968.6</v>
      </c>
      <c r="I166" s="180" t="s">
        <v>371</v>
      </c>
      <c r="J166" s="176"/>
      <c r="K166" s="177" t="s">
        <v>222</v>
      </c>
      <c r="L166" s="176">
        <v>6</v>
      </c>
      <c r="M166" s="176" t="s">
        <v>95</v>
      </c>
      <c r="N166" s="176" t="s">
        <v>95</v>
      </c>
      <c r="O166" s="176" t="s">
        <v>95</v>
      </c>
      <c r="P166" s="176" t="s">
        <v>95</v>
      </c>
      <c r="Q166" s="176" t="s">
        <v>95</v>
      </c>
      <c r="R166" s="176" t="s">
        <v>95</v>
      </c>
      <c r="S166" s="176" t="s">
        <v>95</v>
      </c>
      <c r="T166" s="176" t="s">
        <v>95</v>
      </c>
      <c r="U166" s="176" t="s">
        <v>94</v>
      </c>
      <c r="V166" s="176"/>
      <c r="W166" s="176"/>
      <c r="X166" s="176"/>
      <c r="Y166" s="176"/>
    </row>
    <row r="167" spans="1:25" s="44" customFormat="1" ht="37.5" customHeight="1">
      <c r="A167" s="176">
        <v>7</v>
      </c>
      <c r="B167" s="177" t="s">
        <v>218</v>
      </c>
      <c r="C167" s="176" t="s">
        <v>219</v>
      </c>
      <c r="D167" s="178" t="s">
        <v>90</v>
      </c>
      <c r="E167" s="178" t="s">
        <v>90</v>
      </c>
      <c r="F167" s="178" t="s">
        <v>90</v>
      </c>
      <c r="G167" s="176">
        <v>1994</v>
      </c>
      <c r="H167" s="179">
        <v>84167</v>
      </c>
      <c r="I167" s="180" t="s">
        <v>371</v>
      </c>
      <c r="J167" s="176"/>
      <c r="K167" s="177" t="s">
        <v>222</v>
      </c>
      <c r="L167" s="176">
        <v>7</v>
      </c>
      <c r="M167" s="176" t="s">
        <v>226</v>
      </c>
      <c r="N167" s="176"/>
      <c r="O167" s="176" t="s">
        <v>95</v>
      </c>
      <c r="P167" s="176" t="s">
        <v>95</v>
      </c>
      <c r="Q167" s="176" t="s">
        <v>440</v>
      </c>
      <c r="R167" s="176" t="s">
        <v>228</v>
      </c>
      <c r="S167" s="176" t="s">
        <v>95</v>
      </c>
      <c r="T167" s="176" t="s">
        <v>95</v>
      </c>
      <c r="U167" s="176" t="s">
        <v>95</v>
      </c>
      <c r="V167" s="176"/>
      <c r="W167" s="176"/>
      <c r="X167" s="176"/>
      <c r="Y167" s="176"/>
    </row>
    <row r="168" spans="1:25" s="44" customFormat="1" ht="37.5" customHeight="1">
      <c r="A168" s="176">
        <v>8</v>
      </c>
      <c r="B168" s="177" t="s">
        <v>220</v>
      </c>
      <c r="C168" s="176" t="s">
        <v>214</v>
      </c>
      <c r="D168" s="178" t="s">
        <v>92</v>
      </c>
      <c r="E168" s="178" t="s">
        <v>90</v>
      </c>
      <c r="F168" s="178" t="s">
        <v>90</v>
      </c>
      <c r="G168" s="176">
        <v>2010</v>
      </c>
      <c r="H168" s="179">
        <v>1028194.03</v>
      </c>
      <c r="I168" s="180" t="s">
        <v>371</v>
      </c>
      <c r="J168" s="176" t="s">
        <v>223</v>
      </c>
      <c r="K168" s="177" t="s">
        <v>222</v>
      </c>
      <c r="L168" s="176">
        <v>8</v>
      </c>
      <c r="M168" s="176" t="s">
        <v>140</v>
      </c>
      <c r="N168" s="176" t="s">
        <v>227</v>
      </c>
      <c r="O168" s="176" t="s">
        <v>132</v>
      </c>
      <c r="P168" s="176" t="s">
        <v>163</v>
      </c>
      <c r="Q168" s="176" t="s">
        <v>163</v>
      </c>
      <c r="R168" s="176" t="s">
        <v>163</v>
      </c>
      <c r="S168" s="176" t="s">
        <v>94</v>
      </c>
      <c r="T168" s="176" t="s">
        <v>95</v>
      </c>
      <c r="U168" s="176" t="s">
        <v>94</v>
      </c>
      <c r="V168" s="176">
        <v>84.86</v>
      </c>
      <c r="W168" s="176">
        <v>1</v>
      </c>
      <c r="X168" s="176" t="s">
        <v>90</v>
      </c>
      <c r="Y168" s="176" t="s">
        <v>90</v>
      </c>
    </row>
    <row r="169" spans="1:25" s="44" customFormat="1" ht="37.5" customHeight="1">
      <c r="A169" s="176">
        <v>9</v>
      </c>
      <c r="B169" s="177" t="s">
        <v>190</v>
      </c>
      <c r="C169" s="176" t="s">
        <v>214</v>
      </c>
      <c r="D169" s="178" t="s">
        <v>92</v>
      </c>
      <c r="E169" s="178" t="s">
        <v>90</v>
      </c>
      <c r="F169" s="178" t="s">
        <v>90</v>
      </c>
      <c r="G169" s="176">
        <v>2013</v>
      </c>
      <c r="H169" s="179">
        <v>28720.5</v>
      </c>
      <c r="I169" s="180" t="s">
        <v>371</v>
      </c>
      <c r="J169" s="176"/>
      <c r="K169" s="177" t="s">
        <v>222</v>
      </c>
      <c r="L169" s="176">
        <v>9</v>
      </c>
      <c r="M169" s="176" t="s">
        <v>95</v>
      </c>
      <c r="N169" s="176" t="s">
        <v>95</v>
      </c>
      <c r="O169" s="176" t="s">
        <v>95</v>
      </c>
      <c r="P169" s="176" t="s">
        <v>95</v>
      </c>
      <c r="Q169" s="176" t="s">
        <v>95</v>
      </c>
      <c r="R169" s="176" t="s">
        <v>95</v>
      </c>
      <c r="S169" s="176" t="s">
        <v>95</v>
      </c>
      <c r="T169" s="176" t="s">
        <v>95</v>
      </c>
      <c r="U169" s="176" t="s">
        <v>95</v>
      </c>
      <c r="V169" s="176"/>
      <c r="W169" s="176"/>
      <c r="X169" s="176"/>
      <c r="Y169" s="176"/>
    </row>
    <row r="170" spans="1:25" s="44" customFormat="1" ht="37.5" customHeight="1">
      <c r="A170" s="176">
        <v>10</v>
      </c>
      <c r="B170" s="177" t="s">
        <v>211</v>
      </c>
      <c r="C170" s="176" t="s">
        <v>214</v>
      </c>
      <c r="D170" s="178" t="s">
        <v>92</v>
      </c>
      <c r="E170" s="178" t="s">
        <v>90</v>
      </c>
      <c r="F170" s="178" t="s">
        <v>90</v>
      </c>
      <c r="G170" s="176">
        <v>2013</v>
      </c>
      <c r="H170" s="179">
        <v>10369.04</v>
      </c>
      <c r="I170" s="180" t="s">
        <v>371</v>
      </c>
      <c r="J170" s="176"/>
      <c r="K170" s="177" t="s">
        <v>222</v>
      </c>
      <c r="L170" s="176">
        <v>10</v>
      </c>
      <c r="M170" s="176" t="s">
        <v>140</v>
      </c>
      <c r="N170" s="176" t="s">
        <v>95</v>
      </c>
      <c r="O170" s="176" t="s">
        <v>95</v>
      </c>
      <c r="P170" s="176" t="s">
        <v>95</v>
      </c>
      <c r="Q170" s="176" t="s">
        <v>95</v>
      </c>
      <c r="R170" s="176" t="s">
        <v>95</v>
      </c>
      <c r="S170" s="176" t="s">
        <v>95</v>
      </c>
      <c r="T170" s="176" t="s">
        <v>95</v>
      </c>
      <c r="U170" s="176" t="s">
        <v>95</v>
      </c>
      <c r="V170" s="176"/>
      <c r="W170" s="176"/>
      <c r="X170" s="176"/>
      <c r="Y170" s="176"/>
    </row>
    <row r="171" spans="1:25" s="6" customFormat="1" ht="24" customHeight="1">
      <c r="A171" s="182" t="s">
        <v>0</v>
      </c>
      <c r="B171" s="183"/>
      <c r="C171" s="183"/>
      <c r="D171" s="183"/>
      <c r="E171" s="183"/>
      <c r="F171" s="183"/>
      <c r="G171" s="184"/>
      <c r="H171" s="185">
        <f>SUM(H161:H170)</f>
        <v>6966346.2</v>
      </c>
      <c r="I171" s="198"/>
      <c r="J171" s="187"/>
      <c r="K171" s="187"/>
      <c r="L171" s="187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</row>
    <row r="172" spans="1:25" s="6" customFormat="1" ht="24" customHeight="1">
      <c r="A172" s="170" t="s">
        <v>505</v>
      </c>
      <c r="B172" s="170"/>
      <c r="C172" s="170"/>
      <c r="D172" s="170"/>
      <c r="E172" s="170"/>
      <c r="F172" s="170"/>
      <c r="G172" s="170"/>
      <c r="H172" s="170"/>
      <c r="I172" s="189"/>
      <c r="J172" s="174"/>
      <c r="K172" s="174"/>
      <c r="L172" s="174"/>
      <c r="M172" s="175"/>
      <c r="N172" s="175"/>
      <c r="O172" s="175"/>
      <c r="P172" s="175"/>
      <c r="Q172" s="175"/>
      <c r="R172" s="175"/>
      <c r="S172" s="175"/>
      <c r="T172" s="175"/>
      <c r="U172" s="175"/>
      <c r="V172" s="175"/>
      <c r="W172" s="175"/>
      <c r="X172" s="175"/>
      <c r="Y172" s="175"/>
    </row>
    <row r="173" spans="1:25" s="44" customFormat="1" ht="54.75" customHeight="1">
      <c r="A173" s="176">
        <v>1</v>
      </c>
      <c r="B173" s="177" t="s">
        <v>943</v>
      </c>
      <c r="C173" s="176" t="s">
        <v>158</v>
      </c>
      <c r="D173" s="178" t="s">
        <v>92</v>
      </c>
      <c r="E173" s="178" t="s">
        <v>90</v>
      </c>
      <c r="F173" s="178" t="s">
        <v>90</v>
      </c>
      <c r="G173" s="176" t="s">
        <v>230</v>
      </c>
      <c r="H173" s="179">
        <v>3185533.57</v>
      </c>
      <c r="I173" s="180" t="s">
        <v>371</v>
      </c>
      <c r="J173" s="176" t="s">
        <v>235</v>
      </c>
      <c r="K173" s="177" t="s">
        <v>231</v>
      </c>
      <c r="L173" s="176">
        <v>1</v>
      </c>
      <c r="M173" s="176" t="s">
        <v>232</v>
      </c>
      <c r="N173" s="176" t="s">
        <v>233</v>
      </c>
      <c r="O173" s="176" t="s">
        <v>424</v>
      </c>
      <c r="P173" s="176" t="s">
        <v>149</v>
      </c>
      <c r="Q173" s="176" t="s">
        <v>642</v>
      </c>
      <c r="R173" s="176" t="s">
        <v>642</v>
      </c>
      <c r="S173" s="176" t="s">
        <v>642</v>
      </c>
      <c r="T173" s="176" t="s">
        <v>642</v>
      </c>
      <c r="U173" s="176" t="s">
        <v>94</v>
      </c>
      <c r="V173" s="176">
        <v>1339.35</v>
      </c>
      <c r="W173" s="176">
        <v>2</v>
      </c>
      <c r="X173" s="176" t="s">
        <v>234</v>
      </c>
      <c r="Y173" s="176" t="s">
        <v>206</v>
      </c>
    </row>
    <row r="174" spans="1:25" s="4" customFormat="1" ht="23.25" customHeight="1">
      <c r="A174" s="182" t="s">
        <v>0</v>
      </c>
      <c r="B174" s="183"/>
      <c r="C174" s="183"/>
      <c r="D174" s="183"/>
      <c r="E174" s="183"/>
      <c r="F174" s="183"/>
      <c r="G174" s="184"/>
      <c r="H174" s="199">
        <f>SUM(H173)</f>
        <v>3185533.57</v>
      </c>
      <c r="I174" s="198"/>
      <c r="J174" s="187"/>
      <c r="K174" s="187"/>
      <c r="L174" s="187"/>
      <c r="M174" s="188"/>
      <c r="N174" s="188"/>
      <c r="O174" s="188"/>
      <c r="P174" s="188"/>
      <c r="Q174" s="188"/>
      <c r="R174" s="188"/>
      <c r="S174" s="188"/>
      <c r="T174" s="188"/>
      <c r="U174" s="188"/>
      <c r="V174" s="188"/>
      <c r="W174" s="188"/>
      <c r="X174" s="188"/>
      <c r="Y174" s="188"/>
    </row>
    <row r="175" spans="1:25" s="4" customFormat="1" ht="25.5" customHeight="1">
      <c r="A175" s="193" t="s">
        <v>506</v>
      </c>
      <c r="B175" s="193"/>
      <c r="C175" s="193"/>
      <c r="D175" s="193"/>
      <c r="E175" s="193"/>
      <c r="F175" s="193"/>
      <c r="G175" s="193"/>
      <c r="H175" s="193"/>
      <c r="I175" s="189"/>
      <c r="J175" s="174"/>
      <c r="K175" s="174"/>
      <c r="L175" s="174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</row>
    <row r="176" spans="1:25" s="44" customFormat="1" ht="120" customHeight="1">
      <c r="A176" s="176">
        <v>1</v>
      </c>
      <c r="B176" s="177" t="s">
        <v>188</v>
      </c>
      <c r="C176" s="176" t="s">
        <v>189</v>
      </c>
      <c r="D176" s="178" t="s">
        <v>92</v>
      </c>
      <c r="E176" s="178" t="s">
        <v>90</v>
      </c>
      <c r="F176" s="178" t="s">
        <v>92</v>
      </c>
      <c r="G176" s="176" t="s">
        <v>1027</v>
      </c>
      <c r="H176" s="179">
        <f>619749.02+349505.88</f>
        <v>969254.9</v>
      </c>
      <c r="I176" s="180" t="s">
        <v>371</v>
      </c>
      <c r="J176" s="176" t="s">
        <v>896</v>
      </c>
      <c r="K176" s="177" t="s">
        <v>195</v>
      </c>
      <c r="L176" s="176">
        <v>1</v>
      </c>
      <c r="M176" s="176" t="s">
        <v>153</v>
      </c>
      <c r="N176" s="176" t="s">
        <v>198</v>
      </c>
      <c r="O176" s="176" t="s">
        <v>532</v>
      </c>
      <c r="P176" s="176" t="s">
        <v>202</v>
      </c>
      <c r="Q176" s="176" t="s">
        <v>202</v>
      </c>
      <c r="R176" s="176" t="s">
        <v>202</v>
      </c>
      <c r="S176" s="176" t="s">
        <v>202</v>
      </c>
      <c r="T176" s="176" t="s">
        <v>95</v>
      </c>
      <c r="U176" s="176" t="s">
        <v>202</v>
      </c>
      <c r="V176" s="176">
        <v>675.04</v>
      </c>
      <c r="W176" s="176">
        <v>2</v>
      </c>
      <c r="X176" s="176" t="s">
        <v>92</v>
      </c>
      <c r="Y176" s="176" t="s">
        <v>90</v>
      </c>
    </row>
    <row r="177" spans="1:25" s="44" customFormat="1" ht="37.5" customHeight="1">
      <c r="A177" s="176">
        <v>2</v>
      </c>
      <c r="B177" s="177" t="s">
        <v>190</v>
      </c>
      <c r="C177" s="176" t="s">
        <v>191</v>
      </c>
      <c r="D177" s="178" t="s">
        <v>92</v>
      </c>
      <c r="E177" s="178" t="s">
        <v>90</v>
      </c>
      <c r="F177" s="178" t="s">
        <v>90</v>
      </c>
      <c r="G177" s="176" t="s">
        <v>192</v>
      </c>
      <c r="H177" s="179">
        <v>13284</v>
      </c>
      <c r="I177" s="180" t="s">
        <v>371</v>
      </c>
      <c r="J177" s="176" t="s">
        <v>648</v>
      </c>
      <c r="K177" s="177" t="s">
        <v>195</v>
      </c>
      <c r="L177" s="176">
        <v>2</v>
      </c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</row>
    <row r="178" spans="1:25" s="44" customFormat="1" ht="87" customHeight="1">
      <c r="A178" s="176">
        <v>3</v>
      </c>
      <c r="B178" s="177" t="s">
        <v>193</v>
      </c>
      <c r="C178" s="176" t="s">
        <v>194</v>
      </c>
      <c r="D178" s="178" t="s">
        <v>92</v>
      </c>
      <c r="E178" s="178" t="s">
        <v>90</v>
      </c>
      <c r="F178" s="178" t="s">
        <v>90</v>
      </c>
      <c r="G178" s="176">
        <v>2010</v>
      </c>
      <c r="H178" s="179">
        <v>1747070</v>
      </c>
      <c r="I178" s="180" t="s">
        <v>371</v>
      </c>
      <c r="J178" s="176" t="s">
        <v>196</v>
      </c>
      <c r="K178" s="177" t="s">
        <v>195</v>
      </c>
      <c r="L178" s="176">
        <v>3</v>
      </c>
      <c r="M178" s="176" t="s">
        <v>199</v>
      </c>
      <c r="N178" s="176" t="s">
        <v>200</v>
      </c>
      <c r="O178" s="176" t="s">
        <v>201</v>
      </c>
      <c r="P178" s="176" t="s">
        <v>202</v>
      </c>
      <c r="Q178" s="176" t="s">
        <v>202</v>
      </c>
      <c r="R178" s="176" t="s">
        <v>202</v>
      </c>
      <c r="S178" s="176" t="s">
        <v>202</v>
      </c>
      <c r="T178" s="176" t="s">
        <v>95</v>
      </c>
      <c r="U178" s="176" t="s">
        <v>202</v>
      </c>
      <c r="V178" s="176">
        <v>769.74</v>
      </c>
      <c r="W178" s="176">
        <v>2</v>
      </c>
      <c r="X178" s="176" t="s">
        <v>90</v>
      </c>
      <c r="Y178" s="176" t="s">
        <v>90</v>
      </c>
    </row>
    <row r="179" spans="1:25" s="44" customFormat="1" ht="87" customHeight="1">
      <c r="A179" s="176">
        <v>4</v>
      </c>
      <c r="B179" s="177" t="s">
        <v>160</v>
      </c>
      <c r="C179" s="176" t="s">
        <v>204</v>
      </c>
      <c r="D179" s="178" t="s">
        <v>92</v>
      </c>
      <c r="E179" s="178" t="s">
        <v>90</v>
      </c>
      <c r="F179" s="178" t="s">
        <v>90</v>
      </c>
      <c r="G179" s="176">
        <v>2011</v>
      </c>
      <c r="H179" s="179">
        <v>1148294</v>
      </c>
      <c r="I179" s="180" t="s">
        <v>371</v>
      </c>
      <c r="J179" s="176" t="s">
        <v>197</v>
      </c>
      <c r="K179" s="177" t="s">
        <v>195</v>
      </c>
      <c r="L179" s="176">
        <v>4</v>
      </c>
      <c r="M179" s="176" t="s">
        <v>199</v>
      </c>
      <c r="N179" s="176" t="s">
        <v>200</v>
      </c>
      <c r="O179" s="176" t="s">
        <v>201</v>
      </c>
      <c r="P179" s="176" t="s">
        <v>202</v>
      </c>
      <c r="Q179" s="176" t="s">
        <v>202</v>
      </c>
      <c r="R179" s="176" t="s">
        <v>202</v>
      </c>
      <c r="S179" s="176" t="s">
        <v>203</v>
      </c>
      <c r="T179" s="176" t="s">
        <v>95</v>
      </c>
      <c r="U179" s="176" t="s">
        <v>202</v>
      </c>
      <c r="V179" s="176">
        <v>395.7</v>
      </c>
      <c r="W179" s="176">
        <v>1</v>
      </c>
      <c r="X179" s="176" t="s">
        <v>90</v>
      </c>
      <c r="Y179" s="176" t="s">
        <v>90</v>
      </c>
    </row>
    <row r="180" spans="1:25" s="44" customFormat="1" ht="38.25" customHeight="1">
      <c r="A180" s="176">
        <v>5</v>
      </c>
      <c r="B180" s="177" t="s">
        <v>190</v>
      </c>
      <c r="C180" s="176" t="s">
        <v>191</v>
      </c>
      <c r="D180" s="178" t="s">
        <v>92</v>
      </c>
      <c r="E180" s="178" t="s">
        <v>90</v>
      </c>
      <c r="F180" s="178" t="s">
        <v>90</v>
      </c>
      <c r="G180" s="176">
        <v>2013</v>
      </c>
      <c r="H180" s="179">
        <v>28720.5</v>
      </c>
      <c r="I180" s="180" t="s">
        <v>371</v>
      </c>
      <c r="J180" s="176" t="s">
        <v>648</v>
      </c>
      <c r="K180" s="177" t="s">
        <v>457</v>
      </c>
      <c r="L180" s="176">
        <v>5</v>
      </c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</row>
    <row r="181" spans="1:25" s="44" customFormat="1" ht="36" customHeight="1">
      <c r="A181" s="176">
        <v>6</v>
      </c>
      <c r="B181" s="177" t="s">
        <v>458</v>
      </c>
      <c r="C181" s="176" t="s">
        <v>459</v>
      </c>
      <c r="D181" s="178" t="s">
        <v>92</v>
      </c>
      <c r="E181" s="178" t="s">
        <v>90</v>
      </c>
      <c r="F181" s="178" t="s">
        <v>90</v>
      </c>
      <c r="G181" s="176">
        <v>2013</v>
      </c>
      <c r="H181" s="179">
        <v>9310.96</v>
      </c>
      <c r="I181" s="180" t="s">
        <v>371</v>
      </c>
      <c r="J181" s="176"/>
      <c r="K181" s="177" t="s">
        <v>457</v>
      </c>
      <c r="L181" s="176">
        <v>6</v>
      </c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</row>
    <row r="182" spans="1:25" s="44" customFormat="1" ht="45" customHeight="1">
      <c r="A182" s="176">
        <v>7</v>
      </c>
      <c r="B182" s="177" t="s">
        <v>646</v>
      </c>
      <c r="C182" s="176" t="s">
        <v>647</v>
      </c>
      <c r="D182" s="178" t="s">
        <v>92</v>
      </c>
      <c r="E182" s="178" t="s">
        <v>90</v>
      </c>
      <c r="F182" s="178" t="s">
        <v>90</v>
      </c>
      <c r="G182" s="176">
        <v>2018</v>
      </c>
      <c r="H182" s="179">
        <v>422984.36</v>
      </c>
      <c r="I182" s="180" t="s">
        <v>371</v>
      </c>
      <c r="J182" s="176" t="s">
        <v>648</v>
      </c>
      <c r="K182" s="177" t="s">
        <v>195</v>
      </c>
      <c r="L182" s="176">
        <v>7</v>
      </c>
      <c r="M182" s="176"/>
      <c r="N182" s="176"/>
      <c r="O182" s="176"/>
      <c r="P182" s="176"/>
      <c r="Q182" s="176"/>
      <c r="R182" s="176"/>
      <c r="S182" s="176"/>
      <c r="T182" s="176"/>
      <c r="U182" s="176"/>
      <c r="V182" s="176">
        <v>1056</v>
      </c>
      <c r="W182" s="176"/>
      <c r="X182" s="176" t="s">
        <v>90</v>
      </c>
      <c r="Y182" s="176" t="s">
        <v>90</v>
      </c>
    </row>
    <row r="183" spans="1:25" s="4" customFormat="1" ht="21" customHeight="1">
      <c r="A183" s="182" t="s">
        <v>0</v>
      </c>
      <c r="B183" s="183"/>
      <c r="C183" s="183"/>
      <c r="D183" s="183"/>
      <c r="E183" s="183"/>
      <c r="F183" s="183"/>
      <c r="G183" s="184"/>
      <c r="H183" s="185">
        <f>SUM(H176:H182)</f>
        <v>4338918.72</v>
      </c>
      <c r="I183" s="198"/>
      <c r="J183" s="187"/>
      <c r="K183" s="187"/>
      <c r="L183" s="187"/>
      <c r="M183" s="188"/>
      <c r="N183" s="188"/>
      <c r="O183" s="188"/>
      <c r="P183" s="188"/>
      <c r="Q183" s="188"/>
      <c r="R183" s="188"/>
      <c r="S183" s="188"/>
      <c r="T183" s="188"/>
      <c r="U183" s="188"/>
      <c r="V183" s="188"/>
      <c r="W183" s="188"/>
      <c r="X183" s="188"/>
      <c r="Y183" s="188"/>
    </row>
    <row r="184" spans="1:25" s="4" customFormat="1" ht="25.5" customHeight="1">
      <c r="A184" s="197" t="s">
        <v>507</v>
      </c>
      <c r="B184" s="197"/>
      <c r="C184" s="197"/>
      <c r="D184" s="197"/>
      <c r="E184" s="197"/>
      <c r="F184" s="197"/>
      <c r="G184" s="197"/>
      <c r="H184" s="197"/>
      <c r="I184" s="189"/>
      <c r="J184" s="174"/>
      <c r="K184" s="174"/>
      <c r="L184" s="174"/>
      <c r="M184" s="175"/>
      <c r="N184" s="175"/>
      <c r="O184" s="175"/>
      <c r="P184" s="175"/>
      <c r="Q184" s="175"/>
      <c r="R184" s="175"/>
      <c r="S184" s="175"/>
      <c r="T184" s="175"/>
      <c r="U184" s="175"/>
      <c r="V184" s="175"/>
      <c r="W184" s="175"/>
      <c r="X184" s="175"/>
      <c r="Y184" s="175"/>
    </row>
    <row r="185" spans="1:25" s="44" customFormat="1" ht="69" customHeight="1">
      <c r="A185" s="176">
        <v>1</v>
      </c>
      <c r="B185" s="177" t="s">
        <v>676</v>
      </c>
      <c r="C185" s="176" t="s">
        <v>184</v>
      </c>
      <c r="D185" s="178" t="s">
        <v>92</v>
      </c>
      <c r="E185" s="178" t="s">
        <v>90</v>
      </c>
      <c r="F185" s="178" t="s">
        <v>90</v>
      </c>
      <c r="G185" s="176" t="s">
        <v>677</v>
      </c>
      <c r="H185" s="179">
        <v>2905885.49</v>
      </c>
      <c r="I185" s="180" t="s">
        <v>371</v>
      </c>
      <c r="J185" s="176" t="s">
        <v>1077</v>
      </c>
      <c r="K185" s="177" t="s">
        <v>185</v>
      </c>
      <c r="L185" s="176">
        <v>1</v>
      </c>
      <c r="M185" s="176" t="s">
        <v>1079</v>
      </c>
      <c r="N185" s="176" t="s">
        <v>1080</v>
      </c>
      <c r="O185" s="176" t="s">
        <v>1081</v>
      </c>
      <c r="P185" s="176" t="s">
        <v>908</v>
      </c>
      <c r="Q185" s="176" t="s">
        <v>908</v>
      </c>
      <c r="R185" s="176" t="s">
        <v>1085</v>
      </c>
      <c r="S185" s="176" t="s">
        <v>1085</v>
      </c>
      <c r="T185" s="176" t="s">
        <v>1085</v>
      </c>
      <c r="U185" s="176" t="s">
        <v>202</v>
      </c>
      <c r="V185" s="176">
        <v>1204.3</v>
      </c>
      <c r="W185" s="176">
        <v>2</v>
      </c>
      <c r="X185" s="176" t="s">
        <v>90</v>
      </c>
      <c r="Y185" s="176" t="s">
        <v>90</v>
      </c>
    </row>
    <row r="186" spans="1:25" s="44" customFormat="1" ht="39.75" customHeight="1">
      <c r="A186" s="176">
        <v>2</v>
      </c>
      <c r="B186" s="177" t="s">
        <v>160</v>
      </c>
      <c r="C186" s="176" t="s">
        <v>184</v>
      </c>
      <c r="D186" s="178" t="s">
        <v>92</v>
      </c>
      <c r="E186" s="178" t="s">
        <v>90</v>
      </c>
      <c r="F186" s="178" t="s">
        <v>90</v>
      </c>
      <c r="G186" s="176">
        <v>2005</v>
      </c>
      <c r="H186" s="179">
        <v>1697595.33</v>
      </c>
      <c r="I186" s="180" t="s">
        <v>371</v>
      </c>
      <c r="J186" s="176" t="s">
        <v>1078</v>
      </c>
      <c r="K186" s="177" t="s">
        <v>185</v>
      </c>
      <c r="L186" s="176">
        <v>2</v>
      </c>
      <c r="M186" s="176" t="s">
        <v>1082</v>
      </c>
      <c r="N186" s="176" t="s">
        <v>1083</v>
      </c>
      <c r="O186" s="176" t="s">
        <v>186</v>
      </c>
      <c r="P186" s="176" t="s">
        <v>94</v>
      </c>
      <c r="Q186" s="176" t="s">
        <v>94</v>
      </c>
      <c r="R186" s="176" t="s">
        <v>1085</v>
      </c>
      <c r="S186" s="176" t="s">
        <v>1085</v>
      </c>
      <c r="T186" s="176" t="s">
        <v>1085</v>
      </c>
      <c r="U186" s="176" t="s">
        <v>202</v>
      </c>
      <c r="V186" s="176">
        <v>900</v>
      </c>
      <c r="W186" s="176">
        <v>1</v>
      </c>
      <c r="X186" s="176" t="s">
        <v>90</v>
      </c>
      <c r="Y186" s="176" t="s">
        <v>90</v>
      </c>
    </row>
    <row r="187" spans="1:25" s="6" customFormat="1" ht="21" customHeight="1">
      <c r="A187" s="182" t="s">
        <v>0</v>
      </c>
      <c r="B187" s="183"/>
      <c r="C187" s="183"/>
      <c r="D187" s="183"/>
      <c r="E187" s="183"/>
      <c r="F187" s="183"/>
      <c r="G187" s="184"/>
      <c r="H187" s="185">
        <f>SUM(H185:H186)</f>
        <v>4603480.82</v>
      </c>
      <c r="I187" s="198"/>
      <c r="J187" s="187"/>
      <c r="K187" s="187"/>
      <c r="L187" s="187"/>
      <c r="M187" s="188"/>
      <c r="N187" s="188"/>
      <c r="O187" s="188"/>
      <c r="P187" s="188"/>
      <c r="Q187" s="188"/>
      <c r="R187" s="188"/>
      <c r="S187" s="188"/>
      <c r="T187" s="188"/>
      <c r="U187" s="188"/>
      <c r="V187" s="188"/>
      <c r="W187" s="188"/>
      <c r="X187" s="188"/>
      <c r="Y187" s="188"/>
    </row>
    <row r="188" spans="1:25" s="6" customFormat="1" ht="24" customHeight="1">
      <c r="A188" s="170" t="s">
        <v>508</v>
      </c>
      <c r="B188" s="170"/>
      <c r="C188" s="170"/>
      <c r="D188" s="170"/>
      <c r="E188" s="170"/>
      <c r="F188" s="170"/>
      <c r="G188" s="170"/>
      <c r="H188" s="170"/>
      <c r="I188" s="189"/>
      <c r="J188" s="174"/>
      <c r="K188" s="174"/>
      <c r="L188" s="174"/>
      <c r="M188" s="175"/>
      <c r="N188" s="175"/>
      <c r="O188" s="175"/>
      <c r="P188" s="175"/>
      <c r="Q188" s="175"/>
      <c r="R188" s="175"/>
      <c r="S188" s="175"/>
      <c r="T188" s="175"/>
      <c r="U188" s="175"/>
      <c r="V188" s="175"/>
      <c r="W188" s="175"/>
      <c r="X188" s="175"/>
      <c r="Y188" s="175"/>
    </row>
    <row r="189" spans="1:25" s="44" customFormat="1" ht="58.5" customHeight="1">
      <c r="A189" s="176">
        <v>1</v>
      </c>
      <c r="B189" s="177" t="s">
        <v>188</v>
      </c>
      <c r="C189" s="176" t="s">
        <v>187</v>
      </c>
      <c r="D189" s="178" t="s">
        <v>92</v>
      </c>
      <c r="E189" s="178" t="s">
        <v>90</v>
      </c>
      <c r="F189" s="178" t="s">
        <v>90</v>
      </c>
      <c r="G189" s="176" t="s">
        <v>1054</v>
      </c>
      <c r="H189" s="179">
        <f>448165.28+91330.6+179434.86+121876.58+288855.28+49080.28+9077+34725.51+48577.13+146402.99</f>
        <v>1417525.51</v>
      </c>
      <c r="I189" s="180" t="s">
        <v>371</v>
      </c>
      <c r="J189" s="176" t="s">
        <v>903</v>
      </c>
      <c r="K189" s="177" t="s">
        <v>237</v>
      </c>
      <c r="L189" s="176">
        <v>1</v>
      </c>
      <c r="M189" s="176" t="s">
        <v>153</v>
      </c>
      <c r="N189" s="176" t="s">
        <v>138</v>
      </c>
      <c r="O189" s="176" t="s">
        <v>132</v>
      </c>
      <c r="P189" s="176" t="s">
        <v>149</v>
      </c>
      <c r="Q189" s="176" t="s">
        <v>93</v>
      </c>
      <c r="R189" s="176" t="s">
        <v>93</v>
      </c>
      <c r="S189" s="176" t="s">
        <v>149</v>
      </c>
      <c r="T189" s="176" t="s">
        <v>95</v>
      </c>
      <c r="U189" s="176" t="s">
        <v>149</v>
      </c>
      <c r="V189" s="176">
        <v>4715.66</v>
      </c>
      <c r="W189" s="176">
        <v>2</v>
      </c>
      <c r="X189" s="176" t="s">
        <v>234</v>
      </c>
      <c r="Y189" s="176" t="s">
        <v>90</v>
      </c>
    </row>
    <row r="190" spans="1:25" s="44" customFormat="1" ht="36.75" customHeight="1">
      <c r="A190" s="176">
        <v>2</v>
      </c>
      <c r="B190" s="177" t="s">
        <v>236</v>
      </c>
      <c r="C190" s="176"/>
      <c r="D190" s="178"/>
      <c r="E190" s="178"/>
      <c r="F190" s="178"/>
      <c r="G190" s="176">
        <v>2010</v>
      </c>
      <c r="H190" s="179">
        <v>146894</v>
      </c>
      <c r="I190" s="180" t="s">
        <v>371</v>
      </c>
      <c r="J190" s="176"/>
      <c r="K190" s="177" t="s">
        <v>237</v>
      </c>
      <c r="L190" s="176">
        <v>2</v>
      </c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</row>
    <row r="191" spans="1:25" s="44" customFormat="1" ht="36.75" customHeight="1">
      <c r="A191" s="176">
        <v>3</v>
      </c>
      <c r="B191" s="177" t="s">
        <v>666</v>
      </c>
      <c r="C191" s="176"/>
      <c r="D191" s="178"/>
      <c r="E191" s="178"/>
      <c r="F191" s="178"/>
      <c r="G191" s="176">
        <v>2018</v>
      </c>
      <c r="H191" s="179">
        <v>39662.6</v>
      </c>
      <c r="I191" s="180" t="s">
        <v>371</v>
      </c>
      <c r="J191" s="200"/>
      <c r="K191" s="177" t="s">
        <v>667</v>
      </c>
      <c r="L191" s="176">
        <v>3</v>
      </c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</row>
    <row r="192" spans="1:25" s="6" customFormat="1" ht="21.75" customHeight="1">
      <c r="A192" s="182" t="s">
        <v>0</v>
      </c>
      <c r="B192" s="183"/>
      <c r="C192" s="183"/>
      <c r="D192" s="183"/>
      <c r="E192" s="183"/>
      <c r="F192" s="183"/>
      <c r="G192" s="184"/>
      <c r="H192" s="185">
        <f>SUM(H189:H191)</f>
        <v>1604082.11</v>
      </c>
      <c r="I192" s="198"/>
      <c r="J192" s="187"/>
      <c r="K192" s="187"/>
      <c r="L192" s="187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</row>
    <row r="193" spans="1:25" s="6" customFormat="1" ht="25.5" customHeight="1">
      <c r="A193" s="170" t="s">
        <v>509</v>
      </c>
      <c r="B193" s="170"/>
      <c r="C193" s="170"/>
      <c r="D193" s="170"/>
      <c r="E193" s="170"/>
      <c r="F193" s="170"/>
      <c r="G193" s="170"/>
      <c r="H193" s="170"/>
      <c r="I193" s="189"/>
      <c r="J193" s="174"/>
      <c r="K193" s="174"/>
      <c r="L193" s="174"/>
      <c r="M193" s="175"/>
      <c r="N193" s="175"/>
      <c r="O193" s="175"/>
      <c r="P193" s="175"/>
      <c r="Q193" s="175"/>
      <c r="R193" s="175"/>
      <c r="S193" s="175"/>
      <c r="T193" s="175"/>
      <c r="U193" s="175"/>
      <c r="V193" s="175"/>
      <c r="W193" s="175"/>
      <c r="X193" s="175"/>
      <c r="Y193" s="175"/>
    </row>
    <row r="194" spans="1:25" s="44" customFormat="1" ht="90">
      <c r="A194" s="176">
        <v>1</v>
      </c>
      <c r="B194" s="177" t="s">
        <v>159</v>
      </c>
      <c r="C194" s="176" t="s">
        <v>158</v>
      </c>
      <c r="D194" s="178" t="s">
        <v>92</v>
      </c>
      <c r="E194" s="178" t="s">
        <v>90</v>
      </c>
      <c r="F194" s="178" t="s">
        <v>90</v>
      </c>
      <c r="G194" s="176" t="s">
        <v>166</v>
      </c>
      <c r="H194" s="179">
        <v>2608830.45</v>
      </c>
      <c r="I194" s="180" t="s">
        <v>371</v>
      </c>
      <c r="J194" s="194" t="s">
        <v>638</v>
      </c>
      <c r="K194" s="177" t="s">
        <v>520</v>
      </c>
      <c r="L194" s="176">
        <v>1</v>
      </c>
      <c r="M194" s="176" t="s">
        <v>430</v>
      </c>
      <c r="N194" s="176" t="s">
        <v>161</v>
      </c>
      <c r="O194" s="176" t="s">
        <v>380</v>
      </c>
      <c r="P194" s="176" t="s">
        <v>149</v>
      </c>
      <c r="Q194" s="176" t="s">
        <v>149</v>
      </c>
      <c r="R194" s="176" t="s">
        <v>163</v>
      </c>
      <c r="S194" s="176" t="s">
        <v>163</v>
      </c>
      <c r="T194" s="176" t="s">
        <v>95</v>
      </c>
      <c r="U194" s="176" t="s">
        <v>94</v>
      </c>
      <c r="V194" s="194">
        <v>3110.45</v>
      </c>
      <c r="W194" s="176">
        <v>2</v>
      </c>
      <c r="X194" s="176" t="s">
        <v>92</v>
      </c>
      <c r="Y194" s="176" t="s">
        <v>90</v>
      </c>
    </row>
    <row r="195" spans="1:25" s="44" customFormat="1" ht="60">
      <c r="A195" s="176">
        <v>2</v>
      </c>
      <c r="B195" s="177" t="s">
        <v>160</v>
      </c>
      <c r="C195" s="176" t="s">
        <v>158</v>
      </c>
      <c r="D195" s="178" t="s">
        <v>92</v>
      </c>
      <c r="E195" s="178" t="s">
        <v>90</v>
      </c>
      <c r="F195" s="178" t="s">
        <v>90</v>
      </c>
      <c r="G195" s="176" t="s">
        <v>167</v>
      </c>
      <c r="H195" s="179">
        <v>436777.71</v>
      </c>
      <c r="I195" s="201" t="s">
        <v>371</v>
      </c>
      <c r="J195" s="196"/>
      <c r="K195" s="177" t="s">
        <v>520</v>
      </c>
      <c r="L195" s="176">
        <v>2</v>
      </c>
      <c r="M195" s="176" t="s">
        <v>430</v>
      </c>
      <c r="N195" s="176" t="s">
        <v>161</v>
      </c>
      <c r="O195" s="176" t="s">
        <v>162</v>
      </c>
      <c r="P195" s="176" t="s">
        <v>149</v>
      </c>
      <c r="Q195" s="176" t="s">
        <v>149</v>
      </c>
      <c r="R195" s="176" t="s">
        <v>163</v>
      </c>
      <c r="S195" s="176" t="s">
        <v>163</v>
      </c>
      <c r="T195" s="176" t="s">
        <v>95</v>
      </c>
      <c r="U195" s="176" t="s">
        <v>94</v>
      </c>
      <c r="V195" s="196"/>
      <c r="W195" s="176">
        <v>1</v>
      </c>
      <c r="X195" s="176" t="s">
        <v>90</v>
      </c>
      <c r="Y195" s="176" t="s">
        <v>90</v>
      </c>
    </row>
    <row r="196" spans="1:25" s="44" customFormat="1" ht="36.75" customHeight="1">
      <c r="A196" s="176">
        <v>3</v>
      </c>
      <c r="B196" s="177" t="s">
        <v>518</v>
      </c>
      <c r="C196" s="176"/>
      <c r="D196" s="178" t="s">
        <v>92</v>
      </c>
      <c r="E196" s="178" t="s">
        <v>90</v>
      </c>
      <c r="F196" s="178" t="s">
        <v>90</v>
      </c>
      <c r="G196" s="176">
        <v>2017</v>
      </c>
      <c r="H196" s="179">
        <v>69488.7</v>
      </c>
      <c r="I196" s="201" t="s">
        <v>371</v>
      </c>
      <c r="J196" s="176" t="s">
        <v>391</v>
      </c>
      <c r="K196" s="177" t="s">
        <v>520</v>
      </c>
      <c r="L196" s="176">
        <v>3</v>
      </c>
      <c r="M196" s="176" t="s">
        <v>523</v>
      </c>
      <c r="N196" s="176" t="s">
        <v>524</v>
      </c>
      <c r="O196" s="176" t="s">
        <v>95</v>
      </c>
      <c r="P196" s="176" t="s">
        <v>95</v>
      </c>
      <c r="Q196" s="176" t="s">
        <v>95</v>
      </c>
      <c r="R196" s="176" t="s">
        <v>95</v>
      </c>
      <c r="S196" s="176" t="s">
        <v>95</v>
      </c>
      <c r="T196" s="176" t="s">
        <v>95</v>
      </c>
      <c r="U196" s="176" t="s">
        <v>95</v>
      </c>
      <c r="V196" s="176" t="s">
        <v>527</v>
      </c>
      <c r="W196" s="176" t="s">
        <v>95</v>
      </c>
      <c r="X196" s="176" t="s">
        <v>95</v>
      </c>
      <c r="Y196" s="176" t="s">
        <v>90</v>
      </c>
    </row>
    <row r="197" spans="1:25" s="44" customFormat="1" ht="39" customHeight="1">
      <c r="A197" s="176">
        <v>4</v>
      </c>
      <c r="B197" s="177" t="s">
        <v>519</v>
      </c>
      <c r="C197" s="176" t="s">
        <v>158</v>
      </c>
      <c r="D197" s="178" t="s">
        <v>92</v>
      </c>
      <c r="E197" s="178" t="s">
        <v>90</v>
      </c>
      <c r="F197" s="178" t="s">
        <v>90</v>
      </c>
      <c r="G197" s="176">
        <v>2017</v>
      </c>
      <c r="H197" s="179">
        <v>360520</v>
      </c>
      <c r="I197" s="201" t="s">
        <v>371</v>
      </c>
      <c r="J197" s="176" t="s">
        <v>522</v>
      </c>
      <c r="K197" s="177" t="s">
        <v>521</v>
      </c>
      <c r="L197" s="176">
        <v>4</v>
      </c>
      <c r="M197" s="176" t="s">
        <v>525</v>
      </c>
      <c r="N197" s="176" t="s">
        <v>526</v>
      </c>
      <c r="O197" s="176" t="s">
        <v>95</v>
      </c>
      <c r="P197" s="176" t="s">
        <v>95</v>
      </c>
      <c r="Q197" s="176" t="s">
        <v>95</v>
      </c>
      <c r="R197" s="176" t="s">
        <v>95</v>
      </c>
      <c r="S197" s="176" t="s">
        <v>95</v>
      </c>
      <c r="T197" s="176" t="s">
        <v>95</v>
      </c>
      <c r="U197" s="176" t="s">
        <v>95</v>
      </c>
      <c r="V197" s="176" t="s">
        <v>528</v>
      </c>
      <c r="W197" s="176" t="s">
        <v>95</v>
      </c>
      <c r="X197" s="176" t="s">
        <v>95</v>
      </c>
      <c r="Y197" s="176" t="s">
        <v>90</v>
      </c>
    </row>
    <row r="198" spans="1:25" s="6" customFormat="1" ht="24" customHeight="1">
      <c r="A198" s="182" t="s">
        <v>0</v>
      </c>
      <c r="B198" s="183"/>
      <c r="C198" s="183"/>
      <c r="D198" s="183"/>
      <c r="E198" s="183"/>
      <c r="F198" s="183"/>
      <c r="G198" s="184"/>
      <c r="H198" s="185">
        <f>SUM(H194:H197)</f>
        <v>3475616.8600000003</v>
      </c>
      <c r="I198" s="198"/>
      <c r="J198" s="187"/>
      <c r="K198" s="187"/>
      <c r="L198" s="187"/>
      <c r="M198" s="188"/>
      <c r="N198" s="188"/>
      <c r="O198" s="188"/>
      <c r="P198" s="188"/>
      <c r="Q198" s="188"/>
      <c r="R198" s="188"/>
      <c r="S198" s="188"/>
      <c r="T198" s="188"/>
      <c r="U198" s="188"/>
      <c r="V198" s="188"/>
      <c r="W198" s="188"/>
      <c r="X198" s="188"/>
      <c r="Y198" s="188"/>
    </row>
    <row r="199" spans="1:25" s="4" customFormat="1" ht="24.75" customHeight="1">
      <c r="A199" s="170" t="s">
        <v>622</v>
      </c>
      <c r="B199" s="170"/>
      <c r="C199" s="170"/>
      <c r="D199" s="170"/>
      <c r="E199" s="170"/>
      <c r="F199" s="170"/>
      <c r="G199" s="170"/>
      <c r="H199" s="170"/>
      <c r="I199" s="189"/>
      <c r="J199" s="174"/>
      <c r="K199" s="174"/>
      <c r="L199" s="174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</row>
    <row r="200" spans="1:25" s="4" customFormat="1" ht="24.75" customHeight="1" thickBot="1">
      <c r="A200" s="176"/>
      <c r="B200" s="190" t="s">
        <v>95</v>
      </c>
      <c r="C200" s="176"/>
      <c r="D200" s="178"/>
      <c r="E200" s="178"/>
      <c r="F200" s="178"/>
      <c r="G200" s="176"/>
      <c r="H200" s="179"/>
      <c r="I200" s="180"/>
      <c r="J200" s="190"/>
      <c r="K200" s="190"/>
      <c r="L200" s="176"/>
      <c r="M200" s="191"/>
      <c r="N200" s="191"/>
      <c r="O200" s="191"/>
      <c r="P200" s="191"/>
      <c r="Q200" s="191"/>
      <c r="R200" s="191"/>
      <c r="S200" s="191"/>
      <c r="T200" s="191"/>
      <c r="U200" s="191"/>
      <c r="V200" s="191"/>
      <c r="W200" s="191"/>
      <c r="X200" s="191"/>
      <c r="Y200" s="191"/>
    </row>
    <row r="201" spans="1:25" s="4" customFormat="1" ht="15.75" thickBot="1">
      <c r="A201" s="154"/>
      <c r="B201" s="202"/>
      <c r="C201" s="203"/>
      <c r="D201" s="203"/>
      <c r="E201" s="203"/>
      <c r="F201" s="204" t="s">
        <v>42</v>
      </c>
      <c r="G201" s="205"/>
      <c r="H201" s="206">
        <f>SUM(H135,H139,H151,H156,H159,H171,H174,H183,H187,H192,H198)</f>
        <v>62809295.86999998</v>
      </c>
      <c r="I201" s="158"/>
      <c r="J201" s="159"/>
      <c r="K201" s="207"/>
      <c r="L201" s="154"/>
      <c r="M201" s="208"/>
      <c r="N201" s="208"/>
      <c r="O201" s="208"/>
      <c r="P201" s="208"/>
      <c r="Q201" s="208"/>
      <c r="R201" s="208"/>
      <c r="S201" s="208"/>
      <c r="T201" s="208"/>
      <c r="U201" s="208"/>
      <c r="V201" s="208"/>
      <c r="W201" s="208"/>
      <c r="X201" s="208"/>
      <c r="Y201" s="208"/>
    </row>
    <row r="202" spans="1:25" s="4" customFormat="1" ht="15">
      <c r="A202" s="154"/>
      <c r="B202" s="154"/>
      <c r="C202" s="155"/>
      <c r="D202" s="156"/>
      <c r="E202" s="156"/>
      <c r="F202" s="156"/>
      <c r="G202" s="155"/>
      <c r="H202" s="157"/>
      <c r="I202" s="158"/>
      <c r="J202" s="159"/>
      <c r="K202" s="207"/>
      <c r="L202" s="154"/>
      <c r="M202" s="208"/>
      <c r="N202" s="208"/>
      <c r="O202" s="208"/>
      <c r="P202" s="208"/>
      <c r="Q202" s="208"/>
      <c r="R202" s="208"/>
      <c r="S202" s="208"/>
      <c r="T202" s="208"/>
      <c r="U202" s="208"/>
      <c r="V202" s="208"/>
      <c r="W202" s="208"/>
      <c r="X202" s="208"/>
      <c r="Y202" s="208"/>
    </row>
    <row r="203" spans="11:25" ht="12.75" customHeight="1">
      <c r="K203" s="207"/>
      <c r="M203" s="208"/>
      <c r="N203" s="208"/>
      <c r="O203" s="208"/>
      <c r="P203" s="208"/>
      <c r="Q203" s="208"/>
      <c r="R203" s="208"/>
      <c r="S203" s="208"/>
      <c r="T203" s="208"/>
      <c r="U203" s="208"/>
      <c r="V203" s="208"/>
      <c r="W203" s="208"/>
      <c r="X203" s="208"/>
      <c r="Y203" s="208"/>
    </row>
    <row r="204" spans="1:25" s="4" customFormat="1" ht="15">
      <c r="A204" s="154"/>
      <c r="B204" s="154"/>
      <c r="C204" s="155"/>
      <c r="D204" s="156"/>
      <c r="E204" s="156"/>
      <c r="F204" s="156"/>
      <c r="G204" s="155"/>
      <c r="H204" s="157"/>
      <c r="I204" s="158"/>
      <c r="J204" s="159"/>
      <c r="K204" s="207"/>
      <c r="L204" s="154"/>
      <c r="M204" s="208"/>
      <c r="N204" s="208"/>
      <c r="O204" s="208"/>
      <c r="P204" s="208"/>
      <c r="Q204" s="208"/>
      <c r="R204" s="208"/>
      <c r="S204" s="208"/>
      <c r="T204" s="208"/>
      <c r="U204" s="208"/>
      <c r="V204" s="208"/>
      <c r="W204" s="208"/>
      <c r="X204" s="208"/>
      <c r="Y204" s="208"/>
    </row>
    <row r="205" spans="1:25" s="4" customFormat="1" ht="15">
      <c r="A205" s="154"/>
      <c r="B205" s="154"/>
      <c r="C205" s="155"/>
      <c r="D205" s="156"/>
      <c r="E205" s="156"/>
      <c r="F205" s="156"/>
      <c r="G205" s="155"/>
      <c r="H205" s="157"/>
      <c r="I205" s="158"/>
      <c r="J205" s="159"/>
      <c r="K205" s="159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</row>
    <row r="206" spans="11:25" ht="15">
      <c r="K206" s="207"/>
      <c r="M206" s="208"/>
      <c r="N206" s="208"/>
      <c r="O206" s="208"/>
      <c r="P206" s="208"/>
      <c r="Q206" s="208"/>
      <c r="R206" s="208"/>
      <c r="S206" s="208"/>
      <c r="T206" s="208"/>
      <c r="U206" s="208"/>
      <c r="V206" s="208"/>
      <c r="W206" s="208"/>
      <c r="X206" s="208"/>
      <c r="Y206" s="208"/>
    </row>
    <row r="207" spans="11:25" ht="21.75" customHeight="1">
      <c r="K207" s="207"/>
      <c r="M207" s="208"/>
      <c r="N207" s="208"/>
      <c r="O207" s="208"/>
      <c r="P207" s="208"/>
      <c r="Q207" s="208"/>
      <c r="R207" s="208"/>
      <c r="S207" s="208"/>
      <c r="T207" s="208"/>
      <c r="U207" s="208"/>
      <c r="V207" s="208"/>
      <c r="W207" s="208"/>
      <c r="X207" s="208"/>
      <c r="Y207" s="208"/>
    </row>
  </sheetData>
  <sheetProtection/>
  <mergeCells count="46">
    <mergeCell ref="J153:J155"/>
    <mergeCell ref="A199:H199"/>
    <mergeCell ref="V194:V195"/>
    <mergeCell ref="A193:H193"/>
    <mergeCell ref="J194:J195"/>
    <mergeCell ref="A3:A4"/>
    <mergeCell ref="A156:G156"/>
    <mergeCell ref="A159:G159"/>
    <mergeCell ref="A172:H172"/>
    <mergeCell ref="A171:G171"/>
    <mergeCell ref="A160:H160"/>
    <mergeCell ref="A198:G198"/>
    <mergeCell ref="A174:G174"/>
    <mergeCell ref="A175:H175"/>
    <mergeCell ref="A192:G192"/>
    <mergeCell ref="A183:G183"/>
    <mergeCell ref="A184:H184"/>
    <mergeCell ref="A187:G187"/>
    <mergeCell ref="A188:H188"/>
    <mergeCell ref="A5:F5"/>
    <mergeCell ref="A142:H142"/>
    <mergeCell ref="E3:E4"/>
    <mergeCell ref="D3:D4"/>
    <mergeCell ref="C3:C4"/>
    <mergeCell ref="F3:F4"/>
    <mergeCell ref="G3:G4"/>
    <mergeCell ref="H3:H4"/>
    <mergeCell ref="A135:G135"/>
    <mergeCell ref="X3:X4"/>
    <mergeCell ref="Y3:Y4"/>
    <mergeCell ref="J3:J4"/>
    <mergeCell ref="K3:K4"/>
    <mergeCell ref="M3:O3"/>
    <mergeCell ref="P3:U3"/>
    <mergeCell ref="W3:W4"/>
    <mergeCell ref="L3:L4"/>
    <mergeCell ref="F201:G201"/>
    <mergeCell ref="V3:V4"/>
    <mergeCell ref="A157:H157"/>
    <mergeCell ref="A152:H152"/>
    <mergeCell ref="A140:H140"/>
    <mergeCell ref="I3:I4"/>
    <mergeCell ref="A151:G151"/>
    <mergeCell ref="B3:B4"/>
    <mergeCell ref="A136:H136"/>
    <mergeCell ref="A139:G139"/>
  </mergeCells>
  <printOptions horizontalCentered="1"/>
  <pageMargins left="0.4330708661417323" right="0" top="0.35433070866141736" bottom="0.35433070866141736" header="0.31496062992125984" footer="0.31496062992125984"/>
  <pageSetup horizontalDpi="600" verticalDpi="600" orientation="portrait" paperSize="9" scale="33" r:id="rId1"/>
  <headerFooter alignWithMargins="0">
    <oddFooter>&amp;CStrona &amp;P z &amp;N</oddFooter>
  </headerFooter>
  <rowBreaks count="3" manualBreakCount="3">
    <brk id="54" max="24" man="1"/>
    <brk id="103" max="24" man="1"/>
    <brk id="159" max="24" man="1"/>
  </rowBreaks>
  <colBreaks count="1" manualBreakCount="1">
    <brk id="11" max="2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124"/>
  <sheetViews>
    <sheetView view="pageBreakPreview" zoomScale="90" zoomScaleNormal="110" zoomScaleSheetLayoutView="90" zoomScalePageLayoutView="0" workbookViewId="0" topLeftCell="A342">
      <selection activeCell="D604" sqref="D604"/>
    </sheetView>
  </sheetViews>
  <sheetFormatPr defaultColWidth="9.140625" defaultRowHeight="12.75"/>
  <cols>
    <col min="1" max="1" width="5.57421875" style="35" customWidth="1"/>
    <col min="2" max="2" width="66.421875" style="37" customWidth="1"/>
    <col min="3" max="3" width="15.421875" style="18" customWidth="1"/>
    <col min="4" max="4" width="20.57421875" style="43" customWidth="1"/>
    <col min="5" max="5" width="18.8515625" style="4" customWidth="1"/>
    <col min="6" max="6" width="8.8515625" style="4" customWidth="1"/>
    <col min="7" max="7" width="36.28125" style="58" customWidth="1"/>
    <col min="8" max="8" width="20.28125" style="58" customWidth="1"/>
    <col min="9" max="9" width="23.7109375" style="79" customWidth="1"/>
    <col min="10" max="26" width="8.8515625" style="4" customWidth="1"/>
  </cols>
  <sheetData>
    <row r="1" spans="1:4" ht="12.75">
      <c r="A1" s="36" t="s">
        <v>83</v>
      </c>
      <c r="D1" s="38"/>
    </row>
    <row r="3" spans="1:4" ht="12.75">
      <c r="A3" s="136" t="s">
        <v>1</v>
      </c>
      <c r="B3" s="136"/>
      <c r="C3" s="136"/>
      <c r="D3" s="136"/>
    </row>
    <row r="4" spans="1:9" ht="26.25">
      <c r="A4" s="2" t="s">
        <v>10</v>
      </c>
      <c r="B4" s="2" t="s">
        <v>11</v>
      </c>
      <c r="C4" s="2" t="s">
        <v>12</v>
      </c>
      <c r="D4" s="27" t="s">
        <v>13</v>
      </c>
      <c r="G4" s="57"/>
      <c r="H4" s="57"/>
      <c r="I4" s="86"/>
    </row>
    <row r="5" spans="1:9" ht="12.75" customHeight="1">
      <c r="A5" s="137" t="s">
        <v>85</v>
      </c>
      <c r="B5" s="138"/>
      <c r="C5" s="138"/>
      <c r="D5" s="139"/>
      <c r="G5" s="63"/>
      <c r="H5" s="62"/>
      <c r="I5" s="77"/>
    </row>
    <row r="6" spans="1:4" s="7" customFormat="1" ht="12.75">
      <c r="A6" s="1">
        <v>1</v>
      </c>
      <c r="B6" s="48" t="s">
        <v>1252</v>
      </c>
      <c r="C6" s="1">
        <v>2016</v>
      </c>
      <c r="D6" s="123">
        <v>3864.73</v>
      </c>
    </row>
    <row r="7" spans="1:4" s="7" customFormat="1" ht="12.75">
      <c r="A7" s="1">
        <v>2</v>
      </c>
      <c r="B7" s="48" t="s">
        <v>96</v>
      </c>
      <c r="C7" s="1">
        <v>2016</v>
      </c>
      <c r="D7" s="123">
        <v>3165.7</v>
      </c>
    </row>
    <row r="8" spans="1:4" s="7" customFormat="1" ht="12.75">
      <c r="A8" s="1">
        <v>3</v>
      </c>
      <c r="B8" s="48" t="s">
        <v>96</v>
      </c>
      <c r="C8" s="1">
        <v>2016</v>
      </c>
      <c r="D8" s="123">
        <v>3165.7</v>
      </c>
    </row>
    <row r="9" spans="1:4" s="7" customFormat="1" ht="12.75">
      <c r="A9" s="1">
        <v>4</v>
      </c>
      <c r="B9" s="48" t="s">
        <v>96</v>
      </c>
      <c r="C9" s="1">
        <v>2016</v>
      </c>
      <c r="D9" s="123">
        <v>3165.7</v>
      </c>
    </row>
    <row r="10" spans="1:4" s="7" customFormat="1" ht="12.75">
      <c r="A10" s="1">
        <v>5</v>
      </c>
      <c r="B10" s="48" t="s">
        <v>96</v>
      </c>
      <c r="C10" s="1">
        <v>2016</v>
      </c>
      <c r="D10" s="123">
        <v>3189.21</v>
      </c>
    </row>
    <row r="11" spans="1:4" s="7" customFormat="1" ht="12.75">
      <c r="A11" s="1">
        <v>6</v>
      </c>
      <c r="B11" s="48" t="s">
        <v>96</v>
      </c>
      <c r="C11" s="1">
        <v>2016</v>
      </c>
      <c r="D11" s="123">
        <v>3189.21</v>
      </c>
    </row>
    <row r="12" spans="1:4" s="7" customFormat="1" ht="12.75">
      <c r="A12" s="1">
        <v>7</v>
      </c>
      <c r="B12" s="48" t="s">
        <v>96</v>
      </c>
      <c r="C12" s="1">
        <v>2016</v>
      </c>
      <c r="D12" s="123">
        <v>3189.21</v>
      </c>
    </row>
    <row r="13" spans="1:4" s="7" customFormat="1" ht="12.75">
      <c r="A13" s="1">
        <v>8</v>
      </c>
      <c r="B13" s="48" t="s">
        <v>96</v>
      </c>
      <c r="C13" s="1">
        <v>2016</v>
      </c>
      <c r="D13" s="123">
        <v>3189.21</v>
      </c>
    </row>
    <row r="14" spans="1:4" s="7" customFormat="1" ht="12.75">
      <c r="A14" s="1">
        <v>9</v>
      </c>
      <c r="B14" s="48" t="s">
        <v>96</v>
      </c>
      <c r="C14" s="1">
        <v>2016</v>
      </c>
      <c r="D14" s="123">
        <v>3189.21</v>
      </c>
    </row>
    <row r="15" spans="1:4" s="7" customFormat="1" ht="12.75">
      <c r="A15" s="1">
        <v>10</v>
      </c>
      <c r="B15" s="48" t="s">
        <v>96</v>
      </c>
      <c r="C15" s="1">
        <v>2016</v>
      </c>
      <c r="D15" s="123">
        <v>3189.21</v>
      </c>
    </row>
    <row r="16" spans="1:4" s="7" customFormat="1" ht="12.75">
      <c r="A16" s="1">
        <v>11</v>
      </c>
      <c r="B16" s="48" t="s">
        <v>96</v>
      </c>
      <c r="C16" s="1">
        <v>2016</v>
      </c>
      <c r="D16" s="123">
        <v>3189.21</v>
      </c>
    </row>
    <row r="17" spans="1:4" s="7" customFormat="1" ht="12.75">
      <c r="A17" s="1">
        <v>12</v>
      </c>
      <c r="B17" s="48" t="s">
        <v>382</v>
      </c>
      <c r="C17" s="1">
        <v>2016</v>
      </c>
      <c r="D17" s="123">
        <v>2583</v>
      </c>
    </row>
    <row r="18" spans="1:4" s="7" customFormat="1" ht="12.75">
      <c r="A18" s="1">
        <v>13</v>
      </c>
      <c r="B18" s="48" t="s">
        <v>96</v>
      </c>
      <c r="C18" s="1">
        <v>2016</v>
      </c>
      <c r="D18" s="123">
        <v>3315.51</v>
      </c>
    </row>
    <row r="19" spans="1:4" s="7" customFormat="1" ht="12.75">
      <c r="A19" s="1">
        <v>14</v>
      </c>
      <c r="B19" s="48" t="s">
        <v>382</v>
      </c>
      <c r="C19" s="1">
        <v>2016</v>
      </c>
      <c r="D19" s="123">
        <v>399</v>
      </c>
    </row>
    <row r="20" spans="1:4" s="7" customFormat="1" ht="12.75">
      <c r="A20" s="1">
        <v>15</v>
      </c>
      <c r="B20" s="48" t="s">
        <v>382</v>
      </c>
      <c r="C20" s="1">
        <v>2016</v>
      </c>
      <c r="D20" s="123">
        <v>2091</v>
      </c>
    </row>
    <row r="21" spans="1:4" s="7" customFormat="1" ht="12.75">
      <c r="A21" s="1">
        <v>16</v>
      </c>
      <c r="B21" s="48" t="s">
        <v>382</v>
      </c>
      <c r="C21" s="1">
        <v>2016</v>
      </c>
      <c r="D21" s="123">
        <v>2091</v>
      </c>
    </row>
    <row r="22" spans="1:4" s="7" customFormat="1" ht="12.75">
      <c r="A22" s="1">
        <v>17</v>
      </c>
      <c r="B22" s="48" t="s">
        <v>464</v>
      </c>
      <c r="C22" s="1">
        <v>2016</v>
      </c>
      <c r="D22" s="123">
        <v>3480</v>
      </c>
    </row>
    <row r="23" spans="1:4" s="7" customFormat="1" ht="12.75">
      <c r="A23" s="1">
        <v>18</v>
      </c>
      <c r="B23" s="48" t="s">
        <v>382</v>
      </c>
      <c r="C23" s="1">
        <v>2016</v>
      </c>
      <c r="D23" s="123">
        <v>2550</v>
      </c>
    </row>
    <row r="24" spans="1:4" s="7" customFormat="1" ht="12.75">
      <c r="A24" s="1">
        <v>19</v>
      </c>
      <c r="B24" s="48" t="s">
        <v>382</v>
      </c>
      <c r="C24" s="1">
        <v>2016</v>
      </c>
      <c r="D24" s="123">
        <v>2550</v>
      </c>
    </row>
    <row r="25" spans="1:4" s="7" customFormat="1" ht="12.75">
      <c r="A25" s="1">
        <v>20</v>
      </c>
      <c r="B25" s="48" t="s">
        <v>151</v>
      </c>
      <c r="C25" s="1">
        <v>2016</v>
      </c>
      <c r="D25" s="123">
        <v>3099.6</v>
      </c>
    </row>
    <row r="26" spans="1:4" s="7" customFormat="1" ht="12.75">
      <c r="A26" s="1">
        <v>21</v>
      </c>
      <c r="B26" s="48" t="s">
        <v>1253</v>
      </c>
      <c r="C26" s="1">
        <v>2016</v>
      </c>
      <c r="D26" s="123">
        <v>2047.95</v>
      </c>
    </row>
    <row r="27" spans="1:4" s="7" customFormat="1" ht="12.75">
      <c r="A27" s="1">
        <v>22</v>
      </c>
      <c r="B27" s="48" t="s">
        <v>1254</v>
      </c>
      <c r="C27" s="1">
        <v>2016</v>
      </c>
      <c r="D27" s="123">
        <v>70725</v>
      </c>
    </row>
    <row r="28" spans="1:4" s="7" customFormat="1" ht="12.75">
      <c r="A28" s="1">
        <v>23</v>
      </c>
      <c r="B28" s="48" t="s">
        <v>1255</v>
      </c>
      <c r="C28" s="1">
        <v>2016</v>
      </c>
      <c r="D28" s="123">
        <v>26629.5</v>
      </c>
    </row>
    <row r="29" spans="1:4" s="7" customFormat="1" ht="12.75">
      <c r="A29" s="1">
        <v>24</v>
      </c>
      <c r="B29" s="48" t="s">
        <v>1253</v>
      </c>
      <c r="C29" s="1">
        <v>2017</v>
      </c>
      <c r="D29" s="123">
        <v>2553.8</v>
      </c>
    </row>
    <row r="30" spans="1:4" s="7" customFormat="1" ht="12.75">
      <c r="A30" s="1">
        <v>25</v>
      </c>
      <c r="B30" s="48" t="s">
        <v>1253</v>
      </c>
      <c r="C30" s="1">
        <v>2017</v>
      </c>
      <c r="D30" s="123">
        <v>2464</v>
      </c>
    </row>
    <row r="31" spans="1:4" s="7" customFormat="1" ht="12.75">
      <c r="A31" s="1">
        <v>26</v>
      </c>
      <c r="B31" s="48" t="s">
        <v>1253</v>
      </c>
      <c r="C31" s="1">
        <v>2017</v>
      </c>
      <c r="D31" s="123">
        <v>2100</v>
      </c>
    </row>
    <row r="32" spans="1:4" s="7" customFormat="1" ht="12.75">
      <c r="A32" s="1">
        <v>27</v>
      </c>
      <c r="B32" s="48" t="s">
        <v>1253</v>
      </c>
      <c r="C32" s="1">
        <v>2017</v>
      </c>
      <c r="D32" s="123">
        <v>2100</v>
      </c>
    </row>
    <row r="33" spans="1:4" s="7" customFormat="1" ht="12.75">
      <c r="A33" s="1">
        <v>28</v>
      </c>
      <c r="B33" s="48" t="s">
        <v>609</v>
      </c>
      <c r="C33" s="1">
        <v>2017</v>
      </c>
      <c r="D33" s="123">
        <v>8981.46</v>
      </c>
    </row>
    <row r="34" spans="1:4" s="7" customFormat="1" ht="12.75">
      <c r="A34" s="1">
        <v>29</v>
      </c>
      <c r="B34" s="48" t="s">
        <v>1256</v>
      </c>
      <c r="C34" s="1">
        <v>2017</v>
      </c>
      <c r="D34" s="123">
        <v>11844</v>
      </c>
    </row>
    <row r="35" spans="1:4" s="7" customFormat="1" ht="12.75">
      <c r="A35" s="1">
        <v>30</v>
      </c>
      <c r="B35" s="48" t="s">
        <v>1257</v>
      </c>
      <c r="C35" s="1">
        <v>2017</v>
      </c>
      <c r="D35" s="123">
        <v>7749</v>
      </c>
    </row>
    <row r="36" spans="1:4" s="7" customFormat="1" ht="12.75">
      <c r="A36" s="1">
        <v>31</v>
      </c>
      <c r="B36" s="48" t="s">
        <v>1257</v>
      </c>
      <c r="C36" s="1">
        <v>2017</v>
      </c>
      <c r="D36" s="123">
        <v>7749</v>
      </c>
    </row>
    <row r="37" spans="1:4" s="7" customFormat="1" ht="12.75">
      <c r="A37" s="1">
        <v>32</v>
      </c>
      <c r="B37" s="48" t="s">
        <v>1258</v>
      </c>
      <c r="C37" s="1">
        <v>2018</v>
      </c>
      <c r="D37" s="123">
        <v>1661</v>
      </c>
    </row>
    <row r="38" spans="1:4" s="7" customFormat="1" ht="12.75">
      <c r="A38" s="1">
        <v>33</v>
      </c>
      <c r="B38" s="48" t="s">
        <v>1259</v>
      </c>
      <c r="C38" s="1">
        <v>2018</v>
      </c>
      <c r="D38" s="123">
        <v>1722</v>
      </c>
    </row>
    <row r="39" spans="1:4" s="7" customFormat="1" ht="12.75">
      <c r="A39" s="1">
        <v>34</v>
      </c>
      <c r="B39" s="48" t="s">
        <v>1258</v>
      </c>
      <c r="C39" s="1">
        <v>2018</v>
      </c>
      <c r="D39" s="123">
        <v>1661</v>
      </c>
    </row>
    <row r="40" spans="1:4" s="7" customFormat="1" ht="12.75">
      <c r="A40" s="1">
        <v>35</v>
      </c>
      <c r="B40" s="48" t="s">
        <v>1258</v>
      </c>
      <c r="C40" s="1">
        <v>2018</v>
      </c>
      <c r="D40" s="123">
        <v>1661.73</v>
      </c>
    </row>
    <row r="41" spans="1:4" s="7" customFormat="1" ht="12.75">
      <c r="A41" s="1">
        <v>36</v>
      </c>
      <c r="B41" s="48" t="s">
        <v>1258</v>
      </c>
      <c r="C41" s="1">
        <v>2018</v>
      </c>
      <c r="D41" s="123">
        <v>1661.73</v>
      </c>
    </row>
    <row r="42" spans="1:4" s="7" customFormat="1" ht="12.75">
      <c r="A42" s="1">
        <v>37</v>
      </c>
      <c r="B42" s="48" t="s">
        <v>1258</v>
      </c>
      <c r="C42" s="1">
        <v>2018</v>
      </c>
      <c r="D42" s="123">
        <v>1661.73</v>
      </c>
    </row>
    <row r="43" spans="1:4" s="7" customFormat="1" ht="12.75">
      <c r="A43" s="1">
        <v>38</v>
      </c>
      <c r="B43" s="48" t="s">
        <v>1258</v>
      </c>
      <c r="C43" s="1">
        <v>2018</v>
      </c>
      <c r="D43" s="123">
        <v>1905.27</v>
      </c>
    </row>
    <row r="44" spans="1:4" s="7" customFormat="1" ht="12.75">
      <c r="A44" s="1">
        <v>39</v>
      </c>
      <c r="B44" s="48" t="s">
        <v>1259</v>
      </c>
      <c r="C44" s="1">
        <v>2018</v>
      </c>
      <c r="D44" s="123">
        <v>1722</v>
      </c>
    </row>
    <row r="45" spans="1:4" s="7" customFormat="1" ht="12.75">
      <c r="A45" s="1">
        <v>40</v>
      </c>
      <c r="B45" s="48" t="s">
        <v>1259</v>
      </c>
      <c r="C45" s="1">
        <v>2018</v>
      </c>
      <c r="D45" s="123">
        <v>1722</v>
      </c>
    </row>
    <row r="46" spans="1:4" s="7" customFormat="1" ht="12.75">
      <c r="A46" s="1">
        <v>41</v>
      </c>
      <c r="B46" s="48" t="s">
        <v>1259</v>
      </c>
      <c r="C46" s="1">
        <v>2018</v>
      </c>
      <c r="D46" s="123">
        <v>1722</v>
      </c>
    </row>
    <row r="47" spans="1:4" s="7" customFormat="1" ht="12.75">
      <c r="A47" s="1">
        <v>42</v>
      </c>
      <c r="B47" s="48" t="s">
        <v>686</v>
      </c>
      <c r="C47" s="1">
        <v>2018</v>
      </c>
      <c r="D47" s="123">
        <v>2004.9</v>
      </c>
    </row>
    <row r="48" spans="1:4" s="7" customFormat="1" ht="12.75">
      <c r="A48" s="1">
        <v>43</v>
      </c>
      <c r="B48" s="48" t="s">
        <v>1259</v>
      </c>
      <c r="C48" s="1">
        <v>2018</v>
      </c>
      <c r="D48" s="123">
        <v>1750</v>
      </c>
    </row>
    <row r="49" spans="1:4" s="7" customFormat="1" ht="12.75">
      <c r="A49" s="1">
        <v>44</v>
      </c>
      <c r="B49" s="48" t="s">
        <v>931</v>
      </c>
      <c r="C49" s="1">
        <v>2018</v>
      </c>
      <c r="D49" s="123">
        <v>1670</v>
      </c>
    </row>
    <row r="50" spans="1:4" s="7" customFormat="1" ht="12.75">
      <c r="A50" s="1">
        <v>45</v>
      </c>
      <c r="B50" s="48" t="s">
        <v>931</v>
      </c>
      <c r="C50" s="1">
        <v>2018</v>
      </c>
      <c r="D50" s="123">
        <v>1670</v>
      </c>
    </row>
    <row r="51" spans="1:4" s="7" customFormat="1" ht="12.75">
      <c r="A51" s="1">
        <v>46</v>
      </c>
      <c r="B51" s="48" t="s">
        <v>931</v>
      </c>
      <c r="C51" s="1">
        <v>2018</v>
      </c>
      <c r="D51" s="123">
        <v>1670</v>
      </c>
    </row>
    <row r="52" spans="1:4" s="7" customFormat="1" ht="12.75">
      <c r="A52" s="1">
        <v>47</v>
      </c>
      <c r="B52" s="48" t="s">
        <v>687</v>
      </c>
      <c r="C52" s="1">
        <v>2018</v>
      </c>
      <c r="D52" s="123">
        <v>1879.99</v>
      </c>
    </row>
    <row r="53" spans="1:4" s="7" customFormat="1" ht="12.75">
      <c r="A53" s="1">
        <v>48</v>
      </c>
      <c r="B53" s="48" t="s">
        <v>687</v>
      </c>
      <c r="C53" s="1">
        <v>2018</v>
      </c>
      <c r="D53" s="123">
        <v>1879.99</v>
      </c>
    </row>
    <row r="54" spans="1:4" s="7" customFormat="1" ht="12.75">
      <c r="A54" s="1">
        <v>49</v>
      </c>
      <c r="B54" s="48" t="s">
        <v>687</v>
      </c>
      <c r="C54" s="1">
        <v>2018</v>
      </c>
      <c r="D54" s="123">
        <v>1879.99</v>
      </c>
    </row>
    <row r="55" spans="1:4" s="7" customFormat="1" ht="12.75">
      <c r="A55" s="1">
        <v>50</v>
      </c>
      <c r="B55" s="48" t="s">
        <v>932</v>
      </c>
      <c r="C55" s="1">
        <v>2019</v>
      </c>
      <c r="D55" s="123">
        <v>4960</v>
      </c>
    </row>
    <row r="56" spans="1:4" s="7" customFormat="1" ht="12.75">
      <c r="A56" s="1">
        <v>51</v>
      </c>
      <c r="B56" s="48" t="s">
        <v>1260</v>
      </c>
      <c r="C56" s="1">
        <v>2019</v>
      </c>
      <c r="D56" s="123">
        <v>2028.27</v>
      </c>
    </row>
    <row r="57" spans="1:4" s="7" customFormat="1" ht="12.75">
      <c r="A57" s="1">
        <v>52</v>
      </c>
      <c r="B57" s="48" t="s">
        <v>1261</v>
      </c>
      <c r="C57" s="1">
        <v>2019</v>
      </c>
      <c r="D57" s="123">
        <v>1531.35</v>
      </c>
    </row>
    <row r="58" spans="1:4" s="7" customFormat="1" ht="12.75">
      <c r="A58" s="1">
        <v>53</v>
      </c>
      <c r="B58" s="48" t="s">
        <v>1261</v>
      </c>
      <c r="C58" s="1">
        <v>2019</v>
      </c>
      <c r="D58" s="123">
        <v>1536.15</v>
      </c>
    </row>
    <row r="59" spans="1:4" s="7" customFormat="1" ht="12.75">
      <c r="A59" s="1">
        <v>54</v>
      </c>
      <c r="B59" s="48" t="s">
        <v>1261</v>
      </c>
      <c r="C59" s="1">
        <v>2019</v>
      </c>
      <c r="D59" s="123">
        <v>1557</v>
      </c>
    </row>
    <row r="60" spans="1:4" s="7" customFormat="1" ht="12.75">
      <c r="A60" s="1">
        <v>55</v>
      </c>
      <c r="B60" s="48" t="s">
        <v>1261</v>
      </c>
      <c r="C60" s="1">
        <v>2019</v>
      </c>
      <c r="D60" s="123">
        <v>1557</v>
      </c>
    </row>
    <row r="61" spans="1:4" s="7" customFormat="1" ht="12.75">
      <c r="A61" s="1">
        <v>56</v>
      </c>
      <c r="B61" s="48" t="s">
        <v>1262</v>
      </c>
      <c r="C61" s="1">
        <v>2019</v>
      </c>
      <c r="D61" s="123">
        <v>1678</v>
      </c>
    </row>
    <row r="62" spans="1:4" s="7" customFormat="1" ht="12.75">
      <c r="A62" s="1">
        <v>57</v>
      </c>
      <c r="B62" s="48" t="s">
        <v>933</v>
      </c>
      <c r="C62" s="1">
        <v>2019</v>
      </c>
      <c r="D62" s="123">
        <v>16666.33</v>
      </c>
    </row>
    <row r="63" spans="1:4" s="7" customFormat="1" ht="12.75">
      <c r="A63" s="1">
        <v>58</v>
      </c>
      <c r="B63" s="48" t="s">
        <v>933</v>
      </c>
      <c r="C63" s="1">
        <v>2019</v>
      </c>
      <c r="D63" s="123">
        <v>16666.33</v>
      </c>
    </row>
    <row r="64" spans="1:4" s="7" customFormat="1" ht="12.75">
      <c r="A64" s="1">
        <v>59</v>
      </c>
      <c r="B64" s="48" t="s">
        <v>933</v>
      </c>
      <c r="C64" s="1">
        <v>2019</v>
      </c>
      <c r="D64" s="123">
        <v>16666.33</v>
      </c>
    </row>
    <row r="65" spans="1:4" s="7" customFormat="1" ht="12.75">
      <c r="A65" s="1">
        <v>60</v>
      </c>
      <c r="B65" s="48" t="s">
        <v>934</v>
      </c>
      <c r="C65" s="1">
        <v>2019</v>
      </c>
      <c r="D65" s="123">
        <v>1474.77</v>
      </c>
    </row>
    <row r="66" spans="1:4" s="7" customFormat="1" ht="12.75">
      <c r="A66" s="1">
        <v>61</v>
      </c>
      <c r="B66" s="48" t="s">
        <v>1263</v>
      </c>
      <c r="C66" s="1">
        <v>2020</v>
      </c>
      <c r="D66" s="123">
        <v>2472.3</v>
      </c>
    </row>
    <row r="67" spans="1:4" s="7" customFormat="1" ht="12.75">
      <c r="A67" s="1">
        <v>62</v>
      </c>
      <c r="B67" s="48" t="s">
        <v>1263</v>
      </c>
      <c r="C67" s="1">
        <v>2020</v>
      </c>
      <c r="D67" s="123">
        <v>2472.3</v>
      </c>
    </row>
    <row r="68" spans="1:4" s="7" customFormat="1" ht="12.75">
      <c r="A68" s="1">
        <v>63</v>
      </c>
      <c r="B68" s="48" t="s">
        <v>1114</v>
      </c>
      <c r="C68" s="1">
        <v>2020</v>
      </c>
      <c r="D68" s="123">
        <v>1539.98</v>
      </c>
    </row>
    <row r="69" spans="1:4" s="7" customFormat="1" ht="12.75">
      <c r="A69" s="1">
        <v>64</v>
      </c>
      <c r="B69" s="48" t="s">
        <v>1115</v>
      </c>
      <c r="C69" s="1">
        <v>2020</v>
      </c>
      <c r="D69" s="123">
        <v>9500</v>
      </c>
    </row>
    <row r="70" spans="1:4" s="7" customFormat="1" ht="12.75">
      <c r="A70" s="1">
        <v>65</v>
      </c>
      <c r="B70" s="48" t="s">
        <v>1116</v>
      </c>
      <c r="C70" s="1">
        <v>2020</v>
      </c>
      <c r="D70" s="123">
        <v>9432.06</v>
      </c>
    </row>
    <row r="71" spans="1:4" s="7" customFormat="1" ht="12.75">
      <c r="A71" s="1">
        <v>66</v>
      </c>
      <c r="B71" s="48" t="s">
        <v>1116</v>
      </c>
      <c r="C71" s="1">
        <v>2020</v>
      </c>
      <c r="D71" s="123">
        <v>9163.5</v>
      </c>
    </row>
    <row r="72" spans="1:4" s="7" customFormat="1" ht="12.75">
      <c r="A72" s="1">
        <v>67</v>
      </c>
      <c r="B72" s="48" t="s">
        <v>1117</v>
      </c>
      <c r="C72" s="1">
        <v>2020</v>
      </c>
      <c r="D72" s="123">
        <v>1680.77</v>
      </c>
    </row>
    <row r="73" spans="1:4" s="7" customFormat="1" ht="12.75">
      <c r="A73" s="1">
        <v>68</v>
      </c>
      <c r="B73" s="48" t="s">
        <v>1117</v>
      </c>
      <c r="C73" s="1">
        <v>2020</v>
      </c>
      <c r="D73" s="123">
        <v>1680.77</v>
      </c>
    </row>
    <row r="74" spans="1:4" s="7" customFormat="1" ht="12.75">
      <c r="A74" s="1">
        <v>69</v>
      </c>
      <c r="B74" s="48" t="s">
        <v>1118</v>
      </c>
      <c r="C74" s="1">
        <v>2020</v>
      </c>
      <c r="D74" s="123">
        <v>899</v>
      </c>
    </row>
    <row r="75" spans="1:4" s="7" customFormat="1" ht="12.75">
      <c r="A75" s="1">
        <v>70</v>
      </c>
      <c r="B75" s="48" t="s">
        <v>1118</v>
      </c>
      <c r="C75" s="1">
        <v>2020</v>
      </c>
      <c r="D75" s="123">
        <v>899</v>
      </c>
    </row>
    <row r="76" spans="1:4" s="7" customFormat="1" ht="12.75">
      <c r="A76" s="1">
        <v>71</v>
      </c>
      <c r="B76" s="48" t="s">
        <v>1119</v>
      </c>
      <c r="C76" s="1">
        <v>2020</v>
      </c>
      <c r="D76" s="123">
        <v>819</v>
      </c>
    </row>
    <row r="77" spans="1:4" s="7" customFormat="1" ht="12.75">
      <c r="A77" s="1">
        <v>72</v>
      </c>
      <c r="B77" s="48" t="s">
        <v>1120</v>
      </c>
      <c r="C77" s="1">
        <v>2016</v>
      </c>
      <c r="D77" s="123">
        <v>4538.7</v>
      </c>
    </row>
    <row r="78" spans="1:4" s="7" customFormat="1" ht="12.75">
      <c r="A78" s="1">
        <v>73</v>
      </c>
      <c r="B78" s="48" t="s">
        <v>1120</v>
      </c>
      <c r="C78" s="1">
        <v>2016</v>
      </c>
      <c r="D78" s="123">
        <v>4538.7</v>
      </c>
    </row>
    <row r="79" spans="1:4" s="7" customFormat="1" ht="12.75">
      <c r="A79" s="1">
        <v>74</v>
      </c>
      <c r="B79" s="48" t="s">
        <v>1121</v>
      </c>
      <c r="C79" s="1">
        <v>2016</v>
      </c>
      <c r="D79" s="123">
        <v>12177</v>
      </c>
    </row>
    <row r="80" spans="1:4" s="7" customFormat="1" ht="12.75">
      <c r="A80" s="1">
        <v>75</v>
      </c>
      <c r="B80" s="48" t="s">
        <v>1122</v>
      </c>
      <c r="C80" s="1">
        <v>2017</v>
      </c>
      <c r="D80" s="123">
        <v>3879</v>
      </c>
    </row>
    <row r="81" spans="1:4" s="7" customFormat="1" ht="12.75">
      <c r="A81" s="1">
        <v>76</v>
      </c>
      <c r="B81" s="48" t="s">
        <v>1123</v>
      </c>
      <c r="C81" s="1">
        <v>2016</v>
      </c>
      <c r="D81" s="123">
        <v>2699.85</v>
      </c>
    </row>
    <row r="82" spans="1:4" s="7" customFormat="1" ht="12.75">
      <c r="A82" s="1">
        <v>77</v>
      </c>
      <c r="B82" s="48" t="s">
        <v>1124</v>
      </c>
      <c r="C82" s="1">
        <v>2016</v>
      </c>
      <c r="D82" s="123">
        <v>4591</v>
      </c>
    </row>
    <row r="83" spans="1:4" s="7" customFormat="1" ht="12.75">
      <c r="A83" s="1">
        <v>78</v>
      </c>
      <c r="B83" s="48" t="s">
        <v>1125</v>
      </c>
      <c r="C83" s="1">
        <v>2017</v>
      </c>
      <c r="D83" s="123">
        <v>2153</v>
      </c>
    </row>
    <row r="84" spans="1:4" s="7" customFormat="1" ht="12.75">
      <c r="A84" s="1">
        <v>79</v>
      </c>
      <c r="B84" s="48" t="s">
        <v>1126</v>
      </c>
      <c r="C84" s="1">
        <v>2017</v>
      </c>
      <c r="D84" s="123">
        <v>459</v>
      </c>
    </row>
    <row r="85" spans="1:4" s="7" customFormat="1" ht="12.75">
      <c r="A85" s="1">
        <v>80</v>
      </c>
      <c r="B85" s="48" t="s">
        <v>1127</v>
      </c>
      <c r="C85" s="1">
        <v>2017</v>
      </c>
      <c r="D85" s="123">
        <v>1310</v>
      </c>
    </row>
    <row r="86" spans="1:4" s="7" customFormat="1" ht="12.75">
      <c r="A86" s="1">
        <v>81</v>
      </c>
      <c r="B86" s="48" t="s">
        <v>1128</v>
      </c>
      <c r="C86" s="1">
        <v>2018</v>
      </c>
      <c r="D86" s="123">
        <v>1049</v>
      </c>
    </row>
    <row r="87" spans="1:4" s="7" customFormat="1" ht="12.75">
      <c r="A87" s="1">
        <v>82</v>
      </c>
      <c r="B87" s="48" t="s">
        <v>1129</v>
      </c>
      <c r="C87" s="1">
        <v>2019</v>
      </c>
      <c r="D87" s="123">
        <v>629</v>
      </c>
    </row>
    <row r="88" spans="1:4" s="7" customFormat="1" ht="12.75">
      <c r="A88" s="1">
        <v>83</v>
      </c>
      <c r="B88" s="48" t="s">
        <v>1130</v>
      </c>
      <c r="C88" s="1">
        <v>2019</v>
      </c>
      <c r="D88" s="123">
        <v>1890</v>
      </c>
    </row>
    <row r="89" spans="1:4" s="7" customFormat="1" ht="12.75">
      <c r="A89" s="1">
        <v>84</v>
      </c>
      <c r="B89" s="48" t="s">
        <v>1131</v>
      </c>
      <c r="C89" s="1">
        <v>2019</v>
      </c>
      <c r="D89" s="123">
        <v>1262</v>
      </c>
    </row>
    <row r="90" spans="1:4" s="7" customFormat="1" ht="12.75">
      <c r="A90" s="1">
        <v>85</v>
      </c>
      <c r="B90" s="48" t="s">
        <v>1132</v>
      </c>
      <c r="C90" s="1">
        <v>2019</v>
      </c>
      <c r="D90" s="123">
        <v>1299</v>
      </c>
    </row>
    <row r="91" spans="1:4" s="7" customFormat="1" ht="12.75">
      <c r="A91" s="1">
        <v>86</v>
      </c>
      <c r="B91" s="48" t="s">
        <v>1133</v>
      </c>
      <c r="C91" s="1">
        <v>2020</v>
      </c>
      <c r="D91" s="123">
        <v>12603.7</v>
      </c>
    </row>
    <row r="92" spans="1:4" s="7" customFormat="1" ht="12.75">
      <c r="A92" s="1">
        <v>87</v>
      </c>
      <c r="B92" s="48" t="s">
        <v>1134</v>
      </c>
      <c r="C92" s="1">
        <v>2020</v>
      </c>
      <c r="D92" s="123">
        <v>7697.26</v>
      </c>
    </row>
    <row r="93" spans="1:4" s="7" customFormat="1" ht="12.75">
      <c r="A93" s="1">
        <v>88</v>
      </c>
      <c r="B93" s="48" t="s">
        <v>1135</v>
      </c>
      <c r="C93" s="1">
        <v>2020</v>
      </c>
      <c r="D93" s="123">
        <v>8443.26</v>
      </c>
    </row>
    <row r="94" spans="1:4" s="7" customFormat="1" ht="12.75">
      <c r="A94" s="1">
        <v>89</v>
      </c>
      <c r="B94" s="48" t="s">
        <v>1245</v>
      </c>
      <c r="C94" s="1">
        <v>2020</v>
      </c>
      <c r="D94" s="123">
        <v>1147.54</v>
      </c>
    </row>
    <row r="95" spans="1:4" s="7" customFormat="1" ht="12.75">
      <c r="A95" s="1">
        <v>90</v>
      </c>
      <c r="B95" s="48" t="s">
        <v>1246</v>
      </c>
      <c r="C95" s="1">
        <v>2020</v>
      </c>
      <c r="D95" s="123">
        <v>1913.57</v>
      </c>
    </row>
    <row r="96" spans="1:4" s="7" customFormat="1" ht="12.75">
      <c r="A96" s="1">
        <v>91</v>
      </c>
      <c r="B96" s="48" t="s">
        <v>1247</v>
      </c>
      <c r="C96" s="1">
        <v>2020</v>
      </c>
      <c r="D96" s="123">
        <v>3825.91</v>
      </c>
    </row>
    <row r="97" spans="1:4" s="7" customFormat="1" ht="12.75">
      <c r="A97" s="1">
        <v>92</v>
      </c>
      <c r="B97" s="48" t="s">
        <v>1247</v>
      </c>
      <c r="C97" s="1">
        <v>2020</v>
      </c>
      <c r="D97" s="123">
        <v>3825.91</v>
      </c>
    </row>
    <row r="98" spans="1:4" s="7" customFormat="1" ht="12.75">
      <c r="A98" s="1">
        <v>93</v>
      </c>
      <c r="B98" s="48" t="s">
        <v>1248</v>
      </c>
      <c r="C98" s="1">
        <v>2020</v>
      </c>
      <c r="D98" s="123">
        <v>1147.54</v>
      </c>
    </row>
    <row r="99" spans="1:4" s="7" customFormat="1" ht="12.75">
      <c r="A99" s="1">
        <v>94</v>
      </c>
      <c r="B99" s="48" t="s">
        <v>1248</v>
      </c>
      <c r="C99" s="1">
        <v>2020</v>
      </c>
      <c r="D99" s="123">
        <v>1147.54</v>
      </c>
    </row>
    <row r="100" spans="1:4" s="7" customFormat="1" ht="12.75">
      <c r="A100" s="1">
        <v>95</v>
      </c>
      <c r="B100" s="48" t="s">
        <v>1249</v>
      </c>
      <c r="C100" s="1">
        <v>2020</v>
      </c>
      <c r="D100" s="123">
        <v>258.3</v>
      </c>
    </row>
    <row r="101" spans="1:4" s="7" customFormat="1" ht="12.75">
      <c r="A101" s="1">
        <v>96</v>
      </c>
      <c r="B101" s="48" t="s">
        <v>1250</v>
      </c>
      <c r="C101" s="1">
        <v>2020</v>
      </c>
      <c r="D101" s="123">
        <v>258.3</v>
      </c>
    </row>
    <row r="102" spans="1:4" s="7" customFormat="1" ht="12.75">
      <c r="A102" s="1">
        <v>97</v>
      </c>
      <c r="B102" s="48" t="s">
        <v>1251</v>
      </c>
      <c r="C102" s="1">
        <v>2020</v>
      </c>
      <c r="D102" s="123">
        <v>681.3</v>
      </c>
    </row>
    <row r="103" spans="1:4" s="6" customFormat="1" ht="12.75">
      <c r="A103" s="130" t="s">
        <v>0</v>
      </c>
      <c r="B103" s="131"/>
      <c r="C103" s="132"/>
      <c r="D103" s="49">
        <f>SUM(D6:D102)</f>
        <v>426600.03999999986</v>
      </c>
    </row>
    <row r="104" spans="1:4" ht="13.5" customHeight="1">
      <c r="A104" s="129" t="s">
        <v>86</v>
      </c>
      <c r="B104" s="129"/>
      <c r="C104" s="129"/>
      <c r="D104" s="129"/>
    </row>
    <row r="105" spans="1:4" s="7" customFormat="1" ht="12.75">
      <c r="A105" s="1">
        <v>1</v>
      </c>
      <c r="B105" s="48" t="s">
        <v>448</v>
      </c>
      <c r="C105" s="1">
        <v>2017</v>
      </c>
      <c r="D105" s="123">
        <v>2498.02</v>
      </c>
    </row>
    <row r="106" spans="1:4" s="7" customFormat="1" ht="12.75">
      <c r="A106" s="1">
        <v>2</v>
      </c>
      <c r="B106" s="48" t="s">
        <v>448</v>
      </c>
      <c r="C106" s="1">
        <v>2017</v>
      </c>
      <c r="D106" s="123">
        <v>3382.89</v>
      </c>
    </row>
    <row r="107" spans="1:4" s="7" customFormat="1" ht="12.75">
      <c r="A107" s="1">
        <v>3</v>
      </c>
      <c r="B107" s="48" t="s">
        <v>1243</v>
      </c>
      <c r="C107" s="1">
        <v>2018</v>
      </c>
      <c r="D107" s="123">
        <v>1230.13</v>
      </c>
    </row>
    <row r="108" spans="1:4" s="7" customFormat="1" ht="12.75">
      <c r="A108" s="1">
        <v>4</v>
      </c>
      <c r="B108" s="48" t="s">
        <v>1244</v>
      </c>
      <c r="C108" s="1">
        <v>2020</v>
      </c>
      <c r="D108" s="123">
        <v>6089</v>
      </c>
    </row>
    <row r="109" spans="1:4" s="7" customFormat="1" ht="13.5" customHeight="1">
      <c r="A109" s="130" t="s">
        <v>0</v>
      </c>
      <c r="B109" s="131"/>
      <c r="C109" s="132"/>
      <c r="D109" s="50">
        <f>SUM(D105:D108)</f>
        <v>13200.04</v>
      </c>
    </row>
    <row r="110" spans="1:4" s="7" customFormat="1" ht="13.5" customHeight="1">
      <c r="A110" s="129" t="s">
        <v>87</v>
      </c>
      <c r="B110" s="129"/>
      <c r="C110" s="129"/>
      <c r="D110" s="129"/>
    </row>
    <row r="111" spans="1:4" s="7" customFormat="1" ht="12.75">
      <c r="A111" s="1">
        <v>1</v>
      </c>
      <c r="B111" s="48" t="s">
        <v>510</v>
      </c>
      <c r="C111" s="1">
        <v>2016</v>
      </c>
      <c r="D111" s="123">
        <v>774.9</v>
      </c>
    </row>
    <row r="112" spans="1:4" s="7" customFormat="1" ht="12.75">
      <c r="A112" s="1">
        <v>2</v>
      </c>
      <c r="B112" s="48" t="s">
        <v>511</v>
      </c>
      <c r="C112" s="1">
        <v>2017</v>
      </c>
      <c r="D112" s="123">
        <v>1303</v>
      </c>
    </row>
    <row r="113" spans="1:4" s="7" customFormat="1" ht="12.75">
      <c r="A113" s="1">
        <v>3</v>
      </c>
      <c r="B113" s="48" t="s">
        <v>511</v>
      </c>
      <c r="C113" s="1">
        <v>2017</v>
      </c>
      <c r="D113" s="123">
        <v>1303</v>
      </c>
    </row>
    <row r="114" spans="1:4" s="7" customFormat="1" ht="12.75">
      <c r="A114" s="1">
        <v>4</v>
      </c>
      <c r="B114" s="48" t="s">
        <v>511</v>
      </c>
      <c r="C114" s="1">
        <v>2017</v>
      </c>
      <c r="D114" s="123">
        <v>974.16</v>
      </c>
    </row>
    <row r="115" spans="1:5" s="7" customFormat="1" ht="12.75">
      <c r="A115" s="1">
        <v>5</v>
      </c>
      <c r="B115" s="48" t="s">
        <v>511</v>
      </c>
      <c r="C115" s="1">
        <v>2017</v>
      </c>
      <c r="D115" s="123">
        <v>974.16</v>
      </c>
      <c r="E115" s="6"/>
    </row>
    <row r="116" spans="1:5" s="7" customFormat="1" ht="12.75">
      <c r="A116" s="1">
        <v>6</v>
      </c>
      <c r="B116" s="48" t="s">
        <v>512</v>
      </c>
      <c r="C116" s="1">
        <v>2017</v>
      </c>
      <c r="D116" s="123">
        <v>944.64</v>
      </c>
      <c r="E116" s="6"/>
    </row>
    <row r="117" spans="1:5" s="7" customFormat="1" ht="12.75">
      <c r="A117" s="1">
        <v>7</v>
      </c>
      <c r="B117" s="48" t="s">
        <v>513</v>
      </c>
      <c r="C117" s="1">
        <v>2017</v>
      </c>
      <c r="D117" s="123">
        <v>835.17</v>
      </c>
      <c r="E117" s="6"/>
    </row>
    <row r="118" spans="1:5" s="7" customFormat="1" ht="12.75">
      <c r="A118" s="1">
        <v>8</v>
      </c>
      <c r="B118" s="48" t="s">
        <v>615</v>
      </c>
      <c r="C118" s="1">
        <v>2017</v>
      </c>
      <c r="D118" s="123">
        <v>1335.95</v>
      </c>
      <c r="E118" s="6"/>
    </row>
    <row r="119" spans="1:5" s="7" customFormat="1" ht="12.75">
      <c r="A119" s="1">
        <v>9</v>
      </c>
      <c r="B119" s="48" t="s">
        <v>616</v>
      </c>
      <c r="C119" s="1">
        <v>2017</v>
      </c>
      <c r="D119" s="123">
        <v>885.6</v>
      </c>
      <c r="E119" s="6"/>
    </row>
    <row r="120" spans="1:5" s="7" customFormat="1" ht="12.75">
      <c r="A120" s="1">
        <v>10</v>
      </c>
      <c r="B120" s="48" t="s">
        <v>616</v>
      </c>
      <c r="C120" s="1">
        <v>2017</v>
      </c>
      <c r="D120" s="123">
        <v>885.6</v>
      </c>
      <c r="E120" s="6"/>
    </row>
    <row r="121" spans="1:5" s="7" customFormat="1" ht="12.75">
      <c r="A121" s="1">
        <v>11</v>
      </c>
      <c r="B121" s="48" t="s">
        <v>616</v>
      </c>
      <c r="C121" s="1">
        <v>2017</v>
      </c>
      <c r="D121" s="123">
        <v>885.6</v>
      </c>
      <c r="E121" s="6"/>
    </row>
    <row r="122" spans="1:5" s="7" customFormat="1" ht="12.75">
      <c r="A122" s="1">
        <v>12</v>
      </c>
      <c r="B122" s="48" t="s">
        <v>616</v>
      </c>
      <c r="C122" s="1">
        <v>2017</v>
      </c>
      <c r="D122" s="123">
        <v>728.16</v>
      </c>
      <c r="E122" s="6"/>
    </row>
    <row r="123" spans="1:5" s="7" customFormat="1" ht="12.75">
      <c r="A123" s="1">
        <v>13</v>
      </c>
      <c r="B123" s="48" t="s">
        <v>616</v>
      </c>
      <c r="C123" s="1">
        <v>2017</v>
      </c>
      <c r="D123" s="123">
        <v>728.16</v>
      </c>
      <c r="E123" s="6"/>
    </row>
    <row r="124" spans="1:5" s="7" customFormat="1" ht="12.75">
      <c r="A124" s="1">
        <v>14</v>
      </c>
      <c r="B124" s="48" t="s">
        <v>617</v>
      </c>
      <c r="C124" s="1">
        <v>2017</v>
      </c>
      <c r="D124" s="123">
        <v>1248.06</v>
      </c>
      <c r="E124" s="6"/>
    </row>
    <row r="125" spans="1:5" s="7" customFormat="1" ht="12.75">
      <c r="A125" s="1">
        <v>15</v>
      </c>
      <c r="B125" s="48" t="s">
        <v>617</v>
      </c>
      <c r="C125" s="1">
        <v>2017</v>
      </c>
      <c r="D125" s="123">
        <v>744.15</v>
      </c>
      <c r="E125" s="6"/>
    </row>
    <row r="126" spans="1:5" s="7" customFormat="1" ht="26.25">
      <c r="A126" s="1">
        <v>16</v>
      </c>
      <c r="B126" s="48" t="s">
        <v>975</v>
      </c>
      <c r="C126" s="1">
        <v>2019</v>
      </c>
      <c r="D126" s="123">
        <v>1097.32</v>
      </c>
      <c r="E126" s="6"/>
    </row>
    <row r="127" spans="1:5" s="7" customFormat="1" ht="26.25">
      <c r="A127" s="1">
        <v>17</v>
      </c>
      <c r="B127" s="48" t="s">
        <v>1264</v>
      </c>
      <c r="C127" s="1">
        <v>2019</v>
      </c>
      <c r="D127" s="123">
        <v>1486.01</v>
      </c>
      <c r="E127" s="6"/>
    </row>
    <row r="128" spans="1:4" s="7" customFormat="1" ht="13.5" customHeight="1">
      <c r="A128" s="130" t="s">
        <v>0</v>
      </c>
      <c r="B128" s="131"/>
      <c r="C128" s="132"/>
      <c r="D128" s="50">
        <f>SUM(D111:D127)</f>
        <v>17133.64</v>
      </c>
    </row>
    <row r="129" spans="1:4" s="6" customFormat="1" ht="12.75" customHeight="1">
      <c r="A129" s="129" t="s">
        <v>503</v>
      </c>
      <c r="B129" s="129"/>
      <c r="C129" s="129"/>
      <c r="D129" s="129"/>
    </row>
    <row r="130" spans="1:5" s="7" customFormat="1" ht="12.75">
      <c r="A130" s="1">
        <v>1</v>
      </c>
      <c r="B130" s="48" t="s">
        <v>554</v>
      </c>
      <c r="C130" s="1">
        <v>2016</v>
      </c>
      <c r="D130" s="123">
        <v>3747</v>
      </c>
      <c r="E130" s="6"/>
    </row>
    <row r="131" spans="1:5" s="7" customFormat="1" ht="12.75">
      <c r="A131" s="1">
        <v>2</v>
      </c>
      <c r="B131" s="48" t="s">
        <v>433</v>
      </c>
      <c r="C131" s="1">
        <v>2016</v>
      </c>
      <c r="D131" s="123">
        <v>1100</v>
      </c>
      <c r="E131" s="6"/>
    </row>
    <row r="132" spans="1:5" s="7" customFormat="1" ht="12.75">
      <c r="A132" s="1">
        <v>3</v>
      </c>
      <c r="B132" s="48" t="s">
        <v>434</v>
      </c>
      <c r="C132" s="1">
        <v>2016</v>
      </c>
      <c r="D132" s="123">
        <v>640</v>
      </c>
      <c r="E132" s="6"/>
    </row>
    <row r="133" spans="1:5" s="7" customFormat="1" ht="12.75">
      <c r="A133" s="1">
        <v>4</v>
      </c>
      <c r="B133" s="48" t="s">
        <v>435</v>
      </c>
      <c r="C133" s="1">
        <v>2016</v>
      </c>
      <c r="D133" s="123">
        <v>500</v>
      </c>
      <c r="E133" s="6"/>
    </row>
    <row r="134" spans="1:5" s="7" customFormat="1" ht="12.75">
      <c r="A134" s="1">
        <v>5</v>
      </c>
      <c r="B134" s="48" t="s">
        <v>410</v>
      </c>
      <c r="C134" s="1">
        <v>2016</v>
      </c>
      <c r="D134" s="123">
        <v>550</v>
      </c>
      <c r="E134" s="6"/>
    </row>
    <row r="135" spans="1:5" s="7" customFormat="1" ht="12.75">
      <c r="A135" s="1">
        <v>6</v>
      </c>
      <c r="B135" s="48" t="s">
        <v>410</v>
      </c>
      <c r="C135" s="1">
        <v>2016</v>
      </c>
      <c r="D135" s="123">
        <v>599</v>
      </c>
      <c r="E135" s="6"/>
    </row>
    <row r="136" spans="1:5" s="7" customFormat="1" ht="12.75">
      <c r="A136" s="1">
        <v>7</v>
      </c>
      <c r="B136" s="48" t="s">
        <v>548</v>
      </c>
      <c r="C136" s="1">
        <v>2016</v>
      </c>
      <c r="D136" s="123">
        <v>8250</v>
      </c>
      <c r="E136" s="6"/>
    </row>
    <row r="137" spans="1:5" s="7" customFormat="1" ht="12.75">
      <c r="A137" s="1">
        <v>8</v>
      </c>
      <c r="B137" s="48" t="s">
        <v>549</v>
      </c>
      <c r="C137" s="1">
        <v>2016</v>
      </c>
      <c r="D137" s="123">
        <v>11640</v>
      </c>
      <c r="E137" s="6"/>
    </row>
    <row r="138" spans="1:5" s="7" customFormat="1" ht="12.75">
      <c r="A138" s="1">
        <v>9</v>
      </c>
      <c r="B138" s="48" t="s">
        <v>411</v>
      </c>
      <c r="C138" s="1">
        <v>2016</v>
      </c>
      <c r="D138" s="123">
        <v>1150</v>
      </c>
      <c r="E138" s="6"/>
    </row>
    <row r="139" spans="1:5" s="7" customFormat="1" ht="12.75">
      <c r="A139" s="1">
        <v>10</v>
      </c>
      <c r="B139" s="48" t="s">
        <v>412</v>
      </c>
      <c r="C139" s="1">
        <v>2016</v>
      </c>
      <c r="D139" s="123">
        <v>2000</v>
      </c>
      <c r="E139" s="6"/>
    </row>
    <row r="140" spans="1:5" s="7" customFormat="1" ht="12.75">
      <c r="A140" s="1">
        <v>11</v>
      </c>
      <c r="B140" s="48" t="s">
        <v>413</v>
      </c>
      <c r="C140" s="1">
        <v>2016</v>
      </c>
      <c r="D140" s="123">
        <v>1968</v>
      </c>
      <c r="E140" s="6"/>
    </row>
    <row r="141" spans="1:5" s="7" customFormat="1" ht="12.75">
      <c r="A141" s="1">
        <v>12</v>
      </c>
      <c r="B141" s="48" t="s">
        <v>550</v>
      </c>
      <c r="C141" s="1">
        <v>2016</v>
      </c>
      <c r="D141" s="123">
        <v>1700</v>
      </c>
      <c r="E141" s="6"/>
    </row>
    <row r="142" spans="1:5" s="7" customFormat="1" ht="12.75">
      <c r="A142" s="1">
        <v>13</v>
      </c>
      <c r="B142" s="48" t="s">
        <v>1048</v>
      </c>
      <c r="C142" s="1">
        <v>2016</v>
      </c>
      <c r="D142" s="123">
        <v>1599</v>
      </c>
      <c r="E142" s="6"/>
    </row>
    <row r="143" spans="1:5" s="7" customFormat="1" ht="12.75">
      <c r="A143" s="1">
        <v>14</v>
      </c>
      <c r="B143" s="48" t="s">
        <v>551</v>
      </c>
      <c r="C143" s="1">
        <v>2016</v>
      </c>
      <c r="D143" s="123">
        <v>2091</v>
      </c>
      <c r="E143" s="6"/>
    </row>
    <row r="144" spans="1:5" s="7" customFormat="1" ht="12.75">
      <c r="A144" s="1">
        <v>15</v>
      </c>
      <c r="B144" s="48" t="s">
        <v>552</v>
      </c>
      <c r="C144" s="1">
        <v>2017</v>
      </c>
      <c r="D144" s="123">
        <v>950</v>
      </c>
      <c r="E144" s="6"/>
    </row>
    <row r="145" spans="1:5" s="7" customFormat="1" ht="12.75">
      <c r="A145" s="1">
        <v>16</v>
      </c>
      <c r="B145" s="48" t="s">
        <v>541</v>
      </c>
      <c r="C145" s="1">
        <v>2017</v>
      </c>
      <c r="D145" s="123">
        <v>15000</v>
      </c>
      <c r="E145" s="6"/>
    </row>
    <row r="146" spans="1:5" s="7" customFormat="1" ht="12.75">
      <c r="A146" s="1">
        <v>17</v>
      </c>
      <c r="B146" s="48" t="s">
        <v>542</v>
      </c>
      <c r="C146" s="1">
        <v>2017</v>
      </c>
      <c r="D146" s="123">
        <v>1310</v>
      </c>
      <c r="E146" s="6"/>
    </row>
    <row r="147" spans="1:5" s="7" customFormat="1" ht="12.75">
      <c r="A147" s="1">
        <v>18</v>
      </c>
      <c r="B147" s="48" t="s">
        <v>543</v>
      </c>
      <c r="C147" s="1">
        <v>2017</v>
      </c>
      <c r="D147" s="123">
        <v>1849</v>
      </c>
      <c r="E147" s="6"/>
    </row>
    <row r="148" spans="1:5" s="7" customFormat="1" ht="12.75">
      <c r="A148" s="1">
        <v>19</v>
      </c>
      <c r="B148" s="48" t="s">
        <v>545</v>
      </c>
      <c r="C148" s="1">
        <v>2017</v>
      </c>
      <c r="D148" s="123">
        <v>1200</v>
      </c>
      <c r="E148" s="6"/>
    </row>
    <row r="149" spans="1:5" s="7" customFormat="1" ht="12.75">
      <c r="A149" s="1">
        <v>20</v>
      </c>
      <c r="B149" s="48" t="s">
        <v>546</v>
      </c>
      <c r="C149" s="1">
        <v>2017</v>
      </c>
      <c r="D149" s="123">
        <v>600</v>
      </c>
      <c r="E149" s="6"/>
    </row>
    <row r="150" spans="1:5" s="7" customFormat="1" ht="12.75">
      <c r="A150" s="1">
        <v>21</v>
      </c>
      <c r="B150" s="48" t="s">
        <v>547</v>
      </c>
      <c r="C150" s="1">
        <v>2017</v>
      </c>
      <c r="D150" s="123">
        <v>2000</v>
      </c>
      <c r="E150" s="6"/>
    </row>
    <row r="151" spans="1:5" s="7" customFormat="1" ht="12.75">
      <c r="A151" s="1">
        <v>22</v>
      </c>
      <c r="B151" s="48" t="s">
        <v>544</v>
      </c>
      <c r="C151" s="1">
        <v>2017</v>
      </c>
      <c r="D151" s="123">
        <v>4358</v>
      </c>
      <c r="E151" s="6"/>
    </row>
    <row r="152" spans="1:5" s="7" customFormat="1" ht="12.75">
      <c r="A152" s="1">
        <v>23</v>
      </c>
      <c r="B152" s="48" t="s">
        <v>661</v>
      </c>
      <c r="C152" s="1">
        <v>2018</v>
      </c>
      <c r="D152" s="123">
        <v>7989.99</v>
      </c>
      <c r="E152" s="6"/>
    </row>
    <row r="153" spans="1:5" s="7" customFormat="1" ht="12.75">
      <c r="A153" s="1">
        <v>24</v>
      </c>
      <c r="B153" s="48" t="s">
        <v>656</v>
      </c>
      <c r="C153" s="1">
        <v>2018</v>
      </c>
      <c r="D153" s="123">
        <v>1359</v>
      </c>
      <c r="E153" s="6"/>
    </row>
    <row r="154" spans="1:5" s="7" customFormat="1" ht="12.75">
      <c r="A154" s="1">
        <v>25</v>
      </c>
      <c r="B154" s="48" t="s">
        <v>657</v>
      </c>
      <c r="C154" s="1">
        <v>2018</v>
      </c>
      <c r="D154" s="123">
        <v>16974</v>
      </c>
      <c r="E154" s="6"/>
    </row>
    <row r="155" spans="1:5" s="7" customFormat="1" ht="12.75">
      <c r="A155" s="1">
        <v>26</v>
      </c>
      <c r="B155" s="48" t="s">
        <v>658</v>
      </c>
      <c r="C155" s="1">
        <v>2018</v>
      </c>
      <c r="D155" s="123">
        <v>4980</v>
      </c>
      <c r="E155" s="6"/>
    </row>
    <row r="156" spans="1:5" s="7" customFormat="1" ht="12.75">
      <c r="A156" s="1">
        <v>27</v>
      </c>
      <c r="B156" s="48" t="s">
        <v>897</v>
      </c>
      <c r="C156" s="1">
        <v>2019</v>
      </c>
      <c r="D156" s="123">
        <v>8750</v>
      </c>
      <c r="E156" s="6"/>
    </row>
    <row r="157" spans="1:5" s="7" customFormat="1" ht="12.75">
      <c r="A157" s="1">
        <v>28</v>
      </c>
      <c r="B157" s="48" t="s">
        <v>897</v>
      </c>
      <c r="C157" s="1">
        <v>2019</v>
      </c>
      <c r="D157" s="123">
        <v>8750</v>
      </c>
      <c r="E157" s="6"/>
    </row>
    <row r="158" spans="1:5" s="7" customFormat="1" ht="12.75">
      <c r="A158" s="1">
        <v>29</v>
      </c>
      <c r="B158" s="48" t="s">
        <v>901</v>
      </c>
      <c r="C158" s="1">
        <v>2019</v>
      </c>
      <c r="D158" s="123">
        <v>8413.2</v>
      </c>
      <c r="E158" s="6"/>
    </row>
    <row r="159" spans="1:5" s="7" customFormat="1" ht="12.75">
      <c r="A159" s="1">
        <v>30</v>
      </c>
      <c r="B159" s="48" t="s">
        <v>902</v>
      </c>
      <c r="C159" s="1">
        <v>2019</v>
      </c>
      <c r="D159" s="123">
        <v>1353</v>
      </c>
      <c r="E159" s="6"/>
    </row>
    <row r="160" spans="1:5" s="7" customFormat="1" ht="12.75">
      <c r="A160" s="1">
        <v>31</v>
      </c>
      <c r="B160" s="48" t="s">
        <v>1036</v>
      </c>
      <c r="C160" s="1">
        <v>2020</v>
      </c>
      <c r="D160" s="123">
        <v>7021.67</v>
      </c>
      <c r="E160" s="6"/>
    </row>
    <row r="161" spans="1:4" s="4" customFormat="1" ht="12.75">
      <c r="A161" s="130" t="s">
        <v>0</v>
      </c>
      <c r="B161" s="131"/>
      <c r="C161" s="132"/>
      <c r="D161" s="49">
        <f>SUM(D130:D160)</f>
        <v>130391.86</v>
      </c>
    </row>
    <row r="162" spans="1:4" ht="12.75">
      <c r="A162" s="129" t="s">
        <v>386</v>
      </c>
      <c r="B162" s="129"/>
      <c r="C162" s="129"/>
      <c r="D162" s="129"/>
    </row>
    <row r="163" spans="1:5" s="7" customFormat="1" ht="12.75">
      <c r="A163" s="1">
        <v>1</v>
      </c>
      <c r="B163" s="48" t="s">
        <v>630</v>
      </c>
      <c r="C163" s="1">
        <v>2016</v>
      </c>
      <c r="D163" s="123">
        <v>2631.2</v>
      </c>
      <c r="E163" s="6"/>
    </row>
    <row r="164" spans="1:5" s="7" customFormat="1" ht="12.75">
      <c r="A164" s="1">
        <v>2</v>
      </c>
      <c r="B164" s="48" t="s">
        <v>888</v>
      </c>
      <c r="C164" s="1">
        <v>2016</v>
      </c>
      <c r="D164" s="123">
        <v>9678.24</v>
      </c>
      <c r="E164" s="6"/>
    </row>
    <row r="165" spans="1:5" s="7" customFormat="1" ht="13.5" customHeight="1">
      <c r="A165" s="1">
        <v>3</v>
      </c>
      <c r="B165" s="48" t="s">
        <v>419</v>
      </c>
      <c r="C165" s="1">
        <v>2016</v>
      </c>
      <c r="D165" s="123">
        <v>5015.12</v>
      </c>
      <c r="E165" s="6"/>
    </row>
    <row r="166" spans="1:5" s="7" customFormat="1" ht="12.75">
      <c r="A166" s="1">
        <v>4</v>
      </c>
      <c r="B166" s="48" t="s">
        <v>881</v>
      </c>
      <c r="C166" s="1">
        <v>2016</v>
      </c>
      <c r="D166" s="123">
        <v>3000</v>
      </c>
      <c r="E166" s="6"/>
    </row>
    <row r="167" spans="1:5" s="7" customFormat="1" ht="13.5" customHeight="1">
      <c r="A167" s="1">
        <v>5</v>
      </c>
      <c r="B167" s="48" t="s">
        <v>882</v>
      </c>
      <c r="C167" s="1">
        <v>2016</v>
      </c>
      <c r="D167" s="123">
        <v>1499</v>
      </c>
      <c r="E167" s="6"/>
    </row>
    <row r="168" spans="1:5" s="7" customFormat="1" ht="13.5" customHeight="1">
      <c r="A168" s="1">
        <v>6</v>
      </c>
      <c r="B168" s="48" t="s">
        <v>517</v>
      </c>
      <c r="C168" s="1">
        <v>2017</v>
      </c>
      <c r="D168" s="123">
        <v>1300</v>
      </c>
      <c r="E168" s="6"/>
    </row>
    <row r="169" spans="1:5" s="7" customFormat="1" ht="13.5" customHeight="1">
      <c r="A169" s="1">
        <v>7</v>
      </c>
      <c r="B169" s="48" t="s">
        <v>516</v>
      </c>
      <c r="C169" s="1">
        <v>2017</v>
      </c>
      <c r="D169" s="123">
        <v>1089.43</v>
      </c>
      <c r="E169" s="6"/>
    </row>
    <row r="170" spans="1:5" s="7" customFormat="1" ht="13.5" customHeight="1">
      <c r="A170" s="1">
        <v>8</v>
      </c>
      <c r="B170" s="48" t="s">
        <v>631</v>
      </c>
      <c r="C170" s="1">
        <v>2018</v>
      </c>
      <c r="D170" s="123">
        <v>1537.5</v>
      </c>
      <c r="E170" s="6"/>
    </row>
    <row r="171" spans="1:5" s="7" customFormat="1" ht="13.5" customHeight="1">
      <c r="A171" s="1">
        <v>9</v>
      </c>
      <c r="B171" s="48" t="s">
        <v>636</v>
      </c>
      <c r="C171" s="1">
        <v>2018</v>
      </c>
      <c r="D171" s="123">
        <v>2000</v>
      </c>
      <c r="E171" s="6"/>
    </row>
    <row r="172" spans="1:5" s="7" customFormat="1" ht="13.5" customHeight="1">
      <c r="A172" s="1">
        <v>10</v>
      </c>
      <c r="B172" s="48" t="s">
        <v>884</v>
      </c>
      <c r="C172" s="1">
        <v>2018</v>
      </c>
      <c r="D172" s="123">
        <v>1350</v>
      </c>
      <c r="E172" s="6"/>
    </row>
    <row r="173" spans="1:5" s="7" customFormat="1" ht="13.5" customHeight="1">
      <c r="A173" s="1">
        <v>11</v>
      </c>
      <c r="B173" s="48" t="s">
        <v>885</v>
      </c>
      <c r="C173" s="1">
        <v>2018</v>
      </c>
      <c r="D173" s="123">
        <v>4600</v>
      </c>
      <c r="E173" s="6"/>
    </row>
    <row r="174" spans="1:5" s="7" customFormat="1" ht="13.5" customHeight="1">
      <c r="A174" s="1">
        <v>12</v>
      </c>
      <c r="B174" s="48" t="s">
        <v>632</v>
      </c>
      <c r="C174" s="1">
        <v>2018</v>
      </c>
      <c r="D174" s="123">
        <v>7649.1</v>
      </c>
      <c r="E174" s="6"/>
    </row>
    <row r="175" spans="1:5" s="7" customFormat="1" ht="13.5" customHeight="1">
      <c r="A175" s="1">
        <v>13</v>
      </c>
      <c r="B175" s="48" t="s">
        <v>633</v>
      </c>
      <c r="C175" s="1">
        <v>2018</v>
      </c>
      <c r="D175" s="123">
        <v>2339.1</v>
      </c>
      <c r="E175" s="6"/>
    </row>
    <row r="176" spans="1:5" s="7" customFormat="1" ht="13.5" customHeight="1">
      <c r="A176" s="1">
        <v>14</v>
      </c>
      <c r="B176" s="48" t="s">
        <v>634</v>
      </c>
      <c r="C176" s="1">
        <v>2018</v>
      </c>
      <c r="D176" s="123">
        <v>1439.1</v>
      </c>
      <c r="E176" s="6"/>
    </row>
    <row r="177" spans="1:5" s="7" customFormat="1" ht="13.5" customHeight="1">
      <c r="A177" s="1">
        <v>15</v>
      </c>
      <c r="B177" s="48" t="s">
        <v>883</v>
      </c>
      <c r="C177" s="1">
        <v>2019</v>
      </c>
      <c r="D177" s="123">
        <v>1999</v>
      </c>
      <c r="E177" s="6"/>
    </row>
    <row r="178" spans="1:5" s="7" customFormat="1" ht="13.5" customHeight="1">
      <c r="A178" s="1">
        <v>16</v>
      </c>
      <c r="B178" s="48" t="s">
        <v>887</v>
      </c>
      <c r="C178" s="1">
        <v>2019</v>
      </c>
      <c r="D178" s="123">
        <v>1299</v>
      </c>
      <c r="E178" s="6"/>
    </row>
    <row r="179" spans="1:5" s="7" customFormat="1" ht="13.5" customHeight="1">
      <c r="A179" s="1">
        <v>17</v>
      </c>
      <c r="B179" s="48" t="s">
        <v>992</v>
      </c>
      <c r="C179" s="1">
        <v>2020</v>
      </c>
      <c r="D179" s="123">
        <v>1250</v>
      </c>
      <c r="E179" s="6"/>
    </row>
    <row r="180" spans="1:5" s="7" customFormat="1" ht="13.5" customHeight="1">
      <c r="A180" s="1">
        <v>18</v>
      </c>
      <c r="B180" s="48" t="s">
        <v>993</v>
      </c>
      <c r="C180" s="1">
        <v>2020</v>
      </c>
      <c r="D180" s="123">
        <v>1260</v>
      </c>
      <c r="E180" s="6"/>
    </row>
    <row r="181" spans="1:5" s="7" customFormat="1" ht="13.5" customHeight="1">
      <c r="A181" s="1">
        <v>19</v>
      </c>
      <c r="B181" s="48" t="s">
        <v>994</v>
      </c>
      <c r="C181" s="1">
        <v>2020</v>
      </c>
      <c r="D181" s="123">
        <v>6100</v>
      </c>
      <c r="E181" s="6"/>
    </row>
    <row r="182" spans="1:10" s="51" customFormat="1" ht="12.75">
      <c r="A182" s="130" t="s">
        <v>0</v>
      </c>
      <c r="B182" s="131"/>
      <c r="C182" s="132"/>
      <c r="D182" s="50">
        <f>SUM(D163:D181)</f>
        <v>57035.78999999999</v>
      </c>
      <c r="J182" s="59"/>
    </row>
    <row r="183" spans="1:10" s="4" customFormat="1" ht="13.5" customHeight="1">
      <c r="A183" s="129" t="s">
        <v>387</v>
      </c>
      <c r="B183" s="129"/>
      <c r="C183" s="129"/>
      <c r="D183" s="129"/>
      <c r="J183" s="58"/>
    </row>
    <row r="184" spans="1:10" s="7" customFormat="1" ht="12.75">
      <c r="A184" s="1">
        <v>1</v>
      </c>
      <c r="B184" s="48" t="s">
        <v>422</v>
      </c>
      <c r="C184" s="1">
        <v>2016</v>
      </c>
      <c r="D184" s="123">
        <v>2415.68</v>
      </c>
      <c r="E184" s="6"/>
      <c r="J184" s="56"/>
    </row>
    <row r="185" spans="1:10" s="7" customFormat="1" ht="12.75">
      <c r="A185" s="1">
        <v>2</v>
      </c>
      <c r="B185" s="48" t="s">
        <v>872</v>
      </c>
      <c r="C185" s="1">
        <v>2018</v>
      </c>
      <c r="D185" s="123">
        <v>10000</v>
      </c>
      <c r="E185" s="6"/>
      <c r="J185" s="56"/>
    </row>
    <row r="186" spans="1:4" s="4" customFormat="1" ht="12.75" customHeight="1">
      <c r="A186" s="130" t="s">
        <v>0</v>
      </c>
      <c r="B186" s="131"/>
      <c r="C186" s="132"/>
      <c r="D186" s="52">
        <f>SUM(D184:D185)</f>
        <v>12415.68</v>
      </c>
    </row>
    <row r="187" spans="1:4" s="4" customFormat="1" ht="12.75">
      <c r="A187" s="129" t="s">
        <v>504</v>
      </c>
      <c r="B187" s="129"/>
      <c r="C187" s="129"/>
      <c r="D187" s="129"/>
    </row>
    <row r="188" spans="1:10" s="7" customFormat="1" ht="12.75">
      <c r="A188" s="1">
        <v>1</v>
      </c>
      <c r="B188" s="48" t="s">
        <v>385</v>
      </c>
      <c r="C188" s="1">
        <v>2016</v>
      </c>
      <c r="D188" s="123">
        <v>2730.6</v>
      </c>
      <c r="E188" s="6"/>
      <c r="J188" s="56"/>
    </row>
    <row r="189" spans="1:10" s="7" customFormat="1" ht="12.75">
      <c r="A189" s="1">
        <v>2</v>
      </c>
      <c r="B189" s="48" t="s">
        <v>445</v>
      </c>
      <c r="C189" s="1">
        <v>2016</v>
      </c>
      <c r="D189" s="123">
        <v>2483</v>
      </c>
      <c r="E189" s="6"/>
      <c r="J189" s="56"/>
    </row>
    <row r="190" spans="1:5" s="7" customFormat="1" ht="13.5" customHeight="1">
      <c r="A190" s="1">
        <v>3</v>
      </c>
      <c r="B190" s="48" t="s">
        <v>441</v>
      </c>
      <c r="C190" s="1">
        <v>2016</v>
      </c>
      <c r="D190" s="123">
        <v>3484.59</v>
      </c>
      <c r="E190" s="6"/>
    </row>
    <row r="191" spans="1:5" s="7" customFormat="1" ht="13.5" customHeight="1">
      <c r="A191" s="1">
        <v>4</v>
      </c>
      <c r="B191" s="48" t="s">
        <v>442</v>
      </c>
      <c r="C191" s="1">
        <v>2016</v>
      </c>
      <c r="D191" s="123">
        <v>3210.3</v>
      </c>
      <c r="E191" s="6"/>
    </row>
    <row r="192" spans="1:5" s="7" customFormat="1" ht="13.5" customHeight="1">
      <c r="A192" s="1">
        <v>5</v>
      </c>
      <c r="B192" s="48" t="s">
        <v>579</v>
      </c>
      <c r="C192" s="1">
        <v>2017</v>
      </c>
      <c r="D192" s="123">
        <v>738</v>
      </c>
      <c r="E192" s="6"/>
    </row>
    <row r="193" spans="1:5" s="7" customFormat="1" ht="13.5" customHeight="1">
      <c r="A193" s="1">
        <v>6</v>
      </c>
      <c r="B193" s="48" t="s">
        <v>573</v>
      </c>
      <c r="C193" s="1">
        <v>2017</v>
      </c>
      <c r="D193" s="123">
        <v>3826.53</v>
      </c>
      <c r="E193" s="6"/>
    </row>
    <row r="194" spans="1:5" s="7" customFormat="1" ht="13.5" customHeight="1">
      <c r="A194" s="1">
        <v>7</v>
      </c>
      <c r="B194" s="48" t="s">
        <v>573</v>
      </c>
      <c r="C194" s="1">
        <v>2017</v>
      </c>
      <c r="D194" s="123">
        <v>3826.53</v>
      </c>
      <c r="E194" s="6"/>
    </row>
    <row r="195" spans="1:5" s="7" customFormat="1" ht="13.5" customHeight="1">
      <c r="A195" s="1">
        <v>8</v>
      </c>
      <c r="B195" s="48" t="s">
        <v>574</v>
      </c>
      <c r="C195" s="1">
        <v>2017</v>
      </c>
      <c r="D195" s="123">
        <v>4523.35</v>
      </c>
      <c r="E195" s="6"/>
    </row>
    <row r="196" spans="1:5" s="7" customFormat="1" ht="13.5" customHeight="1">
      <c r="A196" s="1">
        <v>9</v>
      </c>
      <c r="B196" s="48" t="s">
        <v>574</v>
      </c>
      <c r="C196" s="1">
        <v>2017</v>
      </c>
      <c r="D196" s="123">
        <v>4523.35</v>
      </c>
      <c r="E196" s="6"/>
    </row>
    <row r="197" spans="1:5" s="7" customFormat="1" ht="13.5" customHeight="1">
      <c r="A197" s="1">
        <v>10</v>
      </c>
      <c r="B197" s="48" t="s">
        <v>578</v>
      </c>
      <c r="C197" s="1">
        <v>2017</v>
      </c>
      <c r="D197" s="123">
        <v>7503</v>
      </c>
      <c r="E197" s="6"/>
    </row>
    <row r="198" spans="1:5" s="7" customFormat="1" ht="13.5" customHeight="1">
      <c r="A198" s="1">
        <v>11</v>
      </c>
      <c r="B198" s="48" t="s">
        <v>670</v>
      </c>
      <c r="C198" s="1">
        <v>2018</v>
      </c>
      <c r="D198" s="123">
        <v>1519.05</v>
      </c>
      <c r="E198" s="6"/>
    </row>
    <row r="199" spans="1:5" s="7" customFormat="1" ht="13.5" customHeight="1">
      <c r="A199" s="1">
        <v>12</v>
      </c>
      <c r="B199" s="48" t="s">
        <v>671</v>
      </c>
      <c r="C199" s="1">
        <v>2018</v>
      </c>
      <c r="D199" s="123">
        <v>1353</v>
      </c>
      <c r="E199" s="6"/>
    </row>
    <row r="200" spans="1:5" s="7" customFormat="1" ht="13.5" customHeight="1">
      <c r="A200" s="1">
        <v>13</v>
      </c>
      <c r="B200" s="48" t="s">
        <v>1008</v>
      </c>
      <c r="C200" s="1">
        <v>2020</v>
      </c>
      <c r="D200" s="123">
        <v>400</v>
      </c>
      <c r="E200" s="6"/>
    </row>
    <row r="201" spans="1:5" s="7" customFormat="1" ht="13.5" customHeight="1">
      <c r="A201" s="1">
        <v>14</v>
      </c>
      <c r="B201" s="48" t="s">
        <v>1008</v>
      </c>
      <c r="C201" s="1">
        <v>2020</v>
      </c>
      <c r="D201" s="123">
        <v>400</v>
      </c>
      <c r="E201" s="6"/>
    </row>
    <row r="202" spans="1:5" s="7" customFormat="1" ht="13.5" customHeight="1">
      <c r="A202" s="1">
        <v>15</v>
      </c>
      <c r="B202" s="48" t="s">
        <v>1009</v>
      </c>
      <c r="C202" s="1">
        <v>2020</v>
      </c>
      <c r="D202" s="123">
        <v>400</v>
      </c>
      <c r="E202" s="6"/>
    </row>
    <row r="203" spans="1:5" s="7" customFormat="1" ht="13.5" customHeight="1">
      <c r="A203" s="1">
        <v>16</v>
      </c>
      <c r="B203" s="48" t="s">
        <v>1010</v>
      </c>
      <c r="C203" s="1">
        <v>2020</v>
      </c>
      <c r="D203" s="123">
        <v>780</v>
      </c>
      <c r="E203" s="6"/>
    </row>
    <row r="204" spans="1:5" s="7" customFormat="1" ht="13.5" customHeight="1">
      <c r="A204" s="1">
        <v>17</v>
      </c>
      <c r="B204" s="48" t="s">
        <v>1010</v>
      </c>
      <c r="C204" s="1">
        <v>2020</v>
      </c>
      <c r="D204" s="123">
        <v>780</v>
      </c>
      <c r="E204" s="6"/>
    </row>
    <row r="205" spans="1:5" s="7" customFormat="1" ht="13.5" customHeight="1">
      <c r="A205" s="1">
        <v>18</v>
      </c>
      <c r="B205" s="48" t="s">
        <v>1010</v>
      </c>
      <c r="C205" s="1">
        <v>2020</v>
      </c>
      <c r="D205" s="123">
        <v>780</v>
      </c>
      <c r="E205" s="6"/>
    </row>
    <row r="206" spans="1:5" s="7" customFormat="1" ht="13.5" customHeight="1">
      <c r="A206" s="1">
        <v>19</v>
      </c>
      <c r="B206" s="48" t="s">
        <v>1011</v>
      </c>
      <c r="C206" s="1">
        <v>2020</v>
      </c>
      <c r="D206" s="123">
        <v>2500</v>
      </c>
      <c r="E206" s="6"/>
    </row>
    <row r="207" spans="1:5" s="7" customFormat="1" ht="13.5" customHeight="1">
      <c r="A207" s="1">
        <v>20</v>
      </c>
      <c r="B207" s="48" t="s">
        <v>1012</v>
      </c>
      <c r="C207" s="1">
        <v>2020</v>
      </c>
      <c r="D207" s="123">
        <v>756</v>
      </c>
      <c r="E207" s="6"/>
    </row>
    <row r="208" spans="1:5" s="7" customFormat="1" ht="13.5" customHeight="1">
      <c r="A208" s="1">
        <v>21</v>
      </c>
      <c r="B208" s="48" t="s">
        <v>1012</v>
      </c>
      <c r="C208" s="1">
        <v>2020</v>
      </c>
      <c r="D208" s="123">
        <v>785.9</v>
      </c>
      <c r="E208" s="6"/>
    </row>
    <row r="209" spans="1:5" s="7" customFormat="1" ht="13.5" customHeight="1">
      <c r="A209" s="1">
        <v>22</v>
      </c>
      <c r="B209" s="48" t="s">
        <v>1015</v>
      </c>
      <c r="C209" s="1">
        <v>2020</v>
      </c>
      <c r="D209" s="123">
        <v>7021.67</v>
      </c>
      <c r="E209" s="6"/>
    </row>
    <row r="210" spans="1:4" s="6" customFormat="1" ht="12.75">
      <c r="A210" s="130" t="s">
        <v>0</v>
      </c>
      <c r="B210" s="131"/>
      <c r="C210" s="132"/>
      <c r="D210" s="50">
        <f>SUM(D188:D209)</f>
        <v>54324.87</v>
      </c>
    </row>
    <row r="211" spans="1:4" s="6" customFormat="1" ht="12.75">
      <c r="A211" s="129" t="s">
        <v>505</v>
      </c>
      <c r="B211" s="129"/>
      <c r="C211" s="129"/>
      <c r="D211" s="129"/>
    </row>
    <row r="212" spans="1:5" s="7" customFormat="1" ht="13.5" customHeight="1">
      <c r="A212" s="1">
        <v>1</v>
      </c>
      <c r="B212" s="48" t="s">
        <v>425</v>
      </c>
      <c r="C212" s="1">
        <v>2016</v>
      </c>
      <c r="D212" s="123">
        <v>1369</v>
      </c>
      <c r="E212" s="6"/>
    </row>
    <row r="213" spans="1:5" s="7" customFormat="1" ht="13.5" customHeight="1">
      <c r="A213" s="1">
        <v>2</v>
      </c>
      <c r="B213" s="48" t="s">
        <v>426</v>
      </c>
      <c r="C213" s="1">
        <v>2016</v>
      </c>
      <c r="D213" s="123">
        <v>618</v>
      </c>
      <c r="E213" s="6"/>
    </row>
    <row r="214" spans="1:5" s="7" customFormat="1" ht="13.5" customHeight="1">
      <c r="A214" s="1">
        <v>3</v>
      </c>
      <c r="B214" s="48" t="s">
        <v>1022</v>
      </c>
      <c r="C214" s="1">
        <v>2016</v>
      </c>
      <c r="D214" s="123">
        <v>3321.95</v>
      </c>
      <c r="E214" s="6"/>
    </row>
    <row r="215" spans="1:5" s="7" customFormat="1" ht="13.5" customHeight="1">
      <c r="A215" s="1">
        <v>4</v>
      </c>
      <c r="B215" s="48" t="s">
        <v>1022</v>
      </c>
      <c r="C215" s="1">
        <v>2016</v>
      </c>
      <c r="D215" s="123">
        <v>3321.94</v>
      </c>
      <c r="E215" s="6"/>
    </row>
    <row r="216" spans="1:5" s="7" customFormat="1" ht="13.5" customHeight="1">
      <c r="A216" s="1">
        <v>5</v>
      </c>
      <c r="B216" s="48" t="s">
        <v>1023</v>
      </c>
      <c r="C216" s="1">
        <v>2017</v>
      </c>
      <c r="D216" s="123">
        <v>32878</v>
      </c>
      <c r="E216" s="6"/>
    </row>
    <row r="217" spans="1:5" s="7" customFormat="1" ht="13.5" customHeight="1">
      <c r="A217" s="1">
        <v>6</v>
      </c>
      <c r="B217" s="48" t="s">
        <v>1018</v>
      </c>
      <c r="C217" s="1">
        <v>2017</v>
      </c>
      <c r="D217" s="123">
        <v>6022</v>
      </c>
      <c r="E217" s="6"/>
    </row>
    <row r="218" spans="1:5" s="7" customFormat="1" ht="13.5" customHeight="1">
      <c r="A218" s="1">
        <v>7</v>
      </c>
      <c r="B218" s="48" t="s">
        <v>1024</v>
      </c>
      <c r="C218" s="1">
        <v>2017</v>
      </c>
      <c r="D218" s="123">
        <v>867.41</v>
      </c>
      <c r="E218" s="6"/>
    </row>
    <row r="219" spans="1:5" s="7" customFormat="1" ht="13.5" customHeight="1">
      <c r="A219" s="1">
        <v>8</v>
      </c>
      <c r="B219" s="48" t="s">
        <v>531</v>
      </c>
      <c r="C219" s="1">
        <v>2017</v>
      </c>
      <c r="D219" s="123">
        <v>7503</v>
      </c>
      <c r="E219" s="6"/>
    </row>
    <row r="220" spans="1:5" s="7" customFormat="1" ht="13.5" customHeight="1">
      <c r="A220" s="1">
        <v>9</v>
      </c>
      <c r="B220" s="48" t="s">
        <v>645</v>
      </c>
      <c r="C220" s="1">
        <v>2018</v>
      </c>
      <c r="D220" s="123">
        <v>17500</v>
      </c>
      <c r="E220" s="6"/>
    </row>
    <row r="221" spans="1:5" s="7" customFormat="1" ht="13.5" customHeight="1">
      <c r="A221" s="1">
        <v>10</v>
      </c>
      <c r="B221" s="48" t="s">
        <v>644</v>
      </c>
      <c r="C221" s="1">
        <v>2018</v>
      </c>
      <c r="D221" s="123">
        <v>2600.01</v>
      </c>
      <c r="E221" s="6"/>
    </row>
    <row r="222" spans="1:5" s="7" customFormat="1" ht="13.5" customHeight="1">
      <c r="A222" s="1">
        <v>11</v>
      </c>
      <c r="B222" s="48" t="s">
        <v>1019</v>
      </c>
      <c r="C222" s="1">
        <v>2020</v>
      </c>
      <c r="D222" s="123">
        <v>7021.67</v>
      </c>
      <c r="E222" s="6"/>
    </row>
    <row r="223" spans="1:4" s="4" customFormat="1" ht="12.75">
      <c r="A223" s="130" t="s">
        <v>0</v>
      </c>
      <c r="B223" s="131"/>
      <c r="C223" s="132"/>
      <c r="D223" s="50">
        <f>SUM(D212:D222)</f>
        <v>83022.98</v>
      </c>
    </row>
    <row r="224" spans="1:4" s="6" customFormat="1" ht="12.75" customHeight="1">
      <c r="A224" s="129" t="s">
        <v>506</v>
      </c>
      <c r="B224" s="129"/>
      <c r="C224" s="129"/>
      <c r="D224" s="129"/>
    </row>
    <row r="225" spans="1:5" s="7" customFormat="1" ht="12.75">
      <c r="A225" s="1">
        <v>1</v>
      </c>
      <c r="B225" s="48" t="s">
        <v>650</v>
      </c>
      <c r="C225" s="1">
        <v>2016</v>
      </c>
      <c r="D225" s="123">
        <v>5043</v>
      </c>
      <c r="E225" s="6"/>
    </row>
    <row r="226" spans="1:5" s="7" customFormat="1" ht="12.75">
      <c r="A226" s="1">
        <v>2</v>
      </c>
      <c r="B226" s="48" t="s">
        <v>460</v>
      </c>
      <c r="C226" s="1">
        <v>2016</v>
      </c>
      <c r="D226" s="123">
        <v>2091</v>
      </c>
      <c r="E226" s="6"/>
    </row>
    <row r="227" spans="1:5" s="7" customFormat="1" ht="12.75">
      <c r="A227" s="1">
        <v>3</v>
      </c>
      <c r="B227" s="48" t="s">
        <v>533</v>
      </c>
      <c r="C227" s="1">
        <v>2017</v>
      </c>
      <c r="D227" s="123">
        <v>910</v>
      </c>
      <c r="E227" s="6"/>
    </row>
    <row r="228" spans="1:5" s="7" customFormat="1" ht="12.75">
      <c r="A228" s="1">
        <v>4</v>
      </c>
      <c r="B228" s="48" t="s">
        <v>205</v>
      </c>
      <c r="C228" s="1">
        <v>2017</v>
      </c>
      <c r="D228" s="123">
        <v>676.5</v>
      </c>
      <c r="E228" s="6"/>
    </row>
    <row r="229" spans="1:5" s="7" customFormat="1" ht="12.75">
      <c r="A229" s="1">
        <v>5</v>
      </c>
      <c r="B229" s="48" t="s">
        <v>649</v>
      </c>
      <c r="C229" s="1">
        <v>2018</v>
      </c>
      <c r="D229" s="123">
        <v>839</v>
      </c>
      <c r="E229" s="6"/>
    </row>
    <row r="230" spans="1:5" s="7" customFormat="1" ht="12.75">
      <c r="A230" s="1">
        <v>6</v>
      </c>
      <c r="B230" s="48" t="s">
        <v>649</v>
      </c>
      <c r="C230" s="1">
        <v>2018</v>
      </c>
      <c r="D230" s="123">
        <v>839</v>
      </c>
      <c r="E230" s="6"/>
    </row>
    <row r="231" spans="1:5" s="7" customFormat="1" ht="12.75">
      <c r="A231" s="1">
        <v>7</v>
      </c>
      <c r="B231" s="48" t="s">
        <v>651</v>
      </c>
      <c r="C231" s="1">
        <v>2018</v>
      </c>
      <c r="D231" s="123">
        <v>4449</v>
      </c>
      <c r="E231" s="6"/>
    </row>
    <row r="232" spans="1:5" s="7" customFormat="1" ht="12.75">
      <c r="A232" s="1">
        <v>8</v>
      </c>
      <c r="B232" s="48" t="s">
        <v>652</v>
      </c>
      <c r="C232" s="1">
        <v>2018</v>
      </c>
      <c r="D232" s="123">
        <v>4449</v>
      </c>
      <c r="E232" s="6"/>
    </row>
    <row r="233" spans="1:5" s="7" customFormat="1" ht="12.75">
      <c r="A233" s="1">
        <v>9</v>
      </c>
      <c r="B233" s="48" t="s">
        <v>653</v>
      </c>
      <c r="C233" s="1">
        <v>2018</v>
      </c>
      <c r="D233" s="123">
        <v>3444</v>
      </c>
      <c r="E233" s="6"/>
    </row>
    <row r="234" spans="1:5" s="7" customFormat="1" ht="12.75">
      <c r="A234" s="1">
        <v>10</v>
      </c>
      <c r="B234" s="48" t="s">
        <v>897</v>
      </c>
      <c r="C234" s="1">
        <v>2019</v>
      </c>
      <c r="D234" s="123">
        <v>8750</v>
      </c>
      <c r="E234" s="6"/>
    </row>
    <row r="235" spans="1:5" s="7" customFormat="1" ht="12.75">
      <c r="A235" s="1">
        <v>11</v>
      </c>
      <c r="B235" s="48" t="s">
        <v>897</v>
      </c>
      <c r="C235" s="1">
        <v>2019</v>
      </c>
      <c r="D235" s="123">
        <v>8750</v>
      </c>
      <c r="E235" s="6"/>
    </row>
    <row r="236" spans="1:5" s="7" customFormat="1" ht="12.75">
      <c r="A236" s="1">
        <v>12</v>
      </c>
      <c r="B236" s="48" t="s">
        <v>1031</v>
      </c>
      <c r="C236" s="1">
        <v>2020</v>
      </c>
      <c r="D236" s="123">
        <v>8739</v>
      </c>
      <c r="E236" s="6"/>
    </row>
    <row r="237" spans="1:5" s="7" customFormat="1" ht="12.75">
      <c r="A237" s="1">
        <v>13</v>
      </c>
      <c r="B237" s="48" t="s">
        <v>1032</v>
      </c>
      <c r="C237" s="1">
        <v>2020</v>
      </c>
      <c r="D237" s="123">
        <v>5499</v>
      </c>
      <c r="E237" s="6"/>
    </row>
    <row r="238" spans="1:5" s="7" customFormat="1" ht="12.75">
      <c r="A238" s="1">
        <v>14</v>
      </c>
      <c r="B238" s="48" t="s">
        <v>1033</v>
      </c>
      <c r="C238" s="1">
        <v>2020</v>
      </c>
      <c r="D238" s="123">
        <v>5499</v>
      </c>
      <c r="E238" s="6"/>
    </row>
    <row r="239" spans="1:5" s="7" customFormat="1" ht="12.75">
      <c r="A239" s="1">
        <v>15</v>
      </c>
      <c r="B239" s="48" t="s">
        <v>1034</v>
      </c>
      <c r="C239" s="1">
        <v>2020</v>
      </c>
      <c r="D239" s="123">
        <v>8739</v>
      </c>
      <c r="E239" s="6"/>
    </row>
    <row r="240" spans="1:5" s="7" customFormat="1" ht="12.75">
      <c r="A240" s="1">
        <v>16</v>
      </c>
      <c r="B240" s="48" t="s">
        <v>1032</v>
      </c>
      <c r="C240" s="1">
        <v>2020</v>
      </c>
      <c r="D240" s="123">
        <v>5599</v>
      </c>
      <c r="E240" s="6"/>
    </row>
    <row r="241" spans="1:5" s="7" customFormat="1" ht="12.75">
      <c r="A241" s="1">
        <v>17</v>
      </c>
      <c r="B241" s="48" t="s">
        <v>1035</v>
      </c>
      <c r="C241" s="1">
        <v>2020</v>
      </c>
      <c r="D241" s="123">
        <v>2950</v>
      </c>
      <c r="E241" s="6"/>
    </row>
    <row r="242" spans="1:5" s="7" customFormat="1" ht="12.75">
      <c r="A242" s="1">
        <v>18</v>
      </c>
      <c r="B242" s="48" t="s">
        <v>1036</v>
      </c>
      <c r="C242" s="1">
        <v>2020</v>
      </c>
      <c r="D242" s="123">
        <v>7021.67</v>
      </c>
      <c r="E242" s="6"/>
    </row>
    <row r="243" spans="1:4" s="7" customFormat="1" ht="12.75" customHeight="1">
      <c r="A243" s="130" t="s">
        <v>0</v>
      </c>
      <c r="B243" s="131"/>
      <c r="C243" s="132"/>
      <c r="D243" s="52">
        <f>SUM(D225:D242)</f>
        <v>84287.17</v>
      </c>
    </row>
    <row r="244" spans="1:4" s="7" customFormat="1" ht="12.75" customHeight="1">
      <c r="A244" s="129" t="s">
        <v>507</v>
      </c>
      <c r="B244" s="129"/>
      <c r="C244" s="129"/>
      <c r="D244" s="129"/>
    </row>
    <row r="245" spans="1:5" s="7" customFormat="1" ht="12.75">
      <c r="A245" s="1">
        <v>1</v>
      </c>
      <c r="B245" s="48" t="s">
        <v>406</v>
      </c>
      <c r="C245" s="1">
        <v>2016</v>
      </c>
      <c r="D245" s="123">
        <v>480</v>
      </c>
      <c r="E245" s="6"/>
    </row>
    <row r="246" spans="1:5" s="7" customFormat="1" ht="12.75">
      <c r="A246" s="1">
        <v>2</v>
      </c>
      <c r="B246" s="48" t="s">
        <v>408</v>
      </c>
      <c r="C246" s="1">
        <v>2016</v>
      </c>
      <c r="D246" s="123">
        <v>349</v>
      </c>
      <c r="E246" s="6"/>
    </row>
    <row r="247" spans="1:5" s="7" customFormat="1" ht="12.75">
      <c r="A247" s="1">
        <v>3</v>
      </c>
      <c r="B247" s="48" t="s">
        <v>585</v>
      </c>
      <c r="C247" s="1">
        <v>2016</v>
      </c>
      <c r="D247" s="123">
        <v>494</v>
      </c>
      <c r="E247" s="6"/>
    </row>
    <row r="248" spans="1:5" s="7" customFormat="1" ht="12.75">
      <c r="A248" s="1">
        <v>4</v>
      </c>
      <c r="B248" s="48" t="s">
        <v>586</v>
      </c>
      <c r="C248" s="1">
        <v>2016</v>
      </c>
      <c r="D248" s="123">
        <v>329</v>
      </c>
      <c r="E248" s="6"/>
    </row>
    <row r="249" spans="1:5" s="7" customFormat="1" ht="12.75">
      <c r="A249" s="1">
        <v>5</v>
      </c>
      <c r="B249" s="48" t="s">
        <v>584</v>
      </c>
      <c r="C249" s="1">
        <v>2017</v>
      </c>
      <c r="D249" s="123">
        <v>550</v>
      </c>
      <c r="E249" s="6"/>
    </row>
    <row r="250" spans="1:5" s="7" customFormat="1" ht="12.75">
      <c r="A250" s="1">
        <v>6</v>
      </c>
      <c r="B250" s="48" t="s">
        <v>678</v>
      </c>
      <c r="C250" s="1">
        <v>2018</v>
      </c>
      <c r="D250" s="123">
        <v>599</v>
      </c>
      <c r="E250" s="6"/>
    </row>
    <row r="251" spans="1:5" s="7" customFormat="1" ht="12.75">
      <c r="A251" s="1">
        <v>7</v>
      </c>
      <c r="B251" s="48" t="s">
        <v>679</v>
      </c>
      <c r="C251" s="1">
        <v>2018</v>
      </c>
      <c r="D251" s="123">
        <v>4787.16</v>
      </c>
      <c r="E251" s="6"/>
    </row>
    <row r="252" spans="1:5" s="7" customFormat="1" ht="12.75">
      <c r="A252" s="1">
        <v>8</v>
      </c>
      <c r="B252" s="48" t="s">
        <v>680</v>
      </c>
      <c r="C252" s="1">
        <v>2018</v>
      </c>
      <c r="D252" s="123">
        <v>9701</v>
      </c>
      <c r="E252" s="6"/>
    </row>
    <row r="253" spans="1:5" s="7" customFormat="1" ht="12.75">
      <c r="A253" s="1">
        <v>9</v>
      </c>
      <c r="B253" s="48" t="s">
        <v>383</v>
      </c>
      <c r="C253" s="1">
        <v>2018</v>
      </c>
      <c r="D253" s="123">
        <v>3448</v>
      </c>
      <c r="E253" s="6"/>
    </row>
    <row r="254" spans="1:5" s="7" customFormat="1" ht="12.75">
      <c r="A254" s="1">
        <v>10</v>
      </c>
      <c r="B254" s="48" t="s">
        <v>681</v>
      </c>
      <c r="C254" s="1">
        <v>2018</v>
      </c>
      <c r="D254" s="123">
        <v>4165</v>
      </c>
      <c r="E254" s="6"/>
    </row>
    <row r="255" spans="1:5" s="7" customFormat="1" ht="12.75">
      <c r="A255" s="1">
        <v>11</v>
      </c>
      <c r="B255" s="48" t="s">
        <v>682</v>
      </c>
      <c r="C255" s="1">
        <v>2018</v>
      </c>
      <c r="D255" s="123">
        <v>8650</v>
      </c>
      <c r="E255" s="6"/>
    </row>
    <row r="256" spans="1:5" s="7" customFormat="1" ht="12.75">
      <c r="A256" s="1">
        <v>12</v>
      </c>
      <c r="B256" s="48" t="s">
        <v>909</v>
      </c>
      <c r="C256" s="1">
        <v>2018</v>
      </c>
      <c r="D256" s="123">
        <v>3448</v>
      </c>
      <c r="E256" s="6"/>
    </row>
    <row r="257" spans="1:5" s="7" customFormat="1" ht="12.75">
      <c r="A257" s="1">
        <v>13</v>
      </c>
      <c r="B257" s="48" t="s">
        <v>681</v>
      </c>
      <c r="C257" s="1">
        <v>2018</v>
      </c>
      <c r="D257" s="123">
        <v>4165</v>
      </c>
      <c r="E257" s="6"/>
    </row>
    <row r="258" spans="1:5" s="7" customFormat="1" ht="12.75">
      <c r="A258" s="1">
        <v>14</v>
      </c>
      <c r="B258" s="48" t="s">
        <v>910</v>
      </c>
      <c r="C258" s="1">
        <v>2018</v>
      </c>
      <c r="D258" s="123">
        <v>8650</v>
      </c>
      <c r="E258" s="6"/>
    </row>
    <row r="259" spans="1:5" s="7" customFormat="1" ht="12.75">
      <c r="A259" s="1">
        <v>15</v>
      </c>
      <c r="B259" s="48" t="s">
        <v>911</v>
      </c>
      <c r="C259" s="1">
        <v>2019</v>
      </c>
      <c r="D259" s="123">
        <v>1399</v>
      </c>
      <c r="E259" s="6"/>
    </row>
    <row r="260" spans="1:5" s="7" customFormat="1" ht="12.75">
      <c r="A260" s="1">
        <v>16</v>
      </c>
      <c r="B260" s="48" t="s">
        <v>1086</v>
      </c>
      <c r="C260" s="1">
        <v>2020</v>
      </c>
      <c r="D260" s="123">
        <v>3690</v>
      </c>
      <c r="E260" s="6"/>
    </row>
    <row r="261" spans="1:5" s="7" customFormat="1" ht="12.75">
      <c r="A261" s="1">
        <v>17</v>
      </c>
      <c r="B261" s="48" t="s">
        <v>1087</v>
      </c>
      <c r="C261" s="1">
        <v>2020</v>
      </c>
      <c r="D261" s="123">
        <v>6211.5</v>
      </c>
      <c r="E261" s="6"/>
    </row>
    <row r="262" spans="1:5" s="7" customFormat="1" ht="12.75">
      <c r="A262" s="1">
        <v>18</v>
      </c>
      <c r="B262" s="48" t="s">
        <v>1088</v>
      </c>
      <c r="C262" s="1">
        <v>2020</v>
      </c>
      <c r="D262" s="123">
        <v>6506.7</v>
      </c>
      <c r="E262" s="6"/>
    </row>
    <row r="263" spans="1:5" s="7" customFormat="1" ht="12.75">
      <c r="A263" s="1">
        <v>19</v>
      </c>
      <c r="B263" s="48" t="s">
        <v>1092</v>
      </c>
      <c r="C263" s="1">
        <v>2020</v>
      </c>
      <c r="D263" s="123">
        <v>2600</v>
      </c>
      <c r="E263" s="6"/>
    </row>
    <row r="264" spans="1:5" s="7" customFormat="1" ht="12.75">
      <c r="A264" s="1">
        <v>20</v>
      </c>
      <c r="B264" s="48" t="s">
        <v>1091</v>
      </c>
      <c r="C264" s="1">
        <v>2020</v>
      </c>
      <c r="D264" s="123">
        <v>4770</v>
      </c>
      <c r="E264" s="6"/>
    </row>
    <row r="265" spans="1:5" s="7" customFormat="1" ht="12.75">
      <c r="A265" s="1">
        <v>21</v>
      </c>
      <c r="B265" s="48" t="s">
        <v>1093</v>
      </c>
      <c r="C265" s="1">
        <v>2020</v>
      </c>
      <c r="D265" s="123">
        <v>9300</v>
      </c>
      <c r="E265" s="6"/>
    </row>
    <row r="266" spans="1:5" s="7" customFormat="1" ht="12.75">
      <c r="A266" s="1">
        <v>22</v>
      </c>
      <c r="B266" s="48" t="s">
        <v>1094</v>
      </c>
      <c r="C266" s="1">
        <v>2020</v>
      </c>
      <c r="D266" s="123">
        <v>7021.68</v>
      </c>
      <c r="E266" s="6"/>
    </row>
    <row r="267" spans="1:4" s="7" customFormat="1" ht="13.5" customHeight="1">
      <c r="A267" s="130" t="s">
        <v>0</v>
      </c>
      <c r="B267" s="131"/>
      <c r="C267" s="132"/>
      <c r="D267" s="50">
        <f>SUM(D245:D266)</f>
        <v>91314.04000000001</v>
      </c>
    </row>
    <row r="268" spans="1:4" s="7" customFormat="1" ht="13.5" customHeight="1">
      <c r="A268" s="129" t="s">
        <v>508</v>
      </c>
      <c r="B268" s="129"/>
      <c r="C268" s="129"/>
      <c r="D268" s="129"/>
    </row>
    <row r="269" spans="1:4" s="4" customFormat="1" ht="12.75">
      <c r="A269" s="1">
        <v>1</v>
      </c>
      <c r="B269" s="48" t="s">
        <v>1066</v>
      </c>
      <c r="C269" s="1">
        <v>2016</v>
      </c>
      <c r="D269" s="123">
        <v>2760</v>
      </c>
    </row>
    <row r="270" spans="1:4" s="4" customFormat="1" ht="12.75">
      <c r="A270" s="1">
        <v>2</v>
      </c>
      <c r="B270" s="48" t="s">
        <v>449</v>
      </c>
      <c r="C270" s="1">
        <v>2016</v>
      </c>
      <c r="D270" s="123">
        <v>430</v>
      </c>
    </row>
    <row r="271" spans="1:4" s="4" customFormat="1" ht="12.75">
      <c r="A271" s="1">
        <v>3</v>
      </c>
      <c r="B271" s="48" t="s">
        <v>450</v>
      </c>
      <c r="C271" s="1">
        <v>2016</v>
      </c>
      <c r="D271" s="123">
        <v>1200</v>
      </c>
    </row>
    <row r="272" spans="1:4" s="4" customFormat="1" ht="12.75">
      <c r="A272" s="1">
        <v>4</v>
      </c>
      <c r="B272" s="48" t="s">
        <v>451</v>
      </c>
      <c r="C272" s="1">
        <v>2016</v>
      </c>
      <c r="D272" s="123">
        <v>1099</v>
      </c>
    </row>
    <row r="273" spans="1:4" s="4" customFormat="1" ht="12.75">
      <c r="A273" s="1">
        <v>5</v>
      </c>
      <c r="B273" s="48" t="s">
        <v>229</v>
      </c>
      <c r="C273" s="1">
        <v>2016</v>
      </c>
      <c r="D273" s="123">
        <v>1968</v>
      </c>
    </row>
    <row r="274" spans="1:4" s="4" customFormat="1" ht="12.75">
      <c r="A274" s="1">
        <v>6</v>
      </c>
      <c r="B274" s="48" t="s">
        <v>1065</v>
      </c>
      <c r="C274" s="1">
        <v>2016</v>
      </c>
      <c r="D274" s="123">
        <v>5166</v>
      </c>
    </row>
    <row r="275" spans="1:4" s="4" customFormat="1" ht="12.75">
      <c r="A275" s="1">
        <v>7</v>
      </c>
      <c r="B275" s="48" t="s">
        <v>905</v>
      </c>
      <c r="C275" s="1">
        <v>2016</v>
      </c>
      <c r="D275" s="123">
        <v>1071</v>
      </c>
    </row>
    <row r="276" spans="1:4" s="4" customFormat="1" ht="12.75">
      <c r="A276" s="1">
        <v>8</v>
      </c>
      <c r="B276" s="48" t="s">
        <v>452</v>
      </c>
      <c r="C276" s="1">
        <v>2016</v>
      </c>
      <c r="D276" s="123">
        <v>1420.65</v>
      </c>
    </row>
    <row r="277" spans="1:4" s="4" customFormat="1" ht="12.75">
      <c r="A277" s="1">
        <v>9</v>
      </c>
      <c r="B277" s="48" t="s">
        <v>559</v>
      </c>
      <c r="C277" s="1">
        <v>2016</v>
      </c>
      <c r="D277" s="123">
        <v>2499</v>
      </c>
    </row>
    <row r="278" spans="1:4" s="4" customFormat="1" ht="12.75">
      <c r="A278" s="1">
        <v>10</v>
      </c>
      <c r="B278" s="48" t="s">
        <v>560</v>
      </c>
      <c r="C278" s="1">
        <v>2017</v>
      </c>
      <c r="D278" s="123">
        <v>1212.78</v>
      </c>
    </row>
    <row r="279" spans="1:4" s="4" customFormat="1" ht="12.75">
      <c r="A279" s="1">
        <v>11</v>
      </c>
      <c r="B279" s="48" t="s">
        <v>561</v>
      </c>
      <c r="C279" s="1">
        <v>2017</v>
      </c>
      <c r="D279" s="123">
        <v>16800.03</v>
      </c>
    </row>
    <row r="280" spans="1:4" s="4" customFormat="1" ht="12.75">
      <c r="A280" s="1">
        <v>12</v>
      </c>
      <c r="B280" s="48" t="s">
        <v>562</v>
      </c>
      <c r="C280" s="1">
        <v>2017</v>
      </c>
      <c r="D280" s="123">
        <v>6399.79</v>
      </c>
    </row>
    <row r="281" spans="1:4" s="4" customFormat="1" ht="12.75">
      <c r="A281" s="1">
        <v>13</v>
      </c>
      <c r="B281" s="48" t="s">
        <v>563</v>
      </c>
      <c r="C281" s="1">
        <v>2017</v>
      </c>
      <c r="D281" s="123">
        <v>2102</v>
      </c>
    </row>
    <row r="282" spans="1:4" s="4" customFormat="1" ht="12.75">
      <c r="A282" s="1">
        <v>14</v>
      </c>
      <c r="B282" s="48" t="s">
        <v>564</v>
      </c>
      <c r="C282" s="1">
        <v>2017</v>
      </c>
      <c r="D282" s="123">
        <v>2998</v>
      </c>
    </row>
    <row r="283" spans="1:4" s="4" customFormat="1" ht="12.75">
      <c r="A283" s="1">
        <v>15</v>
      </c>
      <c r="B283" s="48" t="s">
        <v>565</v>
      </c>
      <c r="C283" s="1">
        <v>2017</v>
      </c>
      <c r="D283" s="123">
        <v>698</v>
      </c>
    </row>
    <row r="284" spans="1:4" s="4" customFormat="1" ht="12.75">
      <c r="A284" s="1">
        <v>16</v>
      </c>
      <c r="B284" s="48" t="s">
        <v>566</v>
      </c>
      <c r="C284" s="1">
        <v>2017</v>
      </c>
      <c r="D284" s="123">
        <v>2680</v>
      </c>
    </row>
    <row r="285" spans="1:4" s="4" customFormat="1" ht="12.75">
      <c r="A285" s="1">
        <v>17</v>
      </c>
      <c r="B285" s="48" t="s">
        <v>567</v>
      </c>
      <c r="C285" s="1">
        <v>2017</v>
      </c>
      <c r="D285" s="123">
        <v>3019</v>
      </c>
    </row>
    <row r="286" spans="1:4" s="4" customFormat="1" ht="12.75">
      <c r="A286" s="1">
        <v>18</v>
      </c>
      <c r="B286" s="48" t="s">
        <v>1067</v>
      </c>
      <c r="C286" s="1">
        <v>2017</v>
      </c>
      <c r="D286" s="123">
        <v>7566</v>
      </c>
    </row>
    <row r="287" spans="1:4" s="4" customFormat="1" ht="12.75">
      <c r="A287" s="1">
        <v>19</v>
      </c>
      <c r="B287" s="48" t="s">
        <v>1068</v>
      </c>
      <c r="C287" s="1">
        <v>2017</v>
      </c>
      <c r="D287" s="123">
        <v>5734</v>
      </c>
    </row>
    <row r="288" spans="1:4" s="4" customFormat="1" ht="12.75">
      <c r="A288" s="1">
        <v>20</v>
      </c>
      <c r="B288" s="48" t="s">
        <v>511</v>
      </c>
      <c r="C288" s="1">
        <v>2017</v>
      </c>
      <c r="D288" s="123">
        <v>2900</v>
      </c>
    </row>
    <row r="289" spans="1:4" s="4" customFormat="1" ht="12.75">
      <c r="A289" s="1">
        <v>21</v>
      </c>
      <c r="B289" s="48" t="s">
        <v>568</v>
      </c>
      <c r="C289" s="1">
        <v>2017</v>
      </c>
      <c r="D289" s="123">
        <v>500</v>
      </c>
    </row>
    <row r="290" spans="1:4" s="4" customFormat="1" ht="12.75">
      <c r="A290" s="1">
        <v>22</v>
      </c>
      <c r="B290" s="48" t="s">
        <v>1055</v>
      </c>
      <c r="C290" s="1">
        <v>2019</v>
      </c>
      <c r="D290" s="123">
        <v>2032.52</v>
      </c>
    </row>
    <row r="291" spans="1:4" s="4" customFormat="1" ht="12.75">
      <c r="A291" s="1">
        <v>23</v>
      </c>
      <c r="B291" s="48" t="s">
        <v>1069</v>
      </c>
      <c r="C291" s="1">
        <v>2019</v>
      </c>
      <c r="D291" s="123">
        <v>6000</v>
      </c>
    </row>
    <row r="292" spans="1:4" s="4" customFormat="1" ht="12.75">
      <c r="A292" s="1">
        <v>24</v>
      </c>
      <c r="B292" s="48" t="s">
        <v>1056</v>
      </c>
      <c r="C292" s="1">
        <v>2019</v>
      </c>
      <c r="D292" s="123">
        <v>1000</v>
      </c>
    </row>
    <row r="293" spans="1:4" s="4" customFormat="1" ht="12.75">
      <c r="A293" s="1">
        <v>25</v>
      </c>
      <c r="B293" s="48" t="s">
        <v>1070</v>
      </c>
      <c r="C293" s="1">
        <v>2019</v>
      </c>
      <c r="D293" s="123">
        <v>3399.98</v>
      </c>
    </row>
    <row r="294" spans="1:4" s="4" customFormat="1" ht="12.75">
      <c r="A294" s="1">
        <v>26</v>
      </c>
      <c r="B294" s="48" t="s">
        <v>1057</v>
      </c>
      <c r="C294" s="1">
        <v>2019</v>
      </c>
      <c r="D294" s="123">
        <v>1499.99</v>
      </c>
    </row>
    <row r="295" spans="1:4" s="4" customFormat="1" ht="12.75">
      <c r="A295" s="1">
        <v>27</v>
      </c>
      <c r="B295" s="48" t="s">
        <v>1058</v>
      </c>
      <c r="C295" s="1">
        <v>2019</v>
      </c>
      <c r="D295" s="123">
        <v>2500</v>
      </c>
    </row>
    <row r="296" spans="1:4" s="4" customFormat="1" ht="12.75">
      <c r="A296" s="1">
        <v>28</v>
      </c>
      <c r="B296" s="48" t="s">
        <v>1071</v>
      </c>
      <c r="C296" s="1">
        <v>2019</v>
      </c>
      <c r="D296" s="123">
        <v>3000</v>
      </c>
    </row>
    <row r="297" spans="1:4" s="4" customFormat="1" ht="12.75">
      <c r="A297" s="1">
        <v>29</v>
      </c>
      <c r="B297" s="48" t="s">
        <v>1060</v>
      </c>
      <c r="C297" s="1">
        <v>2019</v>
      </c>
      <c r="D297" s="123">
        <v>1495</v>
      </c>
    </row>
    <row r="298" spans="1:4" s="4" customFormat="1" ht="12.75">
      <c r="A298" s="1">
        <v>30</v>
      </c>
      <c r="B298" s="48" t="s">
        <v>1059</v>
      </c>
      <c r="C298" s="1">
        <v>2019</v>
      </c>
      <c r="D298" s="123">
        <v>1000</v>
      </c>
    </row>
    <row r="299" spans="1:4" s="4" customFormat="1" ht="12.75">
      <c r="A299" s="1">
        <v>31</v>
      </c>
      <c r="B299" s="48" t="s">
        <v>1061</v>
      </c>
      <c r="C299" s="1">
        <v>2020</v>
      </c>
      <c r="D299" s="123">
        <v>1495</v>
      </c>
    </row>
    <row r="300" spans="1:4" s="4" customFormat="1" ht="12.75">
      <c r="A300" s="1">
        <v>32</v>
      </c>
      <c r="B300" s="48" t="s">
        <v>1062</v>
      </c>
      <c r="C300" s="1">
        <v>2020</v>
      </c>
      <c r="D300" s="123">
        <v>2500</v>
      </c>
    </row>
    <row r="301" spans="1:4" s="4" customFormat="1" ht="12.75">
      <c r="A301" s="1">
        <v>33</v>
      </c>
      <c r="B301" s="48" t="s">
        <v>1063</v>
      </c>
      <c r="C301" s="1">
        <v>2020</v>
      </c>
      <c r="D301" s="123">
        <v>6500</v>
      </c>
    </row>
    <row r="302" spans="1:4" s="4" customFormat="1" ht="12.75">
      <c r="A302" s="1">
        <v>34</v>
      </c>
      <c r="B302" s="48" t="s">
        <v>1064</v>
      </c>
      <c r="C302" s="1">
        <v>2020</v>
      </c>
      <c r="D302" s="123">
        <v>7021.67</v>
      </c>
    </row>
    <row r="303" spans="1:4" s="7" customFormat="1" ht="13.5" customHeight="1">
      <c r="A303" s="130" t="s">
        <v>0</v>
      </c>
      <c r="B303" s="131"/>
      <c r="C303" s="132"/>
      <c r="D303" s="50">
        <f>SUM(D269:D302)</f>
        <v>109667.41</v>
      </c>
    </row>
    <row r="304" spans="1:4" s="7" customFormat="1" ht="13.5" customHeight="1">
      <c r="A304" s="129" t="s">
        <v>509</v>
      </c>
      <c r="B304" s="129"/>
      <c r="C304" s="129"/>
      <c r="D304" s="129"/>
    </row>
    <row r="305" spans="1:4" s="4" customFormat="1" ht="12.75">
      <c r="A305" s="1">
        <v>1</v>
      </c>
      <c r="B305" s="48" t="s">
        <v>639</v>
      </c>
      <c r="C305" s="1">
        <v>2017</v>
      </c>
      <c r="D305" s="123">
        <v>676.5</v>
      </c>
    </row>
    <row r="306" spans="1:4" s="4" customFormat="1" ht="12.75">
      <c r="A306" s="1">
        <v>2</v>
      </c>
      <c r="B306" s="48" t="s">
        <v>640</v>
      </c>
      <c r="C306" s="1">
        <v>2018</v>
      </c>
      <c r="D306" s="123">
        <v>17500</v>
      </c>
    </row>
    <row r="307" spans="1:4" s="4" customFormat="1" ht="12.75">
      <c r="A307" s="1">
        <v>3</v>
      </c>
      <c r="B307" s="48" t="s">
        <v>641</v>
      </c>
      <c r="C307" s="1">
        <v>2018</v>
      </c>
      <c r="D307" s="123">
        <v>7380</v>
      </c>
    </row>
    <row r="308" spans="1:4" s="4" customFormat="1" ht="12.75">
      <c r="A308" s="1">
        <v>4</v>
      </c>
      <c r="B308" s="48" t="s">
        <v>165</v>
      </c>
      <c r="C308" s="1">
        <v>2019</v>
      </c>
      <c r="D308" s="123">
        <v>3500</v>
      </c>
    </row>
    <row r="309" spans="1:4" s="4" customFormat="1" ht="12.75">
      <c r="A309" s="1">
        <v>5</v>
      </c>
      <c r="B309" s="48" t="s">
        <v>890</v>
      </c>
      <c r="C309" s="1">
        <v>2019</v>
      </c>
      <c r="D309" s="123">
        <v>1500</v>
      </c>
    </row>
    <row r="310" spans="1:4" s="4" customFormat="1" ht="12.75">
      <c r="A310" s="1">
        <v>6</v>
      </c>
      <c r="B310" s="48" t="s">
        <v>895</v>
      </c>
      <c r="C310" s="1">
        <v>2019</v>
      </c>
      <c r="D310" s="123">
        <v>800</v>
      </c>
    </row>
    <row r="311" spans="1:4" s="4" customFormat="1" ht="12.75">
      <c r="A311" s="1">
        <v>7</v>
      </c>
      <c r="B311" s="48" t="s">
        <v>891</v>
      </c>
      <c r="C311" s="1">
        <v>2019</v>
      </c>
      <c r="D311" s="123">
        <v>250</v>
      </c>
    </row>
    <row r="312" spans="1:4" s="4" customFormat="1" ht="12.75">
      <c r="A312" s="1">
        <v>8</v>
      </c>
      <c r="B312" s="48" t="s">
        <v>892</v>
      </c>
      <c r="C312" s="1">
        <v>2019</v>
      </c>
      <c r="D312" s="123">
        <v>685</v>
      </c>
    </row>
    <row r="313" spans="1:4" s="4" customFormat="1" ht="12.75">
      <c r="A313" s="1">
        <v>9</v>
      </c>
      <c r="B313" s="48" t="s">
        <v>893</v>
      </c>
      <c r="C313" s="1">
        <v>2019</v>
      </c>
      <c r="D313" s="123">
        <v>796</v>
      </c>
    </row>
    <row r="314" spans="1:4" s="4" customFormat="1" ht="12.75">
      <c r="A314" s="1">
        <v>10</v>
      </c>
      <c r="B314" s="48" t="s">
        <v>1000</v>
      </c>
      <c r="C314" s="1">
        <v>2020</v>
      </c>
      <c r="D314" s="123">
        <v>1845</v>
      </c>
    </row>
    <row r="315" spans="1:4" s="4" customFormat="1" ht="12.75">
      <c r="A315" s="1">
        <v>11</v>
      </c>
      <c r="B315" s="48" t="s">
        <v>1001</v>
      </c>
      <c r="C315" s="1">
        <v>2020</v>
      </c>
      <c r="D315" s="123">
        <v>3000</v>
      </c>
    </row>
    <row r="316" spans="1:4" s="4" customFormat="1" ht="12.75">
      <c r="A316" s="1">
        <v>12</v>
      </c>
      <c r="B316" s="48" t="s">
        <v>1002</v>
      </c>
      <c r="C316" s="1">
        <v>2020</v>
      </c>
      <c r="D316" s="123">
        <v>7021.68</v>
      </c>
    </row>
    <row r="317" spans="1:4" s="6" customFormat="1" ht="12.75" customHeight="1">
      <c r="A317" s="130" t="s">
        <v>0</v>
      </c>
      <c r="B317" s="131"/>
      <c r="C317" s="132"/>
      <c r="D317" s="50">
        <f>SUM(D305:D316)</f>
        <v>44954.18</v>
      </c>
    </row>
    <row r="318" spans="1:4" s="6" customFormat="1" ht="12.75">
      <c r="A318" s="129" t="s">
        <v>622</v>
      </c>
      <c r="B318" s="129"/>
      <c r="C318" s="129"/>
      <c r="D318" s="129"/>
    </row>
    <row r="319" spans="1:4" s="4" customFormat="1" ht="12.75">
      <c r="A319" s="1">
        <v>1</v>
      </c>
      <c r="B319" s="48" t="s">
        <v>991</v>
      </c>
      <c r="C319" s="1">
        <v>2018</v>
      </c>
      <c r="D319" s="123">
        <v>3075</v>
      </c>
    </row>
    <row r="320" spans="1:4" s="4" customFormat="1" ht="12.75">
      <c r="A320" s="1">
        <v>2</v>
      </c>
      <c r="B320" s="48" t="s">
        <v>876</v>
      </c>
      <c r="C320" s="1">
        <v>2019</v>
      </c>
      <c r="D320" s="123">
        <v>550</v>
      </c>
    </row>
    <row r="321" spans="1:4" s="4" customFormat="1" ht="12.75">
      <c r="A321" s="1">
        <v>3</v>
      </c>
      <c r="B321" s="48" t="s">
        <v>877</v>
      </c>
      <c r="C321" s="1">
        <v>2019</v>
      </c>
      <c r="D321" s="123">
        <v>750</v>
      </c>
    </row>
    <row r="322" spans="1:4" s="4" customFormat="1" ht="12.75">
      <c r="A322" s="1">
        <v>4</v>
      </c>
      <c r="B322" s="48" t="s">
        <v>990</v>
      </c>
      <c r="C322" s="1">
        <v>2019</v>
      </c>
      <c r="D322" s="123">
        <v>2165</v>
      </c>
    </row>
    <row r="323" spans="1:4" s="4" customFormat="1" ht="12.75">
      <c r="A323" s="130" t="s">
        <v>0</v>
      </c>
      <c r="B323" s="131"/>
      <c r="C323" s="132"/>
      <c r="D323" s="50">
        <f>SUM(D319:D322)</f>
        <v>6540</v>
      </c>
    </row>
    <row r="324" spans="1:4" s="4" customFormat="1" ht="12.75">
      <c r="A324" s="39"/>
      <c r="B324" s="9"/>
      <c r="C324" s="12"/>
      <c r="D324" s="30"/>
    </row>
    <row r="325" spans="1:4" s="4" customFormat="1" ht="12.75">
      <c r="A325" s="40"/>
      <c r="B325" s="8"/>
      <c r="C325" s="10"/>
      <c r="D325" s="31"/>
    </row>
    <row r="326" spans="1:4" s="4" customFormat="1" ht="12.75">
      <c r="A326" s="136" t="s">
        <v>2</v>
      </c>
      <c r="B326" s="136"/>
      <c r="C326" s="136"/>
      <c r="D326" s="136"/>
    </row>
    <row r="327" spans="1:4" s="4" customFormat="1" ht="26.25">
      <c r="A327" s="2" t="s">
        <v>10</v>
      </c>
      <c r="B327" s="2" t="s">
        <v>11</v>
      </c>
      <c r="C327" s="2" t="s">
        <v>12</v>
      </c>
      <c r="D327" s="27" t="s">
        <v>13</v>
      </c>
    </row>
    <row r="328" spans="1:4" s="4" customFormat="1" ht="12.75">
      <c r="A328" s="137" t="s">
        <v>85</v>
      </c>
      <c r="B328" s="138"/>
      <c r="C328" s="138"/>
      <c r="D328" s="139"/>
    </row>
    <row r="329" spans="1:4" s="6" customFormat="1" ht="12.75">
      <c r="A329" s="1">
        <v>1</v>
      </c>
      <c r="B329" s="48" t="s">
        <v>1136</v>
      </c>
      <c r="C329" s="1">
        <v>2016</v>
      </c>
      <c r="D329" s="123">
        <v>2282</v>
      </c>
    </row>
    <row r="330" spans="1:4" s="6" customFormat="1" ht="12.75">
      <c r="A330" s="1">
        <v>2</v>
      </c>
      <c r="B330" s="48" t="s">
        <v>1137</v>
      </c>
      <c r="C330" s="1">
        <v>2016</v>
      </c>
      <c r="D330" s="123">
        <v>1730</v>
      </c>
    </row>
    <row r="331" spans="1:4" s="6" customFormat="1" ht="12.75">
      <c r="A331" s="1">
        <v>3</v>
      </c>
      <c r="B331" s="48" t="s">
        <v>1138</v>
      </c>
      <c r="C331" s="1">
        <v>2017</v>
      </c>
      <c r="D331" s="123">
        <v>900</v>
      </c>
    </row>
    <row r="332" spans="1:4" s="6" customFormat="1" ht="12.75">
      <c r="A332" s="1">
        <v>4</v>
      </c>
      <c r="B332" s="48" t="s">
        <v>1139</v>
      </c>
      <c r="C332" s="1">
        <v>2019</v>
      </c>
      <c r="D332" s="123">
        <v>2310</v>
      </c>
    </row>
    <row r="333" spans="1:4" s="6" customFormat="1" ht="12.75">
      <c r="A333" s="1">
        <v>5</v>
      </c>
      <c r="B333" s="48" t="s">
        <v>1140</v>
      </c>
      <c r="C333" s="1">
        <v>2020</v>
      </c>
      <c r="D333" s="123">
        <v>2974.74</v>
      </c>
    </row>
    <row r="334" spans="1:4" s="6" customFormat="1" ht="12.75">
      <c r="A334" s="1">
        <v>6</v>
      </c>
      <c r="B334" s="48" t="s">
        <v>1140</v>
      </c>
      <c r="C334" s="1">
        <v>2020</v>
      </c>
      <c r="D334" s="123">
        <v>2974.74</v>
      </c>
    </row>
    <row r="335" spans="1:4" s="6" customFormat="1" ht="12.75">
      <c r="A335" s="1">
        <v>7</v>
      </c>
      <c r="B335" s="48" t="s">
        <v>1141</v>
      </c>
      <c r="C335" s="1">
        <v>2017</v>
      </c>
      <c r="D335" s="123">
        <v>399</v>
      </c>
    </row>
    <row r="336" spans="1:4" s="6" customFormat="1" ht="12.75">
      <c r="A336" s="1">
        <v>8</v>
      </c>
      <c r="B336" s="48" t="s">
        <v>463</v>
      </c>
      <c r="C336" s="1">
        <v>2016</v>
      </c>
      <c r="D336" s="123">
        <v>2499</v>
      </c>
    </row>
    <row r="337" spans="1:4" s="6" customFormat="1" ht="12.75">
      <c r="A337" s="1">
        <v>9</v>
      </c>
      <c r="B337" s="48" t="s">
        <v>465</v>
      </c>
      <c r="C337" s="1">
        <v>2016</v>
      </c>
      <c r="D337" s="123">
        <v>908</v>
      </c>
    </row>
    <row r="338" spans="1:4" s="6" customFormat="1" ht="12.75">
      <c r="A338" s="1">
        <v>10</v>
      </c>
      <c r="B338" s="48" t="s">
        <v>948</v>
      </c>
      <c r="C338" s="1">
        <v>2016</v>
      </c>
      <c r="D338" s="123">
        <v>947.76</v>
      </c>
    </row>
    <row r="339" spans="1:4" s="6" customFormat="1" ht="12.75">
      <c r="A339" s="1">
        <v>11</v>
      </c>
      <c r="B339" s="48" t="s">
        <v>948</v>
      </c>
      <c r="C339" s="1">
        <v>2016</v>
      </c>
      <c r="D339" s="123">
        <v>947.76</v>
      </c>
    </row>
    <row r="340" spans="1:4" s="6" customFormat="1" ht="12.75">
      <c r="A340" s="1">
        <v>12</v>
      </c>
      <c r="B340" s="48" t="s">
        <v>951</v>
      </c>
      <c r="C340" s="1">
        <v>2016</v>
      </c>
      <c r="D340" s="123">
        <v>947.76</v>
      </c>
    </row>
    <row r="341" spans="1:4" s="6" customFormat="1" ht="12.75">
      <c r="A341" s="1">
        <v>13</v>
      </c>
      <c r="B341" s="48" t="s">
        <v>948</v>
      </c>
      <c r="C341" s="1">
        <v>2016</v>
      </c>
      <c r="D341" s="123">
        <v>947.76</v>
      </c>
    </row>
    <row r="342" spans="1:4" s="6" customFormat="1" ht="12.75">
      <c r="A342" s="1">
        <v>14</v>
      </c>
      <c r="B342" s="48" t="s">
        <v>948</v>
      </c>
      <c r="C342" s="1">
        <v>2016</v>
      </c>
      <c r="D342" s="123">
        <v>948.99</v>
      </c>
    </row>
    <row r="343" spans="1:4" s="6" customFormat="1" ht="12.75">
      <c r="A343" s="1">
        <v>15</v>
      </c>
      <c r="B343" s="48" t="s">
        <v>954</v>
      </c>
      <c r="C343" s="1">
        <v>2016</v>
      </c>
      <c r="D343" s="123">
        <v>3467.76</v>
      </c>
    </row>
    <row r="344" spans="1:4" s="6" customFormat="1" ht="12.75">
      <c r="A344" s="1">
        <v>16</v>
      </c>
      <c r="B344" s="48" t="s">
        <v>611</v>
      </c>
      <c r="C344" s="1">
        <v>2016</v>
      </c>
      <c r="D344" s="123">
        <v>517.77</v>
      </c>
    </row>
    <row r="345" spans="1:4" s="6" customFormat="1" ht="12.75">
      <c r="A345" s="1">
        <v>17</v>
      </c>
      <c r="B345" s="48" t="s">
        <v>610</v>
      </c>
      <c r="C345" s="1">
        <v>2017</v>
      </c>
      <c r="D345" s="123">
        <v>3480.77</v>
      </c>
    </row>
    <row r="346" spans="1:4" s="6" customFormat="1" ht="12.75">
      <c r="A346" s="1">
        <v>18</v>
      </c>
      <c r="B346" s="48" t="s">
        <v>688</v>
      </c>
      <c r="C346" s="1">
        <v>2018</v>
      </c>
      <c r="D346" s="123">
        <v>1475</v>
      </c>
    </row>
    <row r="347" spans="1:4" s="6" customFormat="1" ht="12.75">
      <c r="A347" s="1">
        <v>19</v>
      </c>
      <c r="B347" s="48" t="s">
        <v>688</v>
      </c>
      <c r="C347" s="1">
        <v>2018</v>
      </c>
      <c r="D347" s="123">
        <v>1597.77</v>
      </c>
    </row>
    <row r="348" spans="1:4" s="6" customFormat="1" ht="12.75">
      <c r="A348" s="1">
        <v>20</v>
      </c>
      <c r="B348" s="48" t="s">
        <v>689</v>
      </c>
      <c r="C348" s="1">
        <v>2018</v>
      </c>
      <c r="D348" s="123">
        <v>2299</v>
      </c>
    </row>
    <row r="349" spans="1:4" s="6" customFormat="1" ht="12.75">
      <c r="A349" s="1">
        <v>21</v>
      </c>
      <c r="B349" s="48" t="s">
        <v>689</v>
      </c>
      <c r="C349" s="1">
        <v>2018</v>
      </c>
      <c r="D349" s="123">
        <v>2299</v>
      </c>
    </row>
    <row r="350" spans="1:4" s="6" customFormat="1" ht="12.75">
      <c r="A350" s="1">
        <v>22</v>
      </c>
      <c r="B350" s="48" t="s">
        <v>689</v>
      </c>
      <c r="C350" s="1">
        <v>2018</v>
      </c>
      <c r="D350" s="123">
        <v>2299</v>
      </c>
    </row>
    <row r="351" spans="1:4" s="6" customFormat="1" ht="12.75">
      <c r="A351" s="1">
        <v>23</v>
      </c>
      <c r="B351" s="48" t="s">
        <v>689</v>
      </c>
      <c r="C351" s="1">
        <v>2018</v>
      </c>
      <c r="D351" s="123">
        <v>2299</v>
      </c>
    </row>
    <row r="352" spans="1:4" s="6" customFormat="1" ht="12.75">
      <c r="A352" s="1">
        <v>24</v>
      </c>
      <c r="B352" s="48" t="s">
        <v>689</v>
      </c>
      <c r="C352" s="1">
        <v>2018</v>
      </c>
      <c r="D352" s="123">
        <v>2299</v>
      </c>
    </row>
    <row r="353" spans="1:4" s="6" customFormat="1" ht="12.75">
      <c r="A353" s="1">
        <v>25</v>
      </c>
      <c r="B353" s="48" t="s">
        <v>689</v>
      </c>
      <c r="C353" s="1">
        <v>2018</v>
      </c>
      <c r="D353" s="123">
        <v>2299</v>
      </c>
    </row>
    <row r="354" spans="1:4" s="6" customFormat="1" ht="12.75">
      <c r="A354" s="1">
        <v>26</v>
      </c>
      <c r="B354" s="48" t="s">
        <v>689</v>
      </c>
      <c r="C354" s="1">
        <v>2018</v>
      </c>
      <c r="D354" s="123">
        <v>2299</v>
      </c>
    </row>
    <row r="355" spans="1:4" s="6" customFormat="1" ht="12.75">
      <c r="A355" s="1">
        <v>27</v>
      </c>
      <c r="B355" s="48" t="s">
        <v>689</v>
      </c>
      <c r="C355" s="1">
        <v>2018</v>
      </c>
      <c r="D355" s="123">
        <v>2299</v>
      </c>
    </row>
    <row r="356" spans="1:4" s="6" customFormat="1" ht="12.75">
      <c r="A356" s="1">
        <v>28</v>
      </c>
      <c r="B356" s="48" t="s">
        <v>689</v>
      </c>
      <c r="C356" s="1">
        <v>2018</v>
      </c>
      <c r="D356" s="123">
        <v>2299</v>
      </c>
    </row>
    <row r="357" spans="1:4" s="6" customFormat="1" ht="12.75">
      <c r="A357" s="1">
        <v>29</v>
      </c>
      <c r="B357" s="48" t="s">
        <v>689</v>
      </c>
      <c r="C357" s="1">
        <v>2018</v>
      </c>
      <c r="D357" s="123">
        <v>2299</v>
      </c>
    </row>
    <row r="358" spans="1:4" s="6" customFormat="1" ht="12.75">
      <c r="A358" s="1">
        <v>30</v>
      </c>
      <c r="B358" s="48" t="s">
        <v>689</v>
      </c>
      <c r="C358" s="1">
        <v>2018</v>
      </c>
      <c r="D358" s="123">
        <v>2299</v>
      </c>
    </row>
    <row r="359" spans="1:4" s="6" customFormat="1" ht="12.75">
      <c r="A359" s="1">
        <v>31</v>
      </c>
      <c r="B359" s="48" t="s">
        <v>689</v>
      </c>
      <c r="C359" s="1">
        <v>2018</v>
      </c>
      <c r="D359" s="123">
        <v>2299</v>
      </c>
    </row>
    <row r="360" spans="1:4" s="6" customFormat="1" ht="12.75">
      <c r="A360" s="1">
        <v>32</v>
      </c>
      <c r="B360" s="48" t="s">
        <v>938</v>
      </c>
      <c r="C360" s="1">
        <v>2018</v>
      </c>
      <c r="D360" s="123">
        <v>1890</v>
      </c>
    </row>
    <row r="361" spans="1:4" s="6" customFormat="1" ht="12.75">
      <c r="A361" s="1">
        <v>33</v>
      </c>
      <c r="B361" s="48" t="s">
        <v>942</v>
      </c>
      <c r="C361" s="1">
        <v>2018</v>
      </c>
      <c r="D361" s="123">
        <v>9816.63</v>
      </c>
    </row>
    <row r="362" spans="1:4" s="6" customFormat="1" ht="12.75">
      <c r="A362" s="1">
        <v>34</v>
      </c>
      <c r="B362" s="48" t="s">
        <v>948</v>
      </c>
      <c r="C362" s="1">
        <v>2018</v>
      </c>
      <c r="D362" s="123">
        <v>527.77</v>
      </c>
    </row>
    <row r="363" spans="1:4" s="6" customFormat="1" ht="12.75">
      <c r="A363" s="1">
        <v>35</v>
      </c>
      <c r="B363" s="48" t="s">
        <v>950</v>
      </c>
      <c r="C363" s="1">
        <v>2018</v>
      </c>
      <c r="D363" s="123">
        <v>647.77</v>
      </c>
    </row>
    <row r="364" spans="1:4" s="6" customFormat="1" ht="12.75">
      <c r="A364" s="1">
        <v>36</v>
      </c>
      <c r="B364" s="48" t="s">
        <v>948</v>
      </c>
      <c r="C364" s="1">
        <v>2018</v>
      </c>
      <c r="D364" s="123">
        <v>948.99</v>
      </c>
    </row>
    <row r="365" spans="1:4" s="6" customFormat="1" ht="12.75">
      <c r="A365" s="1">
        <v>37</v>
      </c>
      <c r="B365" s="48" t="s">
        <v>947</v>
      </c>
      <c r="C365" s="1">
        <v>2018</v>
      </c>
      <c r="D365" s="123">
        <v>397.77</v>
      </c>
    </row>
    <row r="366" spans="1:4" s="6" customFormat="1" ht="12.75">
      <c r="A366" s="1">
        <v>38</v>
      </c>
      <c r="B366" s="48" t="s">
        <v>955</v>
      </c>
      <c r="C366" s="1">
        <v>2018</v>
      </c>
      <c r="D366" s="123">
        <v>397.77</v>
      </c>
    </row>
    <row r="367" spans="1:4" s="6" customFormat="1" ht="12.75">
      <c r="A367" s="1">
        <v>39</v>
      </c>
      <c r="B367" s="48" t="s">
        <v>950</v>
      </c>
      <c r="C367" s="1">
        <v>2018</v>
      </c>
      <c r="D367" s="123">
        <v>647.77</v>
      </c>
    </row>
    <row r="368" spans="1:4" s="6" customFormat="1" ht="12.75">
      <c r="A368" s="1">
        <v>40</v>
      </c>
      <c r="B368" s="48" t="s">
        <v>953</v>
      </c>
      <c r="C368" s="1">
        <v>2018</v>
      </c>
      <c r="D368" s="123">
        <v>1609</v>
      </c>
    </row>
    <row r="369" spans="1:4" s="6" customFormat="1" ht="12.75">
      <c r="A369" s="1">
        <v>41</v>
      </c>
      <c r="B369" s="48" t="s">
        <v>945</v>
      </c>
      <c r="C369" s="1">
        <v>2018</v>
      </c>
      <c r="D369" s="123">
        <v>3799</v>
      </c>
    </row>
    <row r="370" spans="1:4" s="6" customFormat="1" ht="12.75">
      <c r="A370" s="1">
        <v>42</v>
      </c>
      <c r="B370" s="48" t="s">
        <v>945</v>
      </c>
      <c r="C370" s="1">
        <v>2018</v>
      </c>
      <c r="D370" s="123">
        <v>3799</v>
      </c>
    </row>
    <row r="371" spans="1:4" s="6" customFormat="1" ht="12.75">
      <c r="A371" s="1">
        <v>43</v>
      </c>
      <c r="B371" s="48" t="s">
        <v>935</v>
      </c>
      <c r="C371" s="1">
        <v>2019</v>
      </c>
      <c r="D371" s="123">
        <v>2420</v>
      </c>
    </row>
    <row r="372" spans="1:4" s="6" customFormat="1" ht="12.75">
      <c r="A372" s="1">
        <v>44</v>
      </c>
      <c r="B372" s="48" t="s">
        <v>936</v>
      </c>
      <c r="C372" s="1">
        <v>2019</v>
      </c>
      <c r="D372" s="123">
        <v>3069</v>
      </c>
    </row>
    <row r="373" spans="1:4" s="6" customFormat="1" ht="12.75">
      <c r="A373" s="1">
        <v>45</v>
      </c>
      <c r="B373" s="48" t="s">
        <v>946</v>
      </c>
      <c r="C373" s="1">
        <v>2019</v>
      </c>
      <c r="D373" s="123">
        <v>789</v>
      </c>
    </row>
    <row r="374" spans="1:4" s="6" customFormat="1" ht="12.75">
      <c r="A374" s="1">
        <v>46</v>
      </c>
      <c r="B374" s="48" t="s">
        <v>946</v>
      </c>
      <c r="C374" s="1">
        <v>2019</v>
      </c>
      <c r="D374" s="123">
        <v>789</v>
      </c>
    </row>
    <row r="375" spans="1:4" s="6" customFormat="1" ht="12.75">
      <c r="A375" s="1">
        <v>47</v>
      </c>
      <c r="B375" s="48" t="s">
        <v>945</v>
      </c>
      <c r="C375" s="1">
        <v>2019</v>
      </c>
      <c r="D375" s="123">
        <v>2359</v>
      </c>
    </row>
    <row r="376" spans="1:4" s="6" customFormat="1" ht="12.75">
      <c r="A376" s="1">
        <v>48</v>
      </c>
      <c r="B376" s="48" t="s">
        <v>949</v>
      </c>
      <c r="C376" s="1">
        <v>2019</v>
      </c>
      <c r="D376" s="123">
        <v>989.01</v>
      </c>
    </row>
    <row r="377" spans="1:4" s="6" customFormat="1" ht="12.75">
      <c r="A377" s="1">
        <v>49</v>
      </c>
      <c r="B377" s="48" t="s">
        <v>949</v>
      </c>
      <c r="C377" s="1">
        <v>2019</v>
      </c>
      <c r="D377" s="123">
        <v>989.01</v>
      </c>
    </row>
    <row r="378" spans="1:4" s="6" customFormat="1" ht="12.75">
      <c r="A378" s="1">
        <v>50</v>
      </c>
      <c r="B378" s="48" t="s">
        <v>952</v>
      </c>
      <c r="C378" s="1">
        <v>2019</v>
      </c>
      <c r="D378" s="123">
        <v>989</v>
      </c>
    </row>
    <row r="379" spans="1:4" s="6" customFormat="1" ht="12.75">
      <c r="A379" s="1">
        <v>51</v>
      </c>
      <c r="B379" s="48" t="s">
        <v>952</v>
      </c>
      <c r="C379" s="1">
        <v>2019</v>
      </c>
      <c r="D379" s="123">
        <v>989</v>
      </c>
    </row>
    <row r="380" spans="1:4" s="6" customFormat="1" ht="12.75">
      <c r="A380" s="1">
        <v>52</v>
      </c>
      <c r="B380" s="48" t="s">
        <v>937</v>
      </c>
      <c r="C380" s="1">
        <v>2019</v>
      </c>
      <c r="D380" s="123">
        <v>850</v>
      </c>
    </row>
    <row r="381" spans="1:4" s="6" customFormat="1" ht="12.75">
      <c r="A381" s="1">
        <v>53</v>
      </c>
      <c r="B381" s="48" t="s">
        <v>937</v>
      </c>
      <c r="C381" s="1">
        <v>2019</v>
      </c>
      <c r="D381" s="123">
        <v>850</v>
      </c>
    </row>
    <row r="382" spans="1:4" s="6" customFormat="1" ht="12.75">
      <c r="A382" s="1">
        <v>54</v>
      </c>
      <c r="B382" s="48" t="s">
        <v>937</v>
      </c>
      <c r="C382" s="1">
        <v>2019</v>
      </c>
      <c r="D382" s="123">
        <v>850</v>
      </c>
    </row>
    <row r="383" spans="1:4" s="6" customFormat="1" ht="12.75">
      <c r="A383" s="1">
        <v>55</v>
      </c>
      <c r="B383" s="48" t="s">
        <v>937</v>
      </c>
      <c r="C383" s="1">
        <v>2019</v>
      </c>
      <c r="D383" s="123">
        <v>850</v>
      </c>
    </row>
    <row r="384" spans="1:4" s="6" customFormat="1" ht="12.75">
      <c r="A384" s="1">
        <v>56</v>
      </c>
      <c r="B384" s="48" t="s">
        <v>937</v>
      </c>
      <c r="C384" s="1">
        <v>2019</v>
      </c>
      <c r="D384" s="123">
        <v>850</v>
      </c>
    </row>
    <row r="385" spans="1:4" s="6" customFormat="1" ht="12.75">
      <c r="A385" s="1">
        <v>57</v>
      </c>
      <c r="B385" s="48" t="s">
        <v>937</v>
      </c>
      <c r="C385" s="1">
        <v>2019</v>
      </c>
      <c r="D385" s="123">
        <v>850</v>
      </c>
    </row>
    <row r="386" spans="1:4" s="6" customFormat="1" ht="12.75">
      <c r="A386" s="1">
        <v>58</v>
      </c>
      <c r="B386" s="48" t="s">
        <v>937</v>
      </c>
      <c r="C386" s="1">
        <v>2019</v>
      </c>
      <c r="D386" s="123">
        <v>850</v>
      </c>
    </row>
    <row r="387" spans="1:4" s="6" customFormat="1" ht="12.75">
      <c r="A387" s="1">
        <v>59</v>
      </c>
      <c r="B387" s="48" t="s">
        <v>938</v>
      </c>
      <c r="C387" s="1">
        <v>2019</v>
      </c>
      <c r="D387" s="123">
        <v>1890</v>
      </c>
    </row>
    <row r="388" spans="1:4" s="6" customFormat="1" ht="12.75">
      <c r="A388" s="1">
        <v>60</v>
      </c>
      <c r="B388" s="48" t="s">
        <v>952</v>
      </c>
      <c r="C388" s="1">
        <v>2020</v>
      </c>
      <c r="D388" s="123">
        <v>989</v>
      </c>
    </row>
    <row r="389" spans="1:4" s="6" customFormat="1" ht="12.75">
      <c r="A389" s="1">
        <v>61</v>
      </c>
      <c r="B389" s="48" t="s">
        <v>952</v>
      </c>
      <c r="C389" s="1">
        <v>2020</v>
      </c>
      <c r="D389" s="123">
        <v>989</v>
      </c>
    </row>
    <row r="390" spans="1:4" s="6" customFormat="1" ht="12.75">
      <c r="A390" s="1">
        <v>62</v>
      </c>
      <c r="B390" s="48" t="s">
        <v>952</v>
      </c>
      <c r="C390" s="1">
        <v>2020</v>
      </c>
      <c r="D390" s="123">
        <v>989</v>
      </c>
    </row>
    <row r="391" spans="1:4" s="6" customFormat="1" ht="12.75">
      <c r="A391" s="1">
        <v>63</v>
      </c>
      <c r="B391" s="48" t="s">
        <v>952</v>
      </c>
      <c r="C391" s="1">
        <v>2020</v>
      </c>
      <c r="D391" s="123">
        <v>989.01</v>
      </c>
    </row>
    <row r="392" spans="1:4" s="6" customFormat="1" ht="12.75">
      <c r="A392" s="1">
        <v>64</v>
      </c>
      <c r="B392" s="48" t="s">
        <v>1142</v>
      </c>
      <c r="C392" s="1">
        <v>2020</v>
      </c>
      <c r="D392" s="123">
        <v>600</v>
      </c>
    </row>
    <row r="393" spans="1:4" s="6" customFormat="1" ht="12.75">
      <c r="A393" s="1">
        <v>65</v>
      </c>
      <c r="B393" s="48" t="s">
        <v>1142</v>
      </c>
      <c r="C393" s="1">
        <v>2020</v>
      </c>
      <c r="D393" s="123">
        <v>600</v>
      </c>
    </row>
    <row r="394" spans="1:4" s="6" customFormat="1" ht="12.75">
      <c r="A394" s="1">
        <v>66</v>
      </c>
      <c r="B394" s="48" t="s">
        <v>1143</v>
      </c>
      <c r="C394" s="1">
        <v>2020</v>
      </c>
      <c r="D394" s="123">
        <v>1660</v>
      </c>
    </row>
    <row r="395" spans="1:4" s="6" customFormat="1" ht="12.75">
      <c r="A395" s="1">
        <v>67</v>
      </c>
      <c r="B395" s="48" t="s">
        <v>1144</v>
      </c>
      <c r="C395" s="1">
        <v>2020</v>
      </c>
      <c r="D395" s="123">
        <v>2099</v>
      </c>
    </row>
    <row r="396" spans="1:4" s="6" customFormat="1" ht="12.75">
      <c r="A396" s="1">
        <v>68</v>
      </c>
      <c r="B396" s="48" t="s">
        <v>1144</v>
      </c>
      <c r="C396" s="1">
        <v>2020</v>
      </c>
      <c r="D396" s="123">
        <v>2099</v>
      </c>
    </row>
    <row r="397" spans="1:4" s="6" customFormat="1" ht="12.75">
      <c r="A397" s="1">
        <v>69</v>
      </c>
      <c r="B397" s="48" t="s">
        <v>1144</v>
      </c>
      <c r="C397" s="1">
        <v>2020</v>
      </c>
      <c r="D397" s="123">
        <v>2299</v>
      </c>
    </row>
    <row r="398" spans="1:4" s="6" customFormat="1" ht="12.75">
      <c r="A398" s="1">
        <v>70</v>
      </c>
      <c r="B398" s="48" t="s">
        <v>1144</v>
      </c>
      <c r="C398" s="1">
        <v>2020</v>
      </c>
      <c r="D398" s="123">
        <v>2299</v>
      </c>
    </row>
    <row r="399" spans="1:4" s="6" customFormat="1" ht="12.75">
      <c r="A399" s="1">
        <v>71</v>
      </c>
      <c r="B399" s="48" t="s">
        <v>1145</v>
      </c>
      <c r="C399" s="1">
        <v>2020</v>
      </c>
      <c r="D399" s="123">
        <v>2683.9</v>
      </c>
    </row>
    <row r="400" spans="1:4" s="6" customFormat="1" ht="12.75">
      <c r="A400" s="1">
        <v>72</v>
      </c>
      <c r="B400" s="48" t="s">
        <v>1145</v>
      </c>
      <c r="C400" s="1">
        <v>2020</v>
      </c>
      <c r="D400" s="123">
        <v>2683.9</v>
      </c>
    </row>
    <row r="401" spans="1:4" s="6" customFormat="1" ht="12.75">
      <c r="A401" s="1">
        <v>73</v>
      </c>
      <c r="B401" s="48" t="s">
        <v>1146</v>
      </c>
      <c r="C401" s="1">
        <v>2020</v>
      </c>
      <c r="D401" s="123">
        <v>2050</v>
      </c>
    </row>
    <row r="402" spans="1:4" s="6" customFormat="1" ht="12.75">
      <c r="A402" s="1">
        <v>74</v>
      </c>
      <c r="B402" s="48" t="s">
        <v>1146</v>
      </c>
      <c r="C402" s="1">
        <v>2020</v>
      </c>
      <c r="D402" s="123">
        <v>2050</v>
      </c>
    </row>
    <row r="403" spans="1:4" s="6" customFormat="1" ht="12.75">
      <c r="A403" s="1">
        <v>75</v>
      </c>
      <c r="B403" s="48" t="s">
        <v>1146</v>
      </c>
      <c r="C403" s="1">
        <v>2020</v>
      </c>
      <c r="D403" s="123">
        <v>2050</v>
      </c>
    </row>
    <row r="404" spans="1:4" s="6" customFormat="1" ht="12.75">
      <c r="A404" s="1">
        <v>76</v>
      </c>
      <c r="B404" s="48" t="s">
        <v>1146</v>
      </c>
      <c r="C404" s="1">
        <v>2020</v>
      </c>
      <c r="D404" s="123">
        <v>2050</v>
      </c>
    </row>
    <row r="405" spans="1:4" s="6" customFormat="1" ht="12.75">
      <c r="A405" s="1">
        <v>77</v>
      </c>
      <c r="B405" s="48" t="s">
        <v>1146</v>
      </c>
      <c r="C405" s="1">
        <v>2020</v>
      </c>
      <c r="D405" s="123">
        <v>2050</v>
      </c>
    </row>
    <row r="406" spans="1:4" s="6" customFormat="1" ht="12.75">
      <c r="A406" s="1">
        <v>78</v>
      </c>
      <c r="B406" s="48" t="s">
        <v>1147</v>
      </c>
      <c r="C406" s="1">
        <v>2020</v>
      </c>
      <c r="D406" s="123">
        <v>1890</v>
      </c>
    </row>
    <row r="407" spans="1:4" s="6" customFormat="1" ht="12.75">
      <c r="A407" s="1">
        <v>79</v>
      </c>
      <c r="B407" s="48" t="s">
        <v>1148</v>
      </c>
      <c r="C407" s="1">
        <v>2020</v>
      </c>
      <c r="D407" s="123">
        <v>2422</v>
      </c>
    </row>
    <row r="408" spans="1:4" s="6" customFormat="1" ht="12.75">
      <c r="A408" s="1">
        <v>80</v>
      </c>
      <c r="B408" s="48" t="s">
        <v>1149</v>
      </c>
      <c r="C408" s="1">
        <v>2020</v>
      </c>
      <c r="D408" s="123">
        <v>2310</v>
      </c>
    </row>
    <row r="409" spans="1:4" s="6" customFormat="1" ht="12.75">
      <c r="A409" s="1">
        <v>81</v>
      </c>
      <c r="B409" s="48" t="s">
        <v>1150</v>
      </c>
      <c r="C409" s="1">
        <v>2016</v>
      </c>
      <c r="D409" s="123">
        <v>5004.98</v>
      </c>
    </row>
    <row r="410" spans="1:4" s="6" customFormat="1" ht="12.75">
      <c r="A410" s="1">
        <v>82</v>
      </c>
      <c r="B410" s="48" t="s">
        <v>1151</v>
      </c>
      <c r="C410" s="1">
        <v>2017</v>
      </c>
      <c r="D410" s="123">
        <v>1708.98</v>
      </c>
    </row>
    <row r="411" spans="1:4" s="6" customFormat="1" ht="12.75">
      <c r="A411" s="1">
        <v>83</v>
      </c>
      <c r="B411" s="48" t="s">
        <v>1152</v>
      </c>
      <c r="C411" s="1">
        <v>2020</v>
      </c>
      <c r="D411" s="123">
        <v>1413.27</v>
      </c>
    </row>
    <row r="412" spans="1:26" s="46" customFormat="1" ht="12.75">
      <c r="A412" s="130" t="s">
        <v>0</v>
      </c>
      <c r="B412" s="131"/>
      <c r="C412" s="132"/>
      <c r="D412" s="49">
        <f>SUM(D329:D411)</f>
        <v>151527.11000000002</v>
      </c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s="46" customFormat="1" ht="12.75">
      <c r="A413" s="129" t="s">
        <v>86</v>
      </c>
      <c r="B413" s="129"/>
      <c r="C413" s="129"/>
      <c r="D413" s="129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4" s="6" customFormat="1" ht="12.75" customHeight="1">
      <c r="A414" s="1">
        <v>1</v>
      </c>
      <c r="B414" s="48" t="s">
        <v>416</v>
      </c>
      <c r="C414" s="1">
        <v>2016</v>
      </c>
      <c r="D414" s="123">
        <v>2729</v>
      </c>
    </row>
    <row r="415" spans="1:4" s="6" customFormat="1" ht="12.75">
      <c r="A415" s="1">
        <v>2</v>
      </c>
      <c r="B415" s="48" t="s">
        <v>620</v>
      </c>
      <c r="C415" s="1">
        <v>2016</v>
      </c>
      <c r="D415" s="123">
        <v>1699</v>
      </c>
    </row>
    <row r="416" spans="1:4" s="6" customFormat="1" ht="12.75">
      <c r="A416" s="1">
        <v>3</v>
      </c>
      <c r="B416" s="48" t="s">
        <v>621</v>
      </c>
      <c r="C416" s="1">
        <v>2017</v>
      </c>
      <c r="D416" s="123">
        <v>1170</v>
      </c>
    </row>
    <row r="417" spans="1:26" s="81" customFormat="1" ht="12.75">
      <c r="A417" s="130" t="s">
        <v>0</v>
      </c>
      <c r="B417" s="131"/>
      <c r="C417" s="132"/>
      <c r="D417" s="50">
        <f>SUM(D414:D416)</f>
        <v>5598</v>
      </c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s="81" customFormat="1" ht="12.75">
      <c r="A418" s="129" t="s">
        <v>87</v>
      </c>
      <c r="B418" s="129"/>
      <c r="C418" s="129"/>
      <c r="D418" s="129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4" s="6" customFormat="1" ht="12.75">
      <c r="A419" s="1">
        <v>1</v>
      </c>
      <c r="B419" s="48" t="s">
        <v>514</v>
      </c>
      <c r="C419" s="1">
        <v>2017</v>
      </c>
      <c r="D419" s="123">
        <v>399</v>
      </c>
    </row>
    <row r="420" spans="1:4" s="6" customFormat="1" ht="12.75">
      <c r="A420" s="1">
        <v>2</v>
      </c>
      <c r="B420" s="48" t="s">
        <v>618</v>
      </c>
      <c r="C420" s="1">
        <v>2018</v>
      </c>
      <c r="D420" s="123">
        <v>1019.67</v>
      </c>
    </row>
    <row r="421" spans="1:4" s="6" customFormat="1" ht="12.75">
      <c r="A421" s="1">
        <v>3</v>
      </c>
      <c r="B421" s="48" t="s">
        <v>973</v>
      </c>
      <c r="C421" s="1">
        <v>2019</v>
      </c>
      <c r="D421" s="123">
        <v>1751.46</v>
      </c>
    </row>
    <row r="422" spans="1:4" s="6" customFormat="1" ht="12.75">
      <c r="A422" s="1">
        <v>4</v>
      </c>
      <c r="B422" s="48" t="s">
        <v>973</v>
      </c>
      <c r="C422" s="1">
        <v>2019</v>
      </c>
      <c r="D422" s="123">
        <v>1751.46</v>
      </c>
    </row>
    <row r="423" spans="1:4" s="6" customFormat="1" ht="12.75">
      <c r="A423" s="1">
        <v>5</v>
      </c>
      <c r="B423" s="48" t="s">
        <v>973</v>
      </c>
      <c r="C423" s="1">
        <v>2019</v>
      </c>
      <c r="D423" s="123">
        <v>1751.46</v>
      </c>
    </row>
    <row r="424" spans="1:4" s="6" customFormat="1" ht="12.75">
      <c r="A424" s="1">
        <v>6</v>
      </c>
      <c r="B424" s="48" t="s">
        <v>972</v>
      </c>
      <c r="C424" s="1">
        <v>2020</v>
      </c>
      <c r="D424" s="123">
        <v>4269</v>
      </c>
    </row>
    <row r="425" spans="1:4" s="6" customFormat="1" ht="12.75">
      <c r="A425" s="1">
        <v>7</v>
      </c>
      <c r="B425" s="48" t="s">
        <v>974</v>
      </c>
      <c r="C425" s="1">
        <v>2020</v>
      </c>
      <c r="D425" s="123">
        <v>3793.32</v>
      </c>
    </row>
    <row r="426" spans="1:4" s="6" customFormat="1" ht="12.75">
      <c r="A426" s="130" t="s">
        <v>0</v>
      </c>
      <c r="B426" s="131"/>
      <c r="C426" s="132"/>
      <c r="D426" s="50">
        <f>SUM(D419:D425)</f>
        <v>14735.369999999999</v>
      </c>
    </row>
    <row r="427" spans="1:4" s="6" customFormat="1" ht="12.75">
      <c r="A427" s="129" t="s">
        <v>503</v>
      </c>
      <c r="B427" s="129"/>
      <c r="C427" s="129"/>
      <c r="D427" s="129"/>
    </row>
    <row r="428" spans="1:4" s="6" customFormat="1" ht="12.75">
      <c r="A428" s="1">
        <v>1</v>
      </c>
      <c r="B428" s="48" t="s">
        <v>436</v>
      </c>
      <c r="C428" s="1">
        <v>2016</v>
      </c>
      <c r="D428" s="123">
        <v>2689</v>
      </c>
    </row>
    <row r="429" spans="1:4" s="6" customFormat="1" ht="12.75">
      <c r="A429" s="1">
        <v>2</v>
      </c>
      <c r="B429" s="48" t="s">
        <v>437</v>
      </c>
      <c r="C429" s="1">
        <v>2016</v>
      </c>
      <c r="D429" s="123">
        <v>2500</v>
      </c>
    </row>
    <row r="430" spans="1:4" s="6" customFormat="1" ht="12.75">
      <c r="A430" s="1">
        <v>3</v>
      </c>
      <c r="B430" s="48" t="s">
        <v>1050</v>
      </c>
      <c r="C430" s="1">
        <v>2016</v>
      </c>
      <c r="D430" s="123">
        <v>17490</v>
      </c>
    </row>
    <row r="431" spans="1:4" s="6" customFormat="1" ht="12.75">
      <c r="A431" s="1">
        <v>4</v>
      </c>
      <c r="B431" s="48" t="s">
        <v>1051</v>
      </c>
      <c r="C431" s="1">
        <v>2016</v>
      </c>
      <c r="D431" s="123">
        <v>6360</v>
      </c>
    </row>
    <row r="432" spans="1:4" s="6" customFormat="1" ht="12.75">
      <c r="A432" s="1">
        <v>5</v>
      </c>
      <c r="B432" s="48" t="s">
        <v>438</v>
      </c>
      <c r="C432" s="1">
        <v>2016</v>
      </c>
      <c r="D432" s="123">
        <v>521</v>
      </c>
    </row>
    <row r="433" spans="1:4" s="6" customFormat="1" ht="12.75">
      <c r="A433" s="1">
        <v>6</v>
      </c>
      <c r="B433" s="48" t="s">
        <v>553</v>
      </c>
      <c r="C433" s="1">
        <v>2017</v>
      </c>
      <c r="D433" s="123">
        <v>450</v>
      </c>
    </row>
    <row r="434" spans="1:4" s="6" customFormat="1" ht="12.75">
      <c r="A434" s="1">
        <v>7</v>
      </c>
      <c r="B434" s="48" t="s">
        <v>437</v>
      </c>
      <c r="C434" s="1">
        <v>2017</v>
      </c>
      <c r="D434" s="123">
        <v>3100</v>
      </c>
    </row>
    <row r="435" spans="1:4" s="6" customFormat="1" ht="12.75">
      <c r="A435" s="1">
        <v>8</v>
      </c>
      <c r="B435" s="48" t="s">
        <v>555</v>
      </c>
      <c r="C435" s="1">
        <v>2017</v>
      </c>
      <c r="D435" s="123">
        <v>499</v>
      </c>
    </row>
    <row r="436" spans="1:4" s="6" customFormat="1" ht="12.75">
      <c r="A436" s="1">
        <v>9</v>
      </c>
      <c r="B436" s="48" t="s">
        <v>556</v>
      </c>
      <c r="C436" s="1">
        <v>2017</v>
      </c>
      <c r="D436" s="123">
        <v>1400</v>
      </c>
    </row>
    <row r="437" spans="1:4" s="6" customFormat="1" ht="12.75">
      <c r="A437" s="1">
        <v>10</v>
      </c>
      <c r="B437" s="48" t="s">
        <v>659</v>
      </c>
      <c r="C437" s="1">
        <v>2018</v>
      </c>
      <c r="D437" s="123">
        <v>2400</v>
      </c>
    </row>
    <row r="438" spans="1:4" s="6" customFormat="1" ht="12.75">
      <c r="A438" s="1">
        <v>11</v>
      </c>
      <c r="B438" s="48" t="s">
        <v>660</v>
      </c>
      <c r="C438" s="1">
        <v>2018</v>
      </c>
      <c r="D438" s="123">
        <v>1061</v>
      </c>
    </row>
    <row r="439" spans="1:4" s="6" customFormat="1" ht="12.75">
      <c r="A439" s="1">
        <v>12</v>
      </c>
      <c r="B439" s="48" t="s">
        <v>662</v>
      </c>
      <c r="C439" s="1">
        <v>2018</v>
      </c>
      <c r="D439" s="123">
        <v>1537.5</v>
      </c>
    </row>
    <row r="440" spans="1:4" s="6" customFormat="1" ht="12.75">
      <c r="A440" s="1">
        <v>13</v>
      </c>
      <c r="B440" s="48" t="s">
        <v>663</v>
      </c>
      <c r="C440" s="1">
        <v>2018</v>
      </c>
      <c r="D440" s="123">
        <v>2753.99</v>
      </c>
    </row>
    <row r="441" spans="1:4" s="6" customFormat="1" ht="12.75">
      <c r="A441" s="1">
        <v>14</v>
      </c>
      <c r="B441" s="48" t="s">
        <v>664</v>
      </c>
      <c r="C441" s="1">
        <v>2018</v>
      </c>
      <c r="D441" s="123">
        <v>5707.2</v>
      </c>
    </row>
    <row r="442" spans="1:4" s="6" customFormat="1" ht="12.75">
      <c r="A442" s="1">
        <v>15</v>
      </c>
      <c r="B442" s="48" t="s">
        <v>165</v>
      </c>
      <c r="C442" s="1">
        <v>2019</v>
      </c>
      <c r="D442" s="123">
        <v>3444</v>
      </c>
    </row>
    <row r="443" spans="1:4" s="6" customFormat="1" ht="12.75">
      <c r="A443" s="1">
        <v>16</v>
      </c>
      <c r="B443" s="48" t="s">
        <v>165</v>
      </c>
      <c r="C443" s="1">
        <v>2019</v>
      </c>
      <c r="D443" s="123">
        <v>3444</v>
      </c>
    </row>
    <row r="444" spans="1:4" s="6" customFormat="1" ht="12.75">
      <c r="A444" s="1">
        <v>17</v>
      </c>
      <c r="B444" s="48" t="s">
        <v>1052</v>
      </c>
      <c r="C444" s="1">
        <v>2020</v>
      </c>
      <c r="D444" s="123">
        <v>1590</v>
      </c>
    </row>
    <row r="445" spans="1:4" s="6" customFormat="1" ht="12.75">
      <c r="A445" s="1">
        <v>18</v>
      </c>
      <c r="B445" s="48" t="s">
        <v>1049</v>
      </c>
      <c r="C445" s="1">
        <v>2020</v>
      </c>
      <c r="D445" s="123">
        <v>2940.88</v>
      </c>
    </row>
    <row r="446" spans="1:4" s="6" customFormat="1" ht="12.75">
      <c r="A446" s="1">
        <v>19</v>
      </c>
      <c r="B446" s="48" t="s">
        <v>1098</v>
      </c>
      <c r="C446" s="1">
        <v>2020</v>
      </c>
      <c r="D446" s="123">
        <v>12568.14</v>
      </c>
    </row>
    <row r="447" spans="1:4" s="6" customFormat="1" ht="12.75">
      <c r="A447" s="1">
        <v>20</v>
      </c>
      <c r="B447" s="48" t="s">
        <v>1097</v>
      </c>
      <c r="C447" s="1">
        <v>2020</v>
      </c>
      <c r="D447" s="123">
        <v>34649.1</v>
      </c>
    </row>
    <row r="448" spans="1:4" s="6" customFormat="1" ht="12.75">
      <c r="A448" s="130" t="s">
        <v>0</v>
      </c>
      <c r="B448" s="131"/>
      <c r="C448" s="132"/>
      <c r="D448" s="49">
        <f>SUM(D428:D447)</f>
        <v>107104.81</v>
      </c>
    </row>
    <row r="449" spans="1:4" s="6" customFormat="1" ht="12.75">
      <c r="A449" s="129" t="s">
        <v>386</v>
      </c>
      <c r="B449" s="129"/>
      <c r="C449" s="129"/>
      <c r="D449" s="129"/>
    </row>
    <row r="450" spans="1:4" s="7" customFormat="1" ht="12.75">
      <c r="A450" s="1">
        <v>1</v>
      </c>
      <c r="B450" s="48" t="s">
        <v>420</v>
      </c>
      <c r="C450" s="1">
        <v>2016</v>
      </c>
      <c r="D450" s="123">
        <v>1729</v>
      </c>
    </row>
    <row r="451" spans="1:4" s="7" customFormat="1" ht="12.75">
      <c r="A451" s="1">
        <v>2</v>
      </c>
      <c r="B451" s="48" t="s">
        <v>635</v>
      </c>
      <c r="C451" s="1">
        <v>2018</v>
      </c>
      <c r="D451" s="123">
        <v>1997.1</v>
      </c>
    </row>
    <row r="452" spans="1:4" s="7" customFormat="1" ht="12.75">
      <c r="A452" s="1">
        <v>3</v>
      </c>
      <c r="B452" s="48" t="s">
        <v>886</v>
      </c>
      <c r="C452" s="1">
        <v>2019</v>
      </c>
      <c r="D452" s="123">
        <v>1578</v>
      </c>
    </row>
    <row r="453" spans="1:4" s="7" customFormat="1" ht="12.75">
      <c r="A453" s="1">
        <v>4</v>
      </c>
      <c r="B453" s="48" t="s">
        <v>995</v>
      </c>
      <c r="C453" s="1">
        <v>2020</v>
      </c>
      <c r="D453" s="123">
        <v>6200</v>
      </c>
    </row>
    <row r="454" spans="1:4" s="7" customFormat="1" ht="12.75">
      <c r="A454" s="1">
        <v>5</v>
      </c>
      <c r="B454" s="48" t="s">
        <v>996</v>
      </c>
      <c r="C454" s="1">
        <v>2020</v>
      </c>
      <c r="D454" s="123">
        <v>3100</v>
      </c>
    </row>
    <row r="455" spans="1:26" s="81" customFormat="1" ht="12.75">
      <c r="A455" s="130" t="s">
        <v>0</v>
      </c>
      <c r="B455" s="131"/>
      <c r="C455" s="132"/>
      <c r="D455" s="50">
        <f>SUM(D450:D454)</f>
        <v>14604.1</v>
      </c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s="80" customFormat="1" ht="13.5" customHeight="1">
      <c r="A456" s="129" t="s">
        <v>387</v>
      </c>
      <c r="B456" s="129"/>
      <c r="C456" s="129"/>
      <c r="D456" s="129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4" s="6" customFormat="1" ht="12.75">
      <c r="A457" s="1">
        <v>1</v>
      </c>
      <c r="B457" s="48" t="s">
        <v>423</v>
      </c>
      <c r="C457" s="1">
        <v>2016</v>
      </c>
      <c r="D457" s="123">
        <v>349</v>
      </c>
    </row>
    <row r="458" spans="1:4" s="7" customFormat="1" ht="12.75">
      <c r="A458" s="1">
        <v>2</v>
      </c>
      <c r="B458" s="48" t="s">
        <v>986</v>
      </c>
      <c r="C458" s="1">
        <v>2016</v>
      </c>
      <c r="D458" s="123">
        <v>1727</v>
      </c>
    </row>
    <row r="459" spans="1:4" s="4" customFormat="1" ht="12.75">
      <c r="A459" s="1">
        <v>3</v>
      </c>
      <c r="B459" s="48" t="s">
        <v>985</v>
      </c>
      <c r="C459" s="1">
        <v>2017</v>
      </c>
      <c r="D459" s="123">
        <v>798</v>
      </c>
    </row>
    <row r="460" spans="1:4" s="4" customFormat="1" ht="12.75">
      <c r="A460" s="1">
        <v>4</v>
      </c>
      <c r="B460" s="48" t="s">
        <v>874</v>
      </c>
      <c r="C460" s="1" t="s">
        <v>873</v>
      </c>
      <c r="D460" s="123">
        <v>2676.89</v>
      </c>
    </row>
    <row r="461" spans="1:4" s="4" customFormat="1" ht="12.75">
      <c r="A461" s="1">
        <v>5</v>
      </c>
      <c r="B461" s="48" t="s">
        <v>984</v>
      </c>
      <c r="C461" s="1">
        <v>2019</v>
      </c>
      <c r="D461" s="123">
        <v>1578</v>
      </c>
    </row>
    <row r="462" spans="1:4" s="4" customFormat="1" ht="12.75">
      <c r="A462" s="1">
        <v>6</v>
      </c>
      <c r="B462" s="48" t="s">
        <v>989</v>
      </c>
      <c r="C462" s="1">
        <v>2019</v>
      </c>
      <c r="D462" s="123">
        <v>319.98</v>
      </c>
    </row>
    <row r="463" spans="1:4" s="4" customFormat="1" ht="12.75">
      <c r="A463" s="1">
        <v>7</v>
      </c>
      <c r="B463" s="48" t="s">
        <v>987</v>
      </c>
      <c r="C463" s="1">
        <v>2019</v>
      </c>
      <c r="D463" s="123">
        <v>1039.96</v>
      </c>
    </row>
    <row r="464" spans="1:4" s="4" customFormat="1" ht="12.75">
      <c r="A464" s="1">
        <v>8</v>
      </c>
      <c r="B464" s="48" t="s">
        <v>988</v>
      </c>
      <c r="C464" s="1">
        <v>2020</v>
      </c>
      <c r="D464" s="123">
        <v>9300</v>
      </c>
    </row>
    <row r="465" spans="1:4" s="4" customFormat="1" ht="13.5" customHeight="1">
      <c r="A465" s="130" t="s">
        <v>0</v>
      </c>
      <c r="B465" s="131"/>
      <c r="C465" s="132"/>
      <c r="D465" s="52">
        <f>SUM(D457:D464)</f>
        <v>17788.829999999998</v>
      </c>
    </row>
    <row r="466" spans="1:4" s="4" customFormat="1" ht="13.5" customHeight="1">
      <c r="A466" s="129" t="s">
        <v>504</v>
      </c>
      <c r="B466" s="129"/>
      <c r="C466" s="129"/>
      <c r="D466" s="129"/>
    </row>
    <row r="467" spans="1:4" s="4" customFormat="1" ht="12.75">
      <c r="A467" s="1">
        <v>1</v>
      </c>
      <c r="B467" s="48" t="s">
        <v>446</v>
      </c>
      <c r="C467" s="1">
        <v>2016</v>
      </c>
      <c r="D467" s="123">
        <v>2300</v>
      </c>
    </row>
    <row r="468" spans="1:4" s="4" customFormat="1" ht="12.75">
      <c r="A468" s="1">
        <v>2</v>
      </c>
      <c r="B468" s="48" t="s">
        <v>443</v>
      </c>
      <c r="C468" s="1">
        <v>2016</v>
      </c>
      <c r="D468" s="123">
        <v>1450</v>
      </c>
    </row>
    <row r="469" spans="1:4" s="4" customFormat="1" ht="12.75">
      <c r="A469" s="1">
        <v>3</v>
      </c>
      <c r="B469" s="48" t="s">
        <v>444</v>
      </c>
      <c r="C469" s="1">
        <v>2016</v>
      </c>
      <c r="D469" s="123">
        <v>3061.47</v>
      </c>
    </row>
    <row r="470" spans="1:4" s="4" customFormat="1" ht="12.75">
      <c r="A470" s="1">
        <v>4</v>
      </c>
      <c r="B470" s="48" t="s">
        <v>575</v>
      </c>
      <c r="C470" s="1">
        <v>2017</v>
      </c>
      <c r="D470" s="123">
        <v>1242.3</v>
      </c>
    </row>
    <row r="471" spans="1:4" s="4" customFormat="1" ht="12.75">
      <c r="A471" s="1">
        <v>5</v>
      </c>
      <c r="B471" s="48" t="s">
        <v>576</v>
      </c>
      <c r="C471" s="1">
        <v>2017</v>
      </c>
      <c r="D471" s="123">
        <v>1845</v>
      </c>
    </row>
    <row r="472" spans="1:4" s="4" customFormat="1" ht="12.75">
      <c r="A472" s="1">
        <v>6</v>
      </c>
      <c r="B472" s="48" t="s">
        <v>577</v>
      </c>
      <c r="C472" s="1">
        <v>2017</v>
      </c>
      <c r="D472" s="123">
        <v>11316</v>
      </c>
    </row>
    <row r="473" spans="1:4" s="4" customFormat="1" ht="12.75">
      <c r="A473" s="1">
        <v>7</v>
      </c>
      <c r="B473" s="48" t="s">
        <v>580</v>
      </c>
      <c r="C473" s="1">
        <v>2017</v>
      </c>
      <c r="D473" s="123">
        <v>1299</v>
      </c>
    </row>
    <row r="474" spans="1:4" s="4" customFormat="1" ht="12.75">
      <c r="A474" s="1">
        <v>8</v>
      </c>
      <c r="B474" s="48" t="s">
        <v>581</v>
      </c>
      <c r="C474" s="1">
        <v>2017</v>
      </c>
      <c r="D474" s="123">
        <v>1279</v>
      </c>
    </row>
    <row r="475" spans="1:4" s="4" customFormat="1" ht="12.75">
      <c r="A475" s="1">
        <v>9</v>
      </c>
      <c r="B475" s="48" t="s">
        <v>582</v>
      </c>
      <c r="C475" s="1">
        <v>2017</v>
      </c>
      <c r="D475" s="123">
        <v>738</v>
      </c>
    </row>
    <row r="476" spans="1:4" s="4" customFormat="1" ht="12.75">
      <c r="A476" s="1">
        <v>10</v>
      </c>
      <c r="B476" s="48" t="s">
        <v>583</v>
      </c>
      <c r="C476" s="1">
        <v>2017</v>
      </c>
      <c r="D476" s="123">
        <v>300.12</v>
      </c>
    </row>
    <row r="477" spans="1:4" s="4" customFormat="1" ht="12.75">
      <c r="A477" s="1">
        <v>11</v>
      </c>
      <c r="B477" s="48" t="s">
        <v>583</v>
      </c>
      <c r="C477" s="1">
        <v>2017</v>
      </c>
      <c r="D477" s="123">
        <v>300.12</v>
      </c>
    </row>
    <row r="478" spans="1:4" s="4" customFormat="1" ht="12.75">
      <c r="A478" s="1">
        <v>12</v>
      </c>
      <c r="B478" s="48" t="s">
        <v>672</v>
      </c>
      <c r="C478" s="1">
        <v>2018</v>
      </c>
      <c r="D478" s="123">
        <v>1254.6</v>
      </c>
    </row>
    <row r="479" spans="1:4" s="4" customFormat="1" ht="12.75">
      <c r="A479" s="1">
        <v>13</v>
      </c>
      <c r="B479" s="48" t="s">
        <v>673</v>
      </c>
      <c r="C479" s="1">
        <v>2018</v>
      </c>
      <c r="D479" s="123">
        <v>307.5</v>
      </c>
    </row>
    <row r="480" spans="1:4" s="4" customFormat="1" ht="12.75">
      <c r="A480" s="1">
        <v>14</v>
      </c>
      <c r="B480" s="48" t="s">
        <v>674</v>
      </c>
      <c r="C480" s="1">
        <v>2018</v>
      </c>
      <c r="D480" s="123">
        <v>1008.6</v>
      </c>
    </row>
    <row r="481" spans="1:4" s="4" customFormat="1" ht="12.75">
      <c r="A481" s="1">
        <v>15</v>
      </c>
      <c r="B481" s="48" t="s">
        <v>675</v>
      </c>
      <c r="C481" s="1">
        <v>2018</v>
      </c>
      <c r="D481" s="123">
        <v>295.2</v>
      </c>
    </row>
    <row r="482" spans="1:5" s="4" customFormat="1" ht="12.75">
      <c r="A482" s="1">
        <v>16</v>
      </c>
      <c r="B482" s="48" t="s">
        <v>1017</v>
      </c>
      <c r="C482" s="1">
        <v>2018</v>
      </c>
      <c r="D482" s="123">
        <v>2292.72</v>
      </c>
      <c r="E482" s="109"/>
    </row>
    <row r="483" spans="1:4" s="4" customFormat="1" ht="12.75">
      <c r="A483" s="1">
        <v>17</v>
      </c>
      <c r="B483" s="48" t="s">
        <v>1013</v>
      </c>
      <c r="C483" s="1">
        <v>2019</v>
      </c>
      <c r="D483" s="123">
        <v>1445.25</v>
      </c>
    </row>
    <row r="484" spans="1:4" s="4" customFormat="1" ht="12.75">
      <c r="A484" s="1">
        <v>18</v>
      </c>
      <c r="B484" s="48" t="s">
        <v>1016</v>
      </c>
      <c r="C484" s="1">
        <v>2020</v>
      </c>
      <c r="D484" s="123">
        <v>1719.54</v>
      </c>
    </row>
    <row r="485" spans="1:4" s="4" customFormat="1" ht="12.75">
      <c r="A485" s="1">
        <v>19</v>
      </c>
      <c r="B485" s="48" t="s">
        <v>1014</v>
      </c>
      <c r="C485" s="1">
        <v>2020</v>
      </c>
      <c r="D485" s="123">
        <v>537</v>
      </c>
    </row>
    <row r="486" spans="1:4" s="4" customFormat="1" ht="12.75">
      <c r="A486" s="1">
        <v>20</v>
      </c>
      <c r="B486" s="48" t="s">
        <v>1025</v>
      </c>
      <c r="C486" s="1">
        <v>2020</v>
      </c>
      <c r="D486" s="123">
        <v>16757.52</v>
      </c>
    </row>
    <row r="487" spans="1:4" s="4" customFormat="1" ht="13.5" customHeight="1">
      <c r="A487" s="130" t="s">
        <v>0</v>
      </c>
      <c r="B487" s="131"/>
      <c r="C487" s="132"/>
      <c r="D487" s="50">
        <f>SUM(D467:D486)</f>
        <v>50748.94</v>
      </c>
    </row>
    <row r="488" spans="1:4" s="4" customFormat="1" ht="13.5" customHeight="1">
      <c r="A488" s="129" t="s">
        <v>505</v>
      </c>
      <c r="B488" s="129"/>
      <c r="C488" s="129"/>
      <c r="D488" s="129"/>
    </row>
    <row r="489" spans="1:4" s="4" customFormat="1" ht="13.5" customHeight="1">
      <c r="A489" s="1">
        <v>1</v>
      </c>
      <c r="B489" s="48" t="s">
        <v>427</v>
      </c>
      <c r="C489" s="1">
        <v>2016</v>
      </c>
      <c r="D489" s="123">
        <v>3499</v>
      </c>
    </row>
    <row r="490" spans="1:4" s="4" customFormat="1" ht="13.5" customHeight="1">
      <c r="A490" s="1">
        <v>2</v>
      </c>
      <c r="B490" s="48" t="s">
        <v>427</v>
      </c>
      <c r="C490" s="1">
        <v>2016</v>
      </c>
      <c r="D490" s="123">
        <v>3499</v>
      </c>
    </row>
    <row r="491" spans="1:4" s="4" customFormat="1" ht="13.5" customHeight="1">
      <c r="A491" s="1">
        <v>3</v>
      </c>
      <c r="B491" s="48" t="s">
        <v>428</v>
      </c>
      <c r="C491" s="1">
        <v>2016</v>
      </c>
      <c r="D491" s="123">
        <v>2660</v>
      </c>
    </row>
    <row r="492" spans="1:4" s="4" customFormat="1" ht="13.5" customHeight="1">
      <c r="A492" s="1">
        <v>4</v>
      </c>
      <c r="B492" s="48" t="s">
        <v>643</v>
      </c>
      <c r="C492" s="1">
        <v>2018</v>
      </c>
      <c r="D492" s="123">
        <v>2750</v>
      </c>
    </row>
    <row r="493" spans="1:4" s="6" customFormat="1" ht="12.75" customHeight="1">
      <c r="A493" s="1">
        <v>5</v>
      </c>
      <c r="B493" s="48" t="s">
        <v>643</v>
      </c>
      <c r="C493" s="1">
        <v>2018</v>
      </c>
      <c r="D493" s="123">
        <v>2749.99</v>
      </c>
    </row>
    <row r="494" spans="1:4" s="4" customFormat="1" ht="13.5" customHeight="1">
      <c r="A494" s="1">
        <v>6</v>
      </c>
      <c r="B494" s="48" t="s">
        <v>1103</v>
      </c>
      <c r="C494" s="1">
        <v>2020</v>
      </c>
      <c r="D494" s="123">
        <v>16757.52</v>
      </c>
    </row>
    <row r="495" spans="1:4" s="4" customFormat="1" ht="12.75">
      <c r="A495" s="130" t="s">
        <v>0</v>
      </c>
      <c r="B495" s="131"/>
      <c r="C495" s="132"/>
      <c r="D495" s="50">
        <f>SUM(D489:D494)</f>
        <v>31915.510000000002</v>
      </c>
    </row>
    <row r="496" spans="1:4" s="4" customFormat="1" ht="12.75">
      <c r="A496" s="129" t="s">
        <v>506</v>
      </c>
      <c r="B496" s="129"/>
      <c r="C496" s="129"/>
      <c r="D496" s="129"/>
    </row>
    <row r="497" spans="1:4" s="6" customFormat="1" ht="12.75" customHeight="1">
      <c r="A497" s="1">
        <v>1</v>
      </c>
      <c r="B497" s="48" t="s">
        <v>900</v>
      </c>
      <c r="C497" s="1">
        <v>2016</v>
      </c>
      <c r="D497" s="123">
        <v>2484.6</v>
      </c>
    </row>
    <row r="498" spans="1:4" s="6" customFormat="1" ht="12.75" customHeight="1">
      <c r="A498" s="1">
        <v>2</v>
      </c>
      <c r="B498" s="48" t="s">
        <v>461</v>
      </c>
      <c r="C498" s="1">
        <v>2016</v>
      </c>
      <c r="D498" s="123">
        <v>453</v>
      </c>
    </row>
    <row r="499" spans="1:4" s="4" customFormat="1" ht="12.75">
      <c r="A499" s="1">
        <v>3</v>
      </c>
      <c r="B499" s="48" t="s">
        <v>462</v>
      </c>
      <c r="C499" s="1">
        <v>2016</v>
      </c>
      <c r="D499" s="123">
        <v>399</v>
      </c>
    </row>
    <row r="500" spans="1:4" s="4" customFormat="1" ht="15.75" customHeight="1">
      <c r="A500" s="1">
        <v>4</v>
      </c>
      <c r="B500" s="48" t="s">
        <v>898</v>
      </c>
      <c r="C500" s="1">
        <v>2016</v>
      </c>
      <c r="D500" s="123">
        <v>36415</v>
      </c>
    </row>
    <row r="501" spans="1:4" s="4" customFormat="1" ht="15.75" customHeight="1">
      <c r="A501" s="1">
        <v>5</v>
      </c>
      <c r="B501" s="48" t="s">
        <v>1044</v>
      </c>
      <c r="C501" s="1">
        <v>2019</v>
      </c>
      <c r="D501" s="123">
        <v>6000</v>
      </c>
    </row>
    <row r="502" spans="1:4" s="4" customFormat="1" ht="12.75">
      <c r="A502" s="1">
        <v>6</v>
      </c>
      <c r="B502" s="48" t="s">
        <v>1045</v>
      </c>
      <c r="C502" s="1">
        <v>2019</v>
      </c>
      <c r="D502" s="123">
        <v>2200</v>
      </c>
    </row>
    <row r="503" spans="1:4" s="6" customFormat="1" ht="12.75">
      <c r="A503" s="1">
        <v>7</v>
      </c>
      <c r="B503" s="48" t="s">
        <v>899</v>
      </c>
      <c r="C503" s="1">
        <v>2019</v>
      </c>
      <c r="D503" s="123">
        <v>1578</v>
      </c>
    </row>
    <row r="504" spans="1:4" s="6" customFormat="1" ht="12.75">
      <c r="A504" s="1">
        <v>8</v>
      </c>
      <c r="B504" s="48" t="s">
        <v>1104</v>
      </c>
      <c r="C504" s="1">
        <v>2020</v>
      </c>
      <c r="D504" s="123">
        <v>11273.45</v>
      </c>
    </row>
    <row r="505" spans="1:4" s="4" customFormat="1" ht="12.75">
      <c r="A505" s="130" t="s">
        <v>0</v>
      </c>
      <c r="B505" s="131"/>
      <c r="C505" s="132"/>
      <c r="D505" s="52">
        <f>SUM(D497:D504)</f>
        <v>60803.05</v>
      </c>
    </row>
    <row r="506" spans="1:4" s="4" customFormat="1" ht="12.75">
      <c r="A506" s="129" t="s">
        <v>507</v>
      </c>
      <c r="B506" s="129"/>
      <c r="C506" s="129"/>
      <c r="D506" s="129"/>
    </row>
    <row r="507" spans="1:9" s="4" customFormat="1" ht="12.75">
      <c r="A507" s="1">
        <v>1</v>
      </c>
      <c r="B507" s="48" t="s">
        <v>384</v>
      </c>
      <c r="C507" s="1">
        <v>2016</v>
      </c>
      <c r="D507" s="123">
        <v>2960</v>
      </c>
      <c r="G507" s="7"/>
      <c r="H507" s="7"/>
      <c r="I507" s="7"/>
    </row>
    <row r="508" spans="1:4" s="4" customFormat="1" ht="12.75">
      <c r="A508" s="1">
        <v>2</v>
      </c>
      <c r="B508" s="48" t="s">
        <v>407</v>
      </c>
      <c r="C508" s="1">
        <v>2016</v>
      </c>
      <c r="D508" s="123">
        <v>1430</v>
      </c>
    </row>
    <row r="509" spans="1:4" s="4" customFormat="1" ht="12.75">
      <c r="A509" s="1">
        <v>3</v>
      </c>
      <c r="B509" s="48" t="s">
        <v>1095</v>
      </c>
      <c r="C509" s="1">
        <v>2016</v>
      </c>
      <c r="D509" s="123">
        <v>1999.97</v>
      </c>
    </row>
    <row r="510" spans="1:4" s="4" customFormat="1" ht="12.75">
      <c r="A510" s="1">
        <v>4</v>
      </c>
      <c r="B510" s="48" t="s">
        <v>684</v>
      </c>
      <c r="C510" s="1">
        <v>2016</v>
      </c>
      <c r="D510" s="123">
        <v>369.99</v>
      </c>
    </row>
    <row r="511" spans="1:4" s="4" customFormat="1" ht="13.5" customHeight="1">
      <c r="A511" s="1">
        <v>5</v>
      </c>
      <c r="B511" s="48" t="s">
        <v>1096</v>
      </c>
      <c r="C511" s="1">
        <v>2016</v>
      </c>
      <c r="D511" s="123">
        <v>2880</v>
      </c>
    </row>
    <row r="512" spans="1:4" s="4" customFormat="1" ht="13.5" customHeight="1">
      <c r="A512" s="1">
        <v>6</v>
      </c>
      <c r="B512" s="48" t="s">
        <v>913</v>
      </c>
      <c r="C512" s="1">
        <v>2016</v>
      </c>
      <c r="D512" s="123">
        <v>1380</v>
      </c>
    </row>
    <row r="513" spans="1:4" s="4" customFormat="1" ht="13.5" customHeight="1">
      <c r="A513" s="1">
        <v>7</v>
      </c>
      <c r="B513" s="48" t="s">
        <v>684</v>
      </c>
      <c r="C513" s="1">
        <v>2017</v>
      </c>
      <c r="D513" s="123">
        <v>399</v>
      </c>
    </row>
    <row r="514" spans="1:4" s="4" customFormat="1" ht="13.5" customHeight="1">
      <c r="A514" s="1">
        <v>8</v>
      </c>
      <c r="B514" s="48" t="s">
        <v>587</v>
      </c>
      <c r="C514" s="1">
        <v>2017</v>
      </c>
      <c r="D514" s="123">
        <v>4000</v>
      </c>
    </row>
    <row r="515" spans="1:11" s="4" customFormat="1" ht="13.5" customHeight="1">
      <c r="A515" s="1">
        <v>9</v>
      </c>
      <c r="B515" s="48" t="s">
        <v>588</v>
      </c>
      <c r="C515" s="1">
        <v>2017</v>
      </c>
      <c r="D515" s="123">
        <v>18000</v>
      </c>
      <c r="F515" s="58"/>
      <c r="J515" s="58"/>
      <c r="K515" s="58"/>
    </row>
    <row r="516" spans="1:11" s="4" customFormat="1" ht="13.5" customHeight="1">
      <c r="A516" s="1">
        <v>10</v>
      </c>
      <c r="B516" s="48" t="s">
        <v>683</v>
      </c>
      <c r="C516" s="1">
        <v>2018</v>
      </c>
      <c r="D516" s="123">
        <v>4480</v>
      </c>
      <c r="F516" s="58"/>
      <c r="J516" s="58"/>
      <c r="K516" s="58"/>
    </row>
    <row r="517" spans="1:11" s="4" customFormat="1" ht="13.5" customHeight="1">
      <c r="A517" s="1">
        <v>11</v>
      </c>
      <c r="B517" s="48" t="s">
        <v>912</v>
      </c>
      <c r="C517" s="1">
        <v>2019</v>
      </c>
      <c r="D517" s="123">
        <v>1578</v>
      </c>
      <c r="F517" s="58"/>
      <c r="J517" s="58"/>
      <c r="K517" s="58"/>
    </row>
    <row r="518" spans="1:11" s="4" customFormat="1" ht="13.5" customHeight="1">
      <c r="A518" s="1">
        <v>12</v>
      </c>
      <c r="B518" s="48" t="s">
        <v>1089</v>
      </c>
      <c r="C518" s="1">
        <v>2020</v>
      </c>
      <c r="D518" s="123">
        <v>3521.01</v>
      </c>
      <c r="F518" s="58"/>
      <c r="J518" s="58"/>
      <c r="K518" s="58"/>
    </row>
    <row r="519" spans="1:11" s="4" customFormat="1" ht="13.5" customHeight="1">
      <c r="A519" s="1">
        <v>13</v>
      </c>
      <c r="B519" s="48" t="s">
        <v>1090</v>
      </c>
      <c r="C519" s="1">
        <v>2020</v>
      </c>
      <c r="D519" s="123">
        <v>1899</v>
      </c>
      <c r="F519" s="58"/>
      <c r="J519" s="58"/>
      <c r="K519" s="58"/>
    </row>
    <row r="520" spans="1:11" s="4" customFormat="1" ht="13.5" customHeight="1">
      <c r="A520" s="1">
        <v>14</v>
      </c>
      <c r="B520" s="48" t="s">
        <v>1106</v>
      </c>
      <c r="C520" s="1">
        <v>2020</v>
      </c>
      <c r="D520" s="123">
        <v>14662.83</v>
      </c>
      <c r="F520" s="58"/>
      <c r="J520" s="58"/>
      <c r="K520" s="58"/>
    </row>
    <row r="521" spans="1:11" s="4" customFormat="1" ht="13.5" customHeight="1">
      <c r="A521" s="1">
        <v>15</v>
      </c>
      <c r="B521" s="48" t="s">
        <v>1105</v>
      </c>
      <c r="C521" s="1">
        <v>2020</v>
      </c>
      <c r="D521" s="123">
        <v>32724.15</v>
      </c>
      <c r="F521" s="58"/>
      <c r="J521" s="58"/>
      <c r="K521" s="58"/>
    </row>
    <row r="522" spans="1:11" s="4" customFormat="1" ht="13.5" customHeight="1">
      <c r="A522" s="130" t="s">
        <v>0</v>
      </c>
      <c r="B522" s="131"/>
      <c r="C522" s="132"/>
      <c r="D522" s="50">
        <f>SUM(D507:D521)</f>
        <v>92283.95000000001</v>
      </c>
      <c r="F522" s="58"/>
      <c r="J522" s="58"/>
      <c r="K522" s="58"/>
    </row>
    <row r="523" spans="1:11" s="4" customFormat="1" ht="13.5" customHeight="1">
      <c r="A523" s="129" t="s">
        <v>508</v>
      </c>
      <c r="B523" s="129"/>
      <c r="C523" s="129"/>
      <c r="D523" s="129"/>
      <c r="F523" s="58"/>
      <c r="J523" s="58"/>
      <c r="K523" s="58"/>
    </row>
    <row r="524" spans="1:11" s="4" customFormat="1" ht="12.75">
      <c r="A524" s="1">
        <v>1</v>
      </c>
      <c r="B524" s="48" t="s">
        <v>455</v>
      </c>
      <c r="C524" s="1">
        <v>2016</v>
      </c>
      <c r="D524" s="123">
        <v>5152</v>
      </c>
      <c r="E524" s="6"/>
      <c r="J524" s="57"/>
      <c r="K524" s="58"/>
    </row>
    <row r="525" spans="1:11" s="4" customFormat="1" ht="12.75">
      <c r="A525" s="1">
        <v>2</v>
      </c>
      <c r="B525" s="48" t="s">
        <v>453</v>
      </c>
      <c r="C525" s="1">
        <v>2016</v>
      </c>
      <c r="D525" s="123">
        <v>1780</v>
      </c>
      <c r="E525" s="6"/>
      <c r="J525" s="57"/>
      <c r="K525" s="58"/>
    </row>
    <row r="526" spans="1:11" s="4" customFormat="1" ht="12.75">
      <c r="A526" s="1">
        <v>3</v>
      </c>
      <c r="B526" s="48" t="s">
        <v>454</v>
      </c>
      <c r="C526" s="1">
        <v>2016</v>
      </c>
      <c r="D526" s="123">
        <v>2850</v>
      </c>
      <c r="E526" s="6"/>
      <c r="J526" s="57"/>
      <c r="K526" s="58"/>
    </row>
    <row r="527" spans="1:11" s="4" customFormat="1" ht="12.75">
      <c r="A527" s="1">
        <v>4</v>
      </c>
      <c r="B527" s="48" t="s">
        <v>454</v>
      </c>
      <c r="C527" s="1">
        <v>2016</v>
      </c>
      <c r="D527" s="123">
        <v>1845</v>
      </c>
      <c r="E527" s="6"/>
      <c r="J527" s="57"/>
      <c r="K527" s="58"/>
    </row>
    <row r="528" spans="1:11" s="4" customFormat="1" ht="12.75">
      <c r="A528" s="1">
        <v>5</v>
      </c>
      <c r="B528" s="48" t="s">
        <v>1072</v>
      </c>
      <c r="C528" s="1">
        <v>2016</v>
      </c>
      <c r="D528" s="123">
        <v>2997</v>
      </c>
      <c r="E528" s="6"/>
      <c r="J528" s="57"/>
      <c r="K528" s="58"/>
    </row>
    <row r="529" spans="1:11" s="4" customFormat="1" ht="12.75">
      <c r="A529" s="1">
        <v>6</v>
      </c>
      <c r="B529" s="48" t="s">
        <v>456</v>
      </c>
      <c r="C529" s="1">
        <v>2016</v>
      </c>
      <c r="D529" s="123">
        <v>3350</v>
      </c>
      <c r="E529" s="6"/>
      <c r="G529" s="54"/>
      <c r="H529" s="54"/>
      <c r="I529" s="78"/>
      <c r="J529" s="57"/>
      <c r="K529" s="58"/>
    </row>
    <row r="530" spans="1:11" s="4" customFormat="1" ht="12.75">
      <c r="A530" s="1">
        <v>7</v>
      </c>
      <c r="B530" s="48" t="s">
        <v>1073</v>
      </c>
      <c r="C530" s="1">
        <v>2017</v>
      </c>
      <c r="D530" s="123">
        <v>3900</v>
      </c>
      <c r="E530" s="6"/>
      <c r="G530" s="58"/>
      <c r="H530" s="58"/>
      <c r="I530" s="78"/>
      <c r="J530" s="57"/>
      <c r="K530" s="58"/>
    </row>
    <row r="531" spans="1:11" s="4" customFormat="1" ht="12.75">
      <c r="A531" s="1">
        <v>8</v>
      </c>
      <c r="B531" s="48" t="s">
        <v>453</v>
      </c>
      <c r="C531" s="1">
        <v>2017</v>
      </c>
      <c r="D531" s="123">
        <v>2100</v>
      </c>
      <c r="E531" s="6"/>
      <c r="G531" s="58"/>
      <c r="H531" s="58"/>
      <c r="I531" s="78"/>
      <c r="J531" s="57"/>
      <c r="K531" s="58"/>
    </row>
    <row r="532" spans="1:11" s="4" customFormat="1" ht="12.75">
      <c r="A532" s="1">
        <v>9</v>
      </c>
      <c r="B532" s="48" t="s">
        <v>1074</v>
      </c>
      <c r="C532" s="1">
        <v>2018</v>
      </c>
      <c r="D532" s="123">
        <v>4798</v>
      </c>
      <c r="E532" s="6"/>
      <c r="G532" s="54"/>
      <c r="H532" s="54"/>
      <c r="I532" s="78"/>
      <c r="J532" s="57"/>
      <c r="K532" s="58"/>
    </row>
    <row r="533" spans="1:11" s="4" customFormat="1" ht="12.75">
      <c r="A533" s="1">
        <v>10</v>
      </c>
      <c r="B533" s="48" t="s">
        <v>904</v>
      </c>
      <c r="C533" s="1">
        <v>2019</v>
      </c>
      <c r="D533" s="123">
        <v>2000</v>
      </c>
      <c r="E533" s="6"/>
      <c r="G533" s="54"/>
      <c r="H533" s="54"/>
      <c r="I533" s="78"/>
      <c r="J533" s="57"/>
      <c r="K533" s="58"/>
    </row>
    <row r="534" spans="1:11" s="4" customFormat="1" ht="12.75">
      <c r="A534" s="1">
        <v>11</v>
      </c>
      <c r="B534" s="48" t="s">
        <v>1075</v>
      </c>
      <c r="C534" s="1">
        <v>2020</v>
      </c>
      <c r="D534" s="123">
        <v>26760</v>
      </c>
      <c r="E534" s="6"/>
      <c r="G534" s="54"/>
      <c r="H534" s="54"/>
      <c r="I534" s="78"/>
      <c r="J534" s="57"/>
      <c r="K534" s="58"/>
    </row>
    <row r="535" spans="1:11" s="4" customFormat="1" ht="12.75">
      <c r="A535" s="1">
        <v>12</v>
      </c>
      <c r="B535" s="48" t="s">
        <v>1100</v>
      </c>
      <c r="C535" s="1">
        <v>2020</v>
      </c>
      <c r="D535" s="123">
        <v>27588</v>
      </c>
      <c r="E535" s="6"/>
      <c r="G535" s="54"/>
      <c r="H535" s="54"/>
      <c r="I535" s="78"/>
      <c r="J535" s="57"/>
      <c r="K535" s="58"/>
    </row>
    <row r="536" spans="1:11" s="4" customFormat="1" ht="12.75">
      <c r="A536" s="1">
        <v>13</v>
      </c>
      <c r="B536" s="48" t="s">
        <v>1076</v>
      </c>
      <c r="C536" s="1">
        <v>2020</v>
      </c>
      <c r="D536" s="123">
        <v>16757.52</v>
      </c>
      <c r="E536" s="6"/>
      <c r="G536" s="54"/>
      <c r="H536" s="54"/>
      <c r="I536" s="78"/>
      <c r="J536" s="57"/>
      <c r="K536" s="58"/>
    </row>
    <row r="537" spans="1:11" s="4" customFormat="1" ht="12.75">
      <c r="A537" s="1">
        <v>14</v>
      </c>
      <c r="B537" s="48" t="s">
        <v>1099</v>
      </c>
      <c r="C537" s="1">
        <v>2020</v>
      </c>
      <c r="D537" s="123">
        <v>48123.749999999985</v>
      </c>
      <c r="E537" s="6"/>
      <c r="G537" s="54"/>
      <c r="H537" s="54"/>
      <c r="I537" s="78"/>
      <c r="J537" s="57"/>
      <c r="K537" s="58"/>
    </row>
    <row r="538" spans="1:11" s="4" customFormat="1" ht="13.5" customHeight="1">
      <c r="A538" s="130" t="s">
        <v>0</v>
      </c>
      <c r="B538" s="131"/>
      <c r="C538" s="132"/>
      <c r="D538" s="50">
        <f>SUM(D524:D537)</f>
        <v>150001.27</v>
      </c>
      <c r="G538" s="54"/>
      <c r="H538" s="54"/>
      <c r="I538" s="78"/>
      <c r="J538" s="57"/>
      <c r="K538" s="58"/>
    </row>
    <row r="539" spans="1:11" s="4" customFormat="1" ht="13.5" customHeight="1">
      <c r="A539" s="129" t="s">
        <v>509</v>
      </c>
      <c r="B539" s="129"/>
      <c r="C539" s="129"/>
      <c r="D539" s="129"/>
      <c r="G539" s="54"/>
      <c r="H539" s="54"/>
      <c r="I539" s="78"/>
      <c r="J539" s="57"/>
      <c r="K539" s="58"/>
    </row>
    <row r="540" spans="1:11" s="4" customFormat="1" ht="12.75">
      <c r="A540" s="1">
        <v>1</v>
      </c>
      <c r="B540" s="48" t="s">
        <v>1102</v>
      </c>
      <c r="C540" s="1">
        <v>2016</v>
      </c>
      <c r="D540" s="123">
        <v>31899</v>
      </c>
      <c r="E540" s="6"/>
      <c r="G540" s="54"/>
      <c r="H540" s="54"/>
      <c r="I540" s="78"/>
      <c r="J540" s="57"/>
      <c r="K540" s="58"/>
    </row>
    <row r="541" spans="1:11" s="4" customFormat="1" ht="12.75">
      <c r="A541" s="1">
        <v>2</v>
      </c>
      <c r="B541" s="48" t="s">
        <v>889</v>
      </c>
      <c r="C541" s="1">
        <v>2019</v>
      </c>
      <c r="D541" s="123">
        <v>1578</v>
      </c>
      <c r="E541" s="6"/>
      <c r="G541" s="54"/>
      <c r="H541" s="54"/>
      <c r="I541" s="78"/>
      <c r="J541" s="57"/>
      <c r="K541" s="58"/>
    </row>
    <row r="542" spans="1:11" s="4" customFormat="1" ht="12.75">
      <c r="A542" s="1">
        <v>3</v>
      </c>
      <c r="B542" s="48" t="s">
        <v>587</v>
      </c>
      <c r="C542" s="1">
        <v>2020</v>
      </c>
      <c r="D542" s="123">
        <v>1200</v>
      </c>
      <c r="E542" s="6"/>
      <c r="G542" s="54"/>
      <c r="H542" s="54"/>
      <c r="I542" s="78"/>
      <c r="J542" s="57"/>
      <c r="K542" s="58"/>
    </row>
    <row r="543" spans="1:11" s="4" customFormat="1" ht="12.75">
      <c r="A543" s="1">
        <v>4</v>
      </c>
      <c r="B543" s="48" t="s">
        <v>904</v>
      </c>
      <c r="C543" s="1">
        <v>2020</v>
      </c>
      <c r="D543" s="123">
        <v>1190</v>
      </c>
      <c r="E543" s="6"/>
      <c r="G543" s="54"/>
      <c r="H543" s="54"/>
      <c r="I543" s="78"/>
      <c r="J543" s="57"/>
      <c r="K543" s="58"/>
    </row>
    <row r="544" spans="1:11" s="4" customFormat="1" ht="12.75">
      <c r="A544" s="1">
        <v>5</v>
      </c>
      <c r="B544" s="48" t="s">
        <v>1003</v>
      </c>
      <c r="C544" s="1">
        <v>2020</v>
      </c>
      <c r="D544" s="123">
        <v>1115</v>
      </c>
      <c r="E544" s="6"/>
      <c r="G544" s="54"/>
      <c r="H544" s="54"/>
      <c r="I544" s="78"/>
      <c r="J544" s="57"/>
      <c r="K544" s="58"/>
    </row>
    <row r="545" spans="1:11" s="4" customFormat="1" ht="12.75">
      <c r="A545" s="1">
        <v>6</v>
      </c>
      <c r="B545" s="48" t="s">
        <v>1101</v>
      </c>
      <c r="C545" s="1">
        <v>2020</v>
      </c>
      <c r="D545" s="123">
        <v>12568.14</v>
      </c>
      <c r="E545" s="6"/>
      <c r="G545" s="54"/>
      <c r="H545" s="54"/>
      <c r="I545" s="78"/>
      <c r="J545" s="57"/>
      <c r="K545" s="58"/>
    </row>
    <row r="546" spans="1:11" s="4" customFormat="1" ht="12.75">
      <c r="A546" s="130" t="s">
        <v>0</v>
      </c>
      <c r="B546" s="131"/>
      <c r="C546" s="132"/>
      <c r="D546" s="50">
        <f>SUM(D540:D545)</f>
        <v>49550.14</v>
      </c>
      <c r="G546" s="54"/>
      <c r="H546" s="54"/>
      <c r="I546" s="78"/>
      <c r="J546" s="57"/>
      <c r="K546" s="58"/>
    </row>
    <row r="547" spans="1:11" s="4" customFormat="1" ht="12.75">
      <c r="A547" s="129" t="s">
        <v>622</v>
      </c>
      <c r="B547" s="129"/>
      <c r="C547" s="129"/>
      <c r="D547" s="129"/>
      <c r="G547" s="54"/>
      <c r="H547" s="54"/>
      <c r="I547" s="78"/>
      <c r="J547" s="57"/>
      <c r="K547" s="58"/>
    </row>
    <row r="548" spans="1:11" s="4" customFormat="1" ht="12.75">
      <c r="A548" s="1">
        <v>1</v>
      </c>
      <c r="B548" s="48" t="s">
        <v>628</v>
      </c>
      <c r="C548" s="1">
        <v>2018</v>
      </c>
      <c r="D548" s="123">
        <v>799</v>
      </c>
      <c r="E548" s="6"/>
      <c r="G548" s="54"/>
      <c r="H548" s="54"/>
      <c r="I548" s="78"/>
      <c r="J548" s="57"/>
      <c r="K548" s="58"/>
    </row>
    <row r="549" spans="1:11" s="4" customFormat="1" ht="12.75">
      <c r="A549" s="1">
        <v>2</v>
      </c>
      <c r="B549" s="48" t="s">
        <v>878</v>
      </c>
      <c r="C549" s="1">
        <v>2019</v>
      </c>
      <c r="D549" s="123">
        <v>1350</v>
      </c>
      <c r="E549" s="6"/>
      <c r="G549" s="54"/>
      <c r="H549" s="54"/>
      <c r="I549" s="78"/>
      <c r="J549" s="57"/>
      <c r="K549" s="58"/>
    </row>
    <row r="550" spans="1:11" s="4" customFormat="1" ht="12.75">
      <c r="A550" s="130" t="s">
        <v>0</v>
      </c>
      <c r="B550" s="131"/>
      <c r="C550" s="132"/>
      <c r="D550" s="50">
        <f>SUM(D548:D549)</f>
        <v>2149</v>
      </c>
      <c r="E550" s="6"/>
      <c r="G550" s="54"/>
      <c r="H550" s="54"/>
      <c r="I550" s="78"/>
      <c r="J550" s="57"/>
      <c r="K550" s="58"/>
    </row>
    <row r="551" spans="1:4" s="4" customFormat="1" ht="12.75">
      <c r="A551" s="37"/>
      <c r="B551" s="37"/>
      <c r="C551" s="32"/>
      <c r="D551" s="41"/>
    </row>
    <row r="552" spans="1:4" ht="12.75">
      <c r="A552" s="37"/>
      <c r="C552" s="32"/>
      <c r="D552" s="41"/>
    </row>
    <row r="553" spans="1:4" s="4" customFormat="1" ht="12.75">
      <c r="A553" s="140" t="s">
        <v>20</v>
      </c>
      <c r="B553" s="141"/>
      <c r="C553" s="141"/>
      <c r="D553" s="142"/>
    </row>
    <row r="554" spans="1:4" s="4" customFormat="1" ht="26.25">
      <c r="A554" s="2" t="s">
        <v>10</v>
      </c>
      <c r="B554" s="2" t="s">
        <v>11</v>
      </c>
      <c r="C554" s="2" t="s">
        <v>12</v>
      </c>
      <c r="D554" s="27" t="s">
        <v>13</v>
      </c>
    </row>
    <row r="555" spans="1:4" s="4" customFormat="1" ht="12.75">
      <c r="A555" s="137" t="s">
        <v>85</v>
      </c>
      <c r="B555" s="138"/>
      <c r="C555" s="138"/>
      <c r="D555" s="139"/>
    </row>
    <row r="556" spans="1:4" s="4" customFormat="1" ht="12.75">
      <c r="A556" s="1">
        <v>1</v>
      </c>
      <c r="B556" s="48" t="s">
        <v>939</v>
      </c>
      <c r="C556" s="1">
        <v>2019</v>
      </c>
      <c r="D556" s="123">
        <v>3200</v>
      </c>
    </row>
    <row r="557" spans="1:4" s="4" customFormat="1" ht="12.75">
      <c r="A557" s="1">
        <v>2</v>
      </c>
      <c r="B557" s="48" t="s">
        <v>940</v>
      </c>
      <c r="C557" s="1">
        <v>2019</v>
      </c>
      <c r="D557" s="123">
        <v>110946.51</v>
      </c>
    </row>
    <row r="558" spans="1:4" s="4" customFormat="1" ht="12.75">
      <c r="A558" s="1">
        <v>3</v>
      </c>
      <c r="B558" s="48" t="s">
        <v>941</v>
      </c>
      <c r="C558" s="1">
        <v>2016</v>
      </c>
      <c r="D558" s="123">
        <v>3864.74</v>
      </c>
    </row>
    <row r="559" spans="1:4" s="4" customFormat="1" ht="12.75">
      <c r="A559" s="1">
        <v>4</v>
      </c>
      <c r="B559" s="48" t="s">
        <v>1153</v>
      </c>
      <c r="C559" s="1">
        <v>2020</v>
      </c>
      <c r="D559" s="123">
        <v>6523.01</v>
      </c>
    </row>
    <row r="560" spans="1:4" s="4" customFormat="1" ht="12.75">
      <c r="A560" s="1">
        <v>5</v>
      </c>
      <c r="B560" s="48" t="s">
        <v>1154</v>
      </c>
      <c r="C560" s="1">
        <v>2020</v>
      </c>
      <c r="D560" s="123">
        <v>2515.18</v>
      </c>
    </row>
    <row r="561" spans="1:4" s="4" customFormat="1" ht="12.75">
      <c r="A561" s="1">
        <v>6</v>
      </c>
      <c r="B561" s="48" t="s">
        <v>1155</v>
      </c>
      <c r="C561" s="1">
        <v>2020</v>
      </c>
      <c r="D561" s="123">
        <v>1715</v>
      </c>
    </row>
    <row r="562" spans="1:4" s="4" customFormat="1" ht="12.75">
      <c r="A562" s="130" t="s">
        <v>0</v>
      </c>
      <c r="B562" s="131"/>
      <c r="C562" s="132"/>
      <c r="D562" s="50">
        <f>SUM(D556:D561)</f>
        <v>128764.43999999999</v>
      </c>
    </row>
    <row r="563" spans="1:4" s="4" customFormat="1" ht="12.75">
      <c r="A563" s="129" t="s">
        <v>86</v>
      </c>
      <c r="B563" s="129"/>
      <c r="C563" s="129"/>
      <c r="D563" s="129"/>
    </row>
    <row r="564" spans="1:4" s="4" customFormat="1" ht="12.75">
      <c r="A564" s="1">
        <v>1</v>
      </c>
      <c r="B564" s="48" t="s">
        <v>982</v>
      </c>
      <c r="C564" s="1">
        <v>2020</v>
      </c>
      <c r="D564" s="123">
        <v>9054</v>
      </c>
    </row>
    <row r="565" spans="1:4" s="4" customFormat="1" ht="12.75">
      <c r="A565" s="130" t="s">
        <v>0</v>
      </c>
      <c r="B565" s="131"/>
      <c r="C565" s="132"/>
      <c r="D565" s="50">
        <f>SUM(D564:D564)</f>
        <v>9054</v>
      </c>
    </row>
    <row r="566" spans="1:4" s="4" customFormat="1" ht="12.75">
      <c r="A566" s="137" t="s">
        <v>979</v>
      </c>
      <c r="B566" s="138"/>
      <c r="C566" s="138"/>
      <c r="D566" s="139"/>
    </row>
    <row r="567" spans="1:4" s="4" customFormat="1" ht="12.75">
      <c r="A567" s="1">
        <v>1</v>
      </c>
      <c r="B567" s="48" t="s">
        <v>569</v>
      </c>
      <c r="C567" s="1">
        <v>2017</v>
      </c>
      <c r="D567" s="123">
        <v>686.34</v>
      </c>
    </row>
    <row r="568" spans="1:4" s="4" customFormat="1" ht="12.75">
      <c r="A568" s="1">
        <v>2</v>
      </c>
      <c r="B568" s="48" t="s">
        <v>570</v>
      </c>
      <c r="C568" s="1">
        <v>2017</v>
      </c>
      <c r="D568" s="123">
        <v>2400</v>
      </c>
    </row>
    <row r="569" spans="1:4" s="4" customFormat="1" ht="12.75">
      <c r="A569" s="1">
        <v>3</v>
      </c>
      <c r="B569" s="48" t="s">
        <v>665</v>
      </c>
      <c r="C569" s="1">
        <v>2018</v>
      </c>
      <c r="D569" s="123">
        <v>2074.73</v>
      </c>
    </row>
    <row r="570" spans="1:4" s="4" customFormat="1" ht="12.75">
      <c r="A570" s="1">
        <v>4</v>
      </c>
      <c r="B570" s="48" t="s">
        <v>665</v>
      </c>
      <c r="C570" s="1">
        <v>2020</v>
      </c>
      <c r="D570" s="123">
        <v>1245.52</v>
      </c>
    </row>
    <row r="571" spans="1:4" s="4" customFormat="1" ht="12.75">
      <c r="A571" s="130" t="s">
        <v>0</v>
      </c>
      <c r="B571" s="131"/>
      <c r="C571" s="132"/>
      <c r="D571" s="50">
        <f>SUM(D567:D570)</f>
        <v>6406.59</v>
      </c>
    </row>
    <row r="572" spans="1:4" s="4" customFormat="1" ht="12.75">
      <c r="A572" s="137" t="s">
        <v>997</v>
      </c>
      <c r="B572" s="138"/>
      <c r="C572" s="138"/>
      <c r="D572" s="139"/>
    </row>
    <row r="573" spans="1:4" s="4" customFormat="1" ht="12.75">
      <c r="A573" s="1">
        <v>1</v>
      </c>
      <c r="B573" s="48" t="s">
        <v>637</v>
      </c>
      <c r="C573" s="1">
        <v>2018</v>
      </c>
      <c r="D573" s="123">
        <v>2800</v>
      </c>
    </row>
    <row r="574" spans="1:4" s="4" customFormat="1" ht="12.75">
      <c r="A574" s="130" t="s">
        <v>0</v>
      </c>
      <c r="B574" s="131"/>
      <c r="C574" s="132"/>
      <c r="D574" s="50">
        <f>SUM(D573:D573)</f>
        <v>2800</v>
      </c>
    </row>
    <row r="575" spans="1:10" s="4" customFormat="1" ht="12.75">
      <c r="A575" s="137" t="s">
        <v>980</v>
      </c>
      <c r="B575" s="138"/>
      <c r="C575" s="138"/>
      <c r="D575" s="139"/>
      <c r="J575" s="6"/>
    </row>
    <row r="576" spans="1:10" s="4" customFormat="1" ht="12.75">
      <c r="A576" s="1">
        <v>1</v>
      </c>
      <c r="B576" s="48" t="s">
        <v>875</v>
      </c>
      <c r="C576" s="1">
        <v>2019</v>
      </c>
      <c r="D576" s="123">
        <v>2234.12</v>
      </c>
      <c r="J576" s="6"/>
    </row>
    <row r="577" spans="1:10" ht="12.75">
      <c r="A577" s="133" t="s">
        <v>0</v>
      </c>
      <c r="B577" s="133"/>
      <c r="C577" s="133"/>
      <c r="D577" s="50">
        <f>SUM(D576)</f>
        <v>2234.12</v>
      </c>
      <c r="J577" s="6"/>
    </row>
    <row r="578" spans="1:10" ht="12.75">
      <c r="A578" s="137" t="s">
        <v>981</v>
      </c>
      <c r="B578" s="138"/>
      <c r="C578" s="138"/>
      <c r="D578" s="139"/>
      <c r="J578" s="6"/>
    </row>
    <row r="579" spans="1:10" s="4" customFormat="1" ht="12.75">
      <c r="A579" s="1">
        <v>1</v>
      </c>
      <c r="B579" s="48" t="s">
        <v>447</v>
      </c>
      <c r="C579" s="1">
        <v>2016</v>
      </c>
      <c r="D579" s="123">
        <v>2144</v>
      </c>
      <c r="J579" s="6"/>
    </row>
    <row r="580" spans="1:10" s="4" customFormat="1" ht="12.75">
      <c r="A580" s="1">
        <v>2</v>
      </c>
      <c r="B580" s="48" t="s">
        <v>906</v>
      </c>
      <c r="C580" s="1">
        <v>2019</v>
      </c>
      <c r="D580" s="123">
        <v>1250</v>
      </c>
      <c r="J580" s="6"/>
    </row>
    <row r="581" spans="1:10" s="4" customFormat="1" ht="12.75">
      <c r="A581" s="1">
        <v>3</v>
      </c>
      <c r="B581" s="48" t="s">
        <v>907</v>
      </c>
      <c r="C581" s="1">
        <v>2019</v>
      </c>
      <c r="D581" s="123">
        <v>480</v>
      </c>
      <c r="J581" s="6"/>
    </row>
    <row r="582" spans="1:10" ht="12.75">
      <c r="A582" s="133" t="s">
        <v>0</v>
      </c>
      <c r="B582" s="133"/>
      <c r="C582" s="133"/>
      <c r="D582" s="50">
        <f>SUM(D579:D581)</f>
        <v>3874</v>
      </c>
      <c r="J582" s="6"/>
    </row>
    <row r="583" spans="1:11" ht="13.5" customHeight="1">
      <c r="A583" s="129" t="s">
        <v>1021</v>
      </c>
      <c r="B583" s="129"/>
      <c r="C583" s="129"/>
      <c r="D583" s="129"/>
      <c r="J583" s="6"/>
      <c r="K583" s="6"/>
    </row>
    <row r="584" spans="1:11" s="4" customFormat="1" ht="12.75">
      <c r="A584" s="1">
        <v>1</v>
      </c>
      <c r="B584" s="48" t="s">
        <v>1020</v>
      </c>
      <c r="C584" s="1">
        <v>2020</v>
      </c>
      <c r="D584" s="123">
        <v>10900</v>
      </c>
      <c r="J584" s="6"/>
      <c r="K584" s="6"/>
    </row>
    <row r="585" spans="1:26" s="46" customFormat="1" ht="12.75">
      <c r="A585" s="133" t="s">
        <v>0</v>
      </c>
      <c r="B585" s="133"/>
      <c r="C585" s="133"/>
      <c r="D585" s="50">
        <f>SUM(D584)</f>
        <v>10900</v>
      </c>
      <c r="E585" s="4"/>
      <c r="F585" s="4"/>
      <c r="G585" s="4"/>
      <c r="H585" s="4"/>
      <c r="I585" s="4"/>
      <c r="J585" s="6"/>
      <c r="K585" s="6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s="46" customFormat="1" ht="12.75">
      <c r="A586" s="129" t="s">
        <v>1037</v>
      </c>
      <c r="B586" s="129"/>
      <c r="C586" s="129"/>
      <c r="D586" s="129"/>
      <c r="E586" s="4"/>
      <c r="F586" s="4"/>
      <c r="G586" s="4"/>
      <c r="H586" s="4"/>
      <c r="I586" s="4"/>
      <c r="J586" s="6"/>
      <c r="K586" s="6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9" s="4" customFormat="1" ht="12.75">
      <c r="A587" s="1">
        <v>1</v>
      </c>
      <c r="B587" s="48" t="s">
        <v>1040</v>
      </c>
      <c r="C587" s="1">
        <v>2020</v>
      </c>
      <c r="D587" s="123">
        <v>1563.7</v>
      </c>
      <c r="G587" s="58"/>
      <c r="H587" s="58"/>
      <c r="I587" s="79"/>
    </row>
    <row r="588" spans="1:4" s="4" customFormat="1" ht="12.75">
      <c r="A588" s="1">
        <v>2</v>
      </c>
      <c r="B588" s="48" t="s">
        <v>1041</v>
      </c>
      <c r="C588" s="1">
        <v>2020</v>
      </c>
      <c r="D588" s="123">
        <v>999.99</v>
      </c>
    </row>
    <row r="589" spans="1:4" s="4" customFormat="1" ht="12.75">
      <c r="A589" s="1">
        <v>3</v>
      </c>
      <c r="B589" s="48" t="s">
        <v>1043</v>
      </c>
      <c r="C589" s="1">
        <v>2020</v>
      </c>
      <c r="D589" s="123">
        <v>4000</v>
      </c>
    </row>
    <row r="590" spans="1:4" s="4" customFormat="1" ht="12.75">
      <c r="A590" s="1">
        <v>4</v>
      </c>
      <c r="B590" s="48" t="s">
        <v>1042</v>
      </c>
      <c r="C590" s="1">
        <v>2020</v>
      </c>
      <c r="D590" s="123">
        <v>1499.99</v>
      </c>
    </row>
    <row r="591" spans="1:4" ht="12.75">
      <c r="A591" s="133" t="s">
        <v>0</v>
      </c>
      <c r="B591" s="133"/>
      <c r="C591" s="133"/>
      <c r="D591" s="50">
        <f>SUM(D587:D590)</f>
        <v>8063.68</v>
      </c>
    </row>
    <row r="592" spans="1:4" ht="12.75">
      <c r="A592" s="129" t="s">
        <v>1038</v>
      </c>
      <c r="B592" s="129"/>
      <c r="C592" s="129"/>
      <c r="D592" s="129"/>
    </row>
    <row r="593" spans="1:9" s="4" customFormat="1" ht="12.75">
      <c r="A593" s="1">
        <v>1</v>
      </c>
      <c r="B593" s="48" t="s">
        <v>1004</v>
      </c>
      <c r="C593" s="1">
        <v>2017</v>
      </c>
      <c r="D593" s="123">
        <v>1350</v>
      </c>
      <c r="G593" s="58"/>
      <c r="H593" s="58"/>
      <c r="I593" s="79"/>
    </row>
    <row r="594" spans="1:9" s="4" customFormat="1" ht="12.75">
      <c r="A594" s="1">
        <v>2</v>
      </c>
      <c r="B594" s="48" t="s">
        <v>1006</v>
      </c>
      <c r="C594" s="1">
        <v>2017</v>
      </c>
      <c r="D594" s="123">
        <v>4428</v>
      </c>
      <c r="G594" s="58"/>
      <c r="H594" s="58"/>
      <c r="I594" s="79"/>
    </row>
    <row r="595" spans="1:9" s="4" customFormat="1" ht="12.75">
      <c r="A595" s="1">
        <v>3</v>
      </c>
      <c r="B595" s="48" t="s">
        <v>894</v>
      </c>
      <c r="C595" s="1">
        <v>2019</v>
      </c>
      <c r="D595" s="123">
        <v>900</v>
      </c>
      <c r="G595" s="58"/>
      <c r="H595" s="58"/>
      <c r="I595" s="79"/>
    </row>
    <row r="596" spans="1:9" s="4" customFormat="1" ht="12.75">
      <c r="A596" s="1">
        <v>4</v>
      </c>
      <c r="B596" s="48" t="s">
        <v>1005</v>
      </c>
      <c r="C596" s="1">
        <v>2019</v>
      </c>
      <c r="D596" s="123">
        <v>1500</v>
      </c>
      <c r="G596" s="58"/>
      <c r="H596" s="58"/>
      <c r="I596" s="79"/>
    </row>
    <row r="597" spans="1:4" ht="12.75">
      <c r="A597" s="133" t="s">
        <v>0</v>
      </c>
      <c r="B597" s="133"/>
      <c r="C597" s="133"/>
      <c r="D597" s="50">
        <f>SUM(D593:D596)</f>
        <v>8178</v>
      </c>
    </row>
    <row r="598" spans="1:4" ht="12.75">
      <c r="A598" s="129" t="s">
        <v>1039</v>
      </c>
      <c r="B598" s="129"/>
      <c r="C598" s="129"/>
      <c r="D598" s="129"/>
    </row>
    <row r="599" spans="1:9" s="4" customFormat="1" ht="12.75">
      <c r="A599" s="1">
        <v>1</v>
      </c>
      <c r="B599" s="48" t="s">
        <v>879</v>
      </c>
      <c r="C599" s="1">
        <v>2019</v>
      </c>
      <c r="D599" s="123">
        <v>3762.88</v>
      </c>
      <c r="G599" s="58"/>
      <c r="H599" s="58"/>
      <c r="I599" s="79"/>
    </row>
    <row r="600" spans="1:4" ht="12.75">
      <c r="A600" s="130" t="s">
        <v>0</v>
      </c>
      <c r="B600" s="131"/>
      <c r="C600" s="132"/>
      <c r="D600" s="50">
        <f>SUM(D599)</f>
        <v>3762.88</v>
      </c>
    </row>
    <row r="601" spans="1:4" ht="12.75">
      <c r="A601" s="37"/>
      <c r="C601" s="32"/>
      <c r="D601" s="41"/>
    </row>
    <row r="602" spans="1:4" ht="12.75">
      <c r="A602" s="37"/>
      <c r="C602" s="32"/>
      <c r="D602" s="41"/>
    </row>
    <row r="603" spans="1:4" ht="12.75">
      <c r="A603" s="37"/>
      <c r="B603" s="134" t="s">
        <v>14</v>
      </c>
      <c r="C603" s="135"/>
      <c r="D603" s="42">
        <f>SUM(D323,D317,D303,D267,D243,D223,D210,D186,D182,D161,D128,D109,D103)</f>
        <v>1130887.7</v>
      </c>
    </row>
    <row r="604" spans="1:4" ht="12.75">
      <c r="A604" s="37"/>
      <c r="B604" s="134" t="s">
        <v>15</v>
      </c>
      <c r="C604" s="135"/>
      <c r="D604" s="42">
        <f>SUM(D550,D546,D538,D522,D505,D495,D487,D465,D455,D448,D426,D417,D412)</f>
        <v>748810.08</v>
      </c>
    </row>
    <row r="605" spans="1:4" ht="12.75">
      <c r="A605" s="37"/>
      <c r="B605" s="134" t="s">
        <v>16</v>
      </c>
      <c r="C605" s="135"/>
      <c r="D605" s="42">
        <f>SUM(D600,D597,D591,D585,D582,D577,D574,D571,D565,D562)</f>
        <v>184037.71</v>
      </c>
    </row>
    <row r="606" spans="1:4" ht="12.75">
      <c r="A606" s="37"/>
      <c r="C606" s="32"/>
      <c r="D606" s="41"/>
    </row>
    <row r="607" spans="1:4" ht="12.75">
      <c r="A607" s="37"/>
      <c r="C607" s="32"/>
      <c r="D607" s="41"/>
    </row>
    <row r="608" spans="1:4" ht="12.75">
      <c r="A608" s="37"/>
      <c r="C608" s="32"/>
      <c r="D608" s="41"/>
    </row>
    <row r="609" spans="1:4" ht="12.75">
      <c r="A609" s="37"/>
      <c r="C609" s="32"/>
      <c r="D609" s="41"/>
    </row>
    <row r="610" spans="1:4" ht="12.75">
      <c r="A610" s="37"/>
      <c r="C610" s="32"/>
      <c r="D610" s="41"/>
    </row>
    <row r="611" spans="1:4" ht="12.75">
      <c r="A611" s="37"/>
      <c r="C611" s="32"/>
      <c r="D611" s="41"/>
    </row>
    <row r="612" spans="1:4" ht="12.75">
      <c r="A612" s="37"/>
      <c r="C612" s="32"/>
      <c r="D612" s="41"/>
    </row>
    <row r="613" spans="1:4" ht="12.75">
      <c r="A613" s="37"/>
      <c r="C613" s="32"/>
      <c r="D613" s="41"/>
    </row>
    <row r="614" spans="1:4" ht="12.75">
      <c r="A614" s="37"/>
      <c r="C614" s="32"/>
      <c r="D614" s="41"/>
    </row>
    <row r="615" spans="1:4" ht="12.75">
      <c r="A615" s="37"/>
      <c r="C615" s="32"/>
      <c r="D615" s="41"/>
    </row>
    <row r="616" spans="1:4" ht="12.75">
      <c r="A616" s="37"/>
      <c r="C616" s="32"/>
      <c r="D616" s="41"/>
    </row>
    <row r="617" spans="1:4" ht="12.75">
      <c r="A617" s="37"/>
      <c r="C617" s="32"/>
      <c r="D617" s="41"/>
    </row>
    <row r="618" spans="1:4" ht="12.75">
      <c r="A618" s="37"/>
      <c r="C618" s="32"/>
      <c r="D618" s="41"/>
    </row>
    <row r="619" spans="1:4" ht="12.75">
      <c r="A619" s="37"/>
      <c r="C619" s="32"/>
      <c r="D619" s="41"/>
    </row>
    <row r="620" spans="1:4" ht="12.75">
      <c r="A620" s="37"/>
      <c r="C620" s="32"/>
      <c r="D620" s="41"/>
    </row>
    <row r="621" spans="1:4" ht="12.75">
      <c r="A621" s="37"/>
      <c r="C621" s="32"/>
      <c r="D621" s="41"/>
    </row>
    <row r="622" spans="1:4" ht="12.75">
      <c r="A622" s="37"/>
      <c r="C622" s="32"/>
      <c r="D622" s="41"/>
    </row>
    <row r="623" spans="1:4" ht="12.75">
      <c r="A623" s="37"/>
      <c r="C623" s="32"/>
      <c r="D623" s="41"/>
    </row>
    <row r="624" spans="1:4" ht="12.75">
      <c r="A624" s="37"/>
      <c r="C624" s="32"/>
      <c r="D624" s="41"/>
    </row>
    <row r="625" spans="1:4" ht="12.75">
      <c r="A625" s="37"/>
      <c r="C625" s="32"/>
      <c r="D625" s="41"/>
    </row>
    <row r="626" spans="1:4" ht="12.75">
      <c r="A626" s="37"/>
      <c r="C626" s="32"/>
      <c r="D626" s="41"/>
    </row>
    <row r="627" spans="1:4" ht="12.75">
      <c r="A627" s="37"/>
      <c r="C627" s="32"/>
      <c r="D627" s="41"/>
    </row>
    <row r="628" spans="1:4" ht="12.75">
      <c r="A628" s="37"/>
      <c r="C628" s="32"/>
      <c r="D628" s="41"/>
    </row>
    <row r="629" spans="1:4" ht="12.75">
      <c r="A629" s="37"/>
      <c r="C629" s="32"/>
      <c r="D629" s="41"/>
    </row>
    <row r="630" spans="1:4" ht="12.75">
      <c r="A630" s="37"/>
      <c r="C630" s="32"/>
      <c r="D630" s="41"/>
    </row>
    <row r="631" spans="1:4" ht="12.75">
      <c r="A631" s="37"/>
      <c r="C631" s="32"/>
      <c r="D631" s="41"/>
    </row>
    <row r="632" spans="1:4" ht="12.75">
      <c r="A632" s="37"/>
      <c r="C632" s="32"/>
      <c r="D632" s="41"/>
    </row>
    <row r="633" spans="1:4" ht="12.75">
      <c r="A633" s="37"/>
      <c r="C633" s="32"/>
      <c r="D633" s="41"/>
    </row>
    <row r="634" spans="1:4" ht="12.75">
      <c r="A634" s="37"/>
      <c r="C634" s="32"/>
      <c r="D634" s="41"/>
    </row>
    <row r="635" spans="1:4" ht="12.75">
      <c r="A635" s="37"/>
      <c r="C635" s="32"/>
      <c r="D635" s="41"/>
    </row>
    <row r="636" spans="1:4" ht="12.75">
      <c r="A636" s="37"/>
      <c r="C636" s="32"/>
      <c r="D636" s="41"/>
    </row>
    <row r="637" spans="1:4" ht="12.75">
      <c r="A637" s="37"/>
      <c r="C637" s="32"/>
      <c r="D637" s="41"/>
    </row>
    <row r="638" spans="1:4" ht="12.75">
      <c r="A638" s="37"/>
      <c r="C638" s="32"/>
      <c r="D638" s="41"/>
    </row>
    <row r="639" spans="1:4" ht="12.75">
      <c r="A639" s="37"/>
      <c r="C639" s="32"/>
      <c r="D639" s="41"/>
    </row>
    <row r="640" spans="1:4" ht="12.75">
      <c r="A640" s="37"/>
      <c r="C640" s="32"/>
      <c r="D640" s="41"/>
    </row>
    <row r="641" spans="1:4" ht="12.75">
      <c r="A641" s="37"/>
      <c r="C641" s="32"/>
      <c r="D641" s="41"/>
    </row>
    <row r="642" spans="1:4" ht="12.75">
      <c r="A642" s="37"/>
      <c r="C642" s="32"/>
      <c r="D642" s="41"/>
    </row>
    <row r="643" spans="1:4" ht="12.75">
      <c r="A643" s="37"/>
      <c r="C643" s="32"/>
      <c r="D643" s="41"/>
    </row>
    <row r="644" spans="1:4" ht="12.75">
      <c r="A644" s="37"/>
      <c r="C644" s="32"/>
      <c r="D644" s="41"/>
    </row>
    <row r="645" spans="1:4" ht="12.75">
      <c r="A645" s="37"/>
      <c r="C645" s="32"/>
      <c r="D645" s="41"/>
    </row>
    <row r="646" spans="1:4" ht="12.75">
      <c r="A646" s="37"/>
      <c r="C646" s="32"/>
      <c r="D646" s="41"/>
    </row>
    <row r="647" spans="1:4" ht="12.75">
      <c r="A647" s="37"/>
      <c r="C647" s="32"/>
      <c r="D647" s="41"/>
    </row>
    <row r="648" spans="1:4" ht="12.75">
      <c r="A648" s="37"/>
      <c r="C648" s="32"/>
      <c r="D648" s="41"/>
    </row>
    <row r="649" spans="1:4" ht="12.75">
      <c r="A649" s="37"/>
      <c r="C649" s="32"/>
      <c r="D649" s="41"/>
    </row>
    <row r="650" spans="1:4" ht="12.75">
      <c r="A650" s="37"/>
      <c r="C650" s="32"/>
      <c r="D650" s="41"/>
    </row>
    <row r="651" spans="1:4" ht="12.75">
      <c r="A651" s="37"/>
      <c r="C651" s="32"/>
      <c r="D651" s="41"/>
    </row>
    <row r="652" spans="1:4" ht="12.75">
      <c r="A652" s="37"/>
      <c r="C652" s="32"/>
      <c r="D652" s="41"/>
    </row>
    <row r="653" spans="1:4" ht="12.75">
      <c r="A653" s="37"/>
      <c r="C653" s="32"/>
      <c r="D653" s="41"/>
    </row>
    <row r="654" spans="1:4" ht="12.75">
      <c r="A654" s="37"/>
      <c r="C654" s="32"/>
      <c r="D654" s="41"/>
    </row>
    <row r="655" spans="1:4" ht="12.75">
      <c r="A655" s="37"/>
      <c r="C655" s="32"/>
      <c r="D655" s="41"/>
    </row>
    <row r="656" spans="1:4" ht="12.75">
      <c r="A656" s="37"/>
      <c r="C656" s="32"/>
      <c r="D656" s="41"/>
    </row>
    <row r="657" spans="1:4" ht="12.75">
      <c r="A657" s="37"/>
      <c r="C657" s="32"/>
      <c r="D657" s="41"/>
    </row>
    <row r="658" spans="1:4" ht="12.75">
      <c r="A658" s="37"/>
      <c r="C658" s="32"/>
      <c r="D658" s="41"/>
    </row>
    <row r="659" spans="1:4" ht="12.75">
      <c r="A659" s="37"/>
      <c r="C659" s="32"/>
      <c r="D659" s="41"/>
    </row>
    <row r="660" spans="1:4" ht="12.75">
      <c r="A660" s="37"/>
      <c r="C660" s="32"/>
      <c r="D660" s="41"/>
    </row>
    <row r="661" spans="1:4" ht="12.75">
      <c r="A661" s="37"/>
      <c r="C661" s="32"/>
      <c r="D661" s="41"/>
    </row>
    <row r="662" spans="1:4" ht="12.75">
      <c r="A662" s="37"/>
      <c r="C662" s="32"/>
      <c r="D662" s="41"/>
    </row>
    <row r="663" spans="1:4" ht="12.75">
      <c r="A663" s="37"/>
      <c r="C663" s="32"/>
      <c r="D663" s="41"/>
    </row>
    <row r="664" spans="1:4" ht="12.75">
      <c r="A664" s="37"/>
      <c r="C664" s="32"/>
      <c r="D664" s="41"/>
    </row>
    <row r="665" spans="1:4" ht="12.75">
      <c r="A665" s="37"/>
      <c r="C665" s="32"/>
      <c r="D665" s="41"/>
    </row>
    <row r="666" spans="1:4" ht="12.75">
      <c r="A666" s="37"/>
      <c r="C666" s="32"/>
      <c r="D666" s="41"/>
    </row>
    <row r="667" spans="1:4" ht="12.75">
      <c r="A667" s="37"/>
      <c r="C667" s="32"/>
      <c r="D667" s="41"/>
    </row>
    <row r="668" spans="1:4" ht="12.75">
      <c r="A668" s="37"/>
      <c r="C668" s="32"/>
      <c r="D668" s="41"/>
    </row>
    <row r="669" spans="1:4" ht="12.75">
      <c r="A669" s="37"/>
      <c r="C669" s="32"/>
      <c r="D669" s="41"/>
    </row>
    <row r="670" spans="1:4" ht="12.75">
      <c r="A670" s="37"/>
      <c r="C670" s="32"/>
      <c r="D670" s="41"/>
    </row>
    <row r="671" spans="1:4" ht="12.75">
      <c r="A671" s="37"/>
      <c r="C671" s="32"/>
      <c r="D671" s="41"/>
    </row>
    <row r="672" spans="1:4" ht="12.75">
      <c r="A672" s="37"/>
      <c r="C672" s="32"/>
      <c r="D672" s="41"/>
    </row>
    <row r="673" spans="1:4" ht="12.75">
      <c r="A673" s="37"/>
      <c r="C673" s="32"/>
      <c r="D673" s="41"/>
    </row>
    <row r="674" spans="1:4" ht="12.75">
      <c r="A674" s="37"/>
      <c r="C674" s="32"/>
      <c r="D674" s="41"/>
    </row>
    <row r="675" spans="1:4" ht="12.75">
      <c r="A675" s="37"/>
      <c r="C675" s="32"/>
      <c r="D675" s="41"/>
    </row>
    <row r="676" spans="1:4" ht="12.75">
      <c r="A676" s="37"/>
      <c r="C676" s="32"/>
      <c r="D676" s="41"/>
    </row>
    <row r="677" spans="1:4" ht="12.75">
      <c r="A677" s="37"/>
      <c r="C677" s="32"/>
      <c r="D677" s="41"/>
    </row>
    <row r="678" spans="1:4" ht="12.75">
      <c r="A678" s="37"/>
      <c r="C678" s="32"/>
      <c r="D678" s="41"/>
    </row>
    <row r="679" spans="1:4" ht="12.75">
      <c r="A679" s="37"/>
      <c r="C679" s="32"/>
      <c r="D679" s="41"/>
    </row>
    <row r="680" spans="1:4" ht="12.75">
      <c r="A680" s="37"/>
      <c r="C680" s="32"/>
      <c r="D680" s="41"/>
    </row>
    <row r="681" spans="1:4" ht="12.75">
      <c r="A681" s="37"/>
      <c r="C681" s="32"/>
      <c r="D681" s="41"/>
    </row>
    <row r="682" spans="1:4" ht="12.75">
      <c r="A682" s="37"/>
      <c r="C682" s="32"/>
      <c r="D682" s="41"/>
    </row>
    <row r="683" spans="1:4" ht="12.75">
      <c r="A683" s="37"/>
      <c r="C683" s="32"/>
      <c r="D683" s="41"/>
    </row>
    <row r="684" spans="1:4" ht="12.75">
      <c r="A684" s="37"/>
      <c r="C684" s="32"/>
      <c r="D684" s="41"/>
    </row>
    <row r="685" spans="1:4" ht="12.75">
      <c r="A685" s="37"/>
      <c r="C685" s="32"/>
      <c r="D685" s="41"/>
    </row>
    <row r="686" spans="1:4" ht="12.75">
      <c r="A686" s="37"/>
      <c r="C686" s="32"/>
      <c r="D686" s="41"/>
    </row>
    <row r="687" spans="1:4" ht="12.75">
      <c r="A687" s="37"/>
      <c r="C687" s="32"/>
      <c r="D687" s="41"/>
    </row>
    <row r="688" spans="1:4" ht="12.75">
      <c r="A688" s="37"/>
      <c r="C688" s="32"/>
      <c r="D688" s="41"/>
    </row>
    <row r="689" spans="1:4" ht="12.75">
      <c r="A689" s="37"/>
      <c r="C689" s="32"/>
      <c r="D689" s="41"/>
    </row>
    <row r="690" spans="1:4" ht="12.75">
      <c r="A690" s="37"/>
      <c r="C690" s="32"/>
      <c r="D690" s="41"/>
    </row>
    <row r="691" spans="1:4" ht="12.75">
      <c r="A691" s="37"/>
      <c r="C691" s="32"/>
      <c r="D691" s="41"/>
    </row>
    <row r="692" spans="1:4" ht="12.75">
      <c r="A692" s="37"/>
      <c r="C692" s="32"/>
      <c r="D692" s="41"/>
    </row>
    <row r="693" spans="1:4" ht="12.75">
      <c r="A693" s="37"/>
      <c r="C693" s="32"/>
      <c r="D693" s="41"/>
    </row>
    <row r="694" spans="1:4" ht="12.75">
      <c r="A694" s="37"/>
      <c r="C694" s="32"/>
      <c r="D694" s="41"/>
    </row>
    <row r="695" spans="1:4" ht="12.75">
      <c r="A695" s="37"/>
      <c r="C695" s="32"/>
      <c r="D695" s="41"/>
    </row>
    <row r="696" spans="1:4" ht="12.75">
      <c r="A696" s="37"/>
      <c r="C696" s="32"/>
      <c r="D696" s="41"/>
    </row>
    <row r="697" spans="1:4" ht="12.75">
      <c r="A697" s="37"/>
      <c r="C697" s="32"/>
      <c r="D697" s="41"/>
    </row>
    <row r="698" spans="1:4" ht="12.75">
      <c r="A698" s="37"/>
      <c r="C698" s="32"/>
      <c r="D698" s="41"/>
    </row>
    <row r="699" spans="1:4" ht="12.75">
      <c r="A699" s="37"/>
      <c r="C699" s="32"/>
      <c r="D699" s="41"/>
    </row>
    <row r="700" spans="1:4" ht="12.75">
      <c r="A700" s="37"/>
      <c r="C700" s="32"/>
      <c r="D700" s="41"/>
    </row>
    <row r="701" spans="1:4" ht="12.75">
      <c r="A701" s="37"/>
      <c r="C701" s="32"/>
      <c r="D701" s="41"/>
    </row>
    <row r="702" spans="1:4" ht="12.75">
      <c r="A702" s="37"/>
      <c r="C702" s="32"/>
      <c r="D702" s="41"/>
    </row>
    <row r="703" spans="1:4" ht="12.75">
      <c r="A703" s="37"/>
      <c r="C703" s="32"/>
      <c r="D703" s="41"/>
    </row>
    <row r="704" spans="1:4" ht="12.75">
      <c r="A704" s="37"/>
      <c r="C704" s="32"/>
      <c r="D704" s="41"/>
    </row>
    <row r="705" spans="1:4" ht="12.75">
      <c r="A705" s="37"/>
      <c r="C705" s="32"/>
      <c r="D705" s="41"/>
    </row>
    <row r="706" spans="1:4" ht="12.75">
      <c r="A706" s="37"/>
      <c r="C706" s="32"/>
      <c r="D706" s="41"/>
    </row>
    <row r="707" spans="1:4" ht="12.75">
      <c r="A707" s="37"/>
      <c r="C707" s="32"/>
      <c r="D707" s="41"/>
    </row>
    <row r="708" spans="1:4" ht="12.75">
      <c r="A708" s="37"/>
      <c r="C708" s="32"/>
      <c r="D708" s="41"/>
    </row>
    <row r="709" spans="1:4" ht="12.75">
      <c r="A709" s="37"/>
      <c r="C709" s="32"/>
      <c r="D709" s="41"/>
    </row>
    <row r="710" spans="1:4" ht="12.75">
      <c r="A710" s="37"/>
      <c r="C710" s="32"/>
      <c r="D710" s="41"/>
    </row>
    <row r="711" spans="1:4" ht="12.75">
      <c r="A711" s="37"/>
      <c r="C711" s="32"/>
      <c r="D711" s="41"/>
    </row>
    <row r="712" spans="1:4" ht="12.75">
      <c r="A712" s="37"/>
      <c r="C712" s="32"/>
      <c r="D712" s="41"/>
    </row>
    <row r="713" spans="1:4" ht="12.75">
      <c r="A713" s="37"/>
      <c r="C713" s="32"/>
      <c r="D713" s="41"/>
    </row>
    <row r="714" spans="1:4" ht="12.75">
      <c r="A714" s="37"/>
      <c r="C714" s="32"/>
      <c r="D714" s="41"/>
    </row>
    <row r="715" spans="1:4" ht="12.75">
      <c r="A715" s="37"/>
      <c r="C715" s="32"/>
      <c r="D715" s="41"/>
    </row>
    <row r="716" spans="1:4" ht="12.75">
      <c r="A716" s="37"/>
      <c r="C716" s="32"/>
      <c r="D716" s="41"/>
    </row>
    <row r="717" spans="1:4" ht="12.75">
      <c r="A717" s="37"/>
      <c r="C717" s="32"/>
      <c r="D717" s="41"/>
    </row>
    <row r="718" spans="1:4" ht="12.75">
      <c r="A718" s="37"/>
      <c r="C718" s="32"/>
      <c r="D718" s="41"/>
    </row>
    <row r="719" spans="1:4" ht="12.75">
      <c r="A719" s="37"/>
      <c r="C719" s="32"/>
      <c r="D719" s="41"/>
    </row>
    <row r="720" spans="1:4" ht="12.75">
      <c r="A720" s="37"/>
      <c r="C720" s="32"/>
      <c r="D720" s="41"/>
    </row>
    <row r="721" spans="1:4" ht="12.75">
      <c r="A721" s="37"/>
      <c r="C721" s="32"/>
      <c r="D721" s="41"/>
    </row>
    <row r="722" spans="1:4" ht="12.75">
      <c r="A722" s="37"/>
      <c r="C722" s="32"/>
      <c r="D722" s="41"/>
    </row>
    <row r="723" spans="1:4" ht="12.75">
      <c r="A723" s="37"/>
      <c r="C723" s="32"/>
      <c r="D723" s="41"/>
    </row>
    <row r="724" spans="1:4" ht="12.75">
      <c r="A724" s="37"/>
      <c r="C724" s="32"/>
      <c r="D724" s="41"/>
    </row>
    <row r="725" spans="1:4" ht="12.75">
      <c r="A725" s="37"/>
      <c r="C725" s="32"/>
      <c r="D725" s="41"/>
    </row>
    <row r="726" spans="1:4" ht="12.75">
      <c r="A726" s="37"/>
      <c r="C726" s="32"/>
      <c r="D726" s="41"/>
    </row>
    <row r="727" spans="1:4" ht="12.75">
      <c r="A727" s="37"/>
      <c r="C727" s="32"/>
      <c r="D727" s="41"/>
    </row>
    <row r="728" spans="1:4" ht="12.75">
      <c r="A728" s="37"/>
      <c r="C728" s="32"/>
      <c r="D728" s="41"/>
    </row>
    <row r="729" spans="1:4" ht="12.75">
      <c r="A729" s="37"/>
      <c r="C729" s="32"/>
      <c r="D729" s="41"/>
    </row>
    <row r="730" spans="1:4" ht="12.75">
      <c r="A730" s="37"/>
      <c r="C730" s="32"/>
      <c r="D730" s="41"/>
    </row>
    <row r="731" spans="1:4" ht="12.75">
      <c r="A731" s="37"/>
      <c r="C731" s="32"/>
      <c r="D731" s="41"/>
    </row>
    <row r="732" spans="1:4" ht="12.75">
      <c r="A732" s="37"/>
      <c r="C732" s="32"/>
      <c r="D732" s="41"/>
    </row>
    <row r="733" spans="1:4" ht="12.75">
      <c r="A733" s="37"/>
      <c r="C733" s="32"/>
      <c r="D733" s="41"/>
    </row>
    <row r="734" spans="1:4" ht="12.75">
      <c r="A734" s="37"/>
      <c r="C734" s="32"/>
      <c r="D734" s="41"/>
    </row>
    <row r="735" spans="1:4" ht="12.75">
      <c r="A735" s="37"/>
      <c r="C735" s="32"/>
      <c r="D735" s="41"/>
    </row>
    <row r="736" spans="1:4" ht="12.75">
      <c r="A736" s="37"/>
      <c r="C736" s="32"/>
      <c r="D736" s="41"/>
    </row>
    <row r="737" spans="1:4" ht="12.75">
      <c r="A737" s="37"/>
      <c r="C737" s="32"/>
      <c r="D737" s="41"/>
    </row>
    <row r="738" spans="1:4" ht="12.75">
      <c r="A738" s="37"/>
      <c r="C738" s="32"/>
      <c r="D738" s="41"/>
    </row>
    <row r="739" spans="1:4" ht="12.75">
      <c r="A739" s="37"/>
      <c r="C739" s="32"/>
      <c r="D739" s="41"/>
    </row>
    <row r="740" spans="1:4" ht="12.75">
      <c r="A740" s="37"/>
      <c r="C740" s="32"/>
      <c r="D740" s="41"/>
    </row>
    <row r="741" spans="1:4" ht="12.75">
      <c r="A741" s="37"/>
      <c r="C741" s="32"/>
      <c r="D741" s="41"/>
    </row>
    <row r="742" spans="1:4" ht="12.75">
      <c r="A742" s="37"/>
      <c r="C742" s="32"/>
      <c r="D742" s="41"/>
    </row>
    <row r="743" spans="1:4" ht="12.75">
      <c r="A743" s="37"/>
      <c r="C743" s="32"/>
      <c r="D743" s="41"/>
    </row>
    <row r="744" spans="1:4" ht="12.75">
      <c r="A744" s="37"/>
      <c r="C744" s="32"/>
      <c r="D744" s="41"/>
    </row>
    <row r="745" spans="1:4" ht="12.75">
      <c r="A745" s="37"/>
      <c r="C745" s="32"/>
      <c r="D745" s="41"/>
    </row>
    <row r="746" spans="1:4" ht="12.75">
      <c r="A746" s="37"/>
      <c r="C746" s="32"/>
      <c r="D746" s="41"/>
    </row>
    <row r="747" spans="1:4" ht="12.75">
      <c r="A747" s="37"/>
      <c r="C747" s="32"/>
      <c r="D747" s="41"/>
    </row>
    <row r="748" spans="1:4" ht="12.75">
      <c r="A748" s="37"/>
      <c r="C748" s="32"/>
      <c r="D748" s="41"/>
    </row>
    <row r="749" spans="1:4" ht="12.75">
      <c r="A749" s="37"/>
      <c r="C749" s="32"/>
      <c r="D749" s="41"/>
    </row>
    <row r="750" spans="1:4" ht="12.75">
      <c r="A750" s="37"/>
      <c r="C750" s="32"/>
      <c r="D750" s="41"/>
    </row>
    <row r="751" spans="1:4" ht="12.75">
      <c r="A751" s="37"/>
      <c r="C751" s="32"/>
      <c r="D751" s="41"/>
    </row>
    <row r="752" spans="1:4" ht="12.75">
      <c r="A752" s="37"/>
      <c r="C752" s="32"/>
      <c r="D752" s="41"/>
    </row>
    <row r="753" spans="1:4" ht="12.75">
      <c r="A753" s="37"/>
      <c r="C753" s="32"/>
      <c r="D753" s="41"/>
    </row>
    <row r="754" spans="1:4" ht="12.75">
      <c r="A754" s="37"/>
      <c r="C754" s="32"/>
      <c r="D754" s="41"/>
    </row>
    <row r="755" spans="1:4" ht="12.75">
      <c r="A755" s="37"/>
      <c r="C755" s="32"/>
      <c r="D755" s="41"/>
    </row>
    <row r="756" spans="1:4" ht="12.75">
      <c r="A756" s="37"/>
      <c r="C756" s="32"/>
      <c r="D756" s="41"/>
    </row>
    <row r="757" spans="1:4" ht="12.75">
      <c r="A757" s="37"/>
      <c r="C757" s="32"/>
      <c r="D757" s="41"/>
    </row>
    <row r="758" spans="1:4" ht="12.75">
      <c r="A758" s="37"/>
      <c r="C758" s="32"/>
      <c r="D758" s="41"/>
    </row>
    <row r="759" spans="1:4" ht="12.75">
      <c r="A759" s="37"/>
      <c r="C759" s="32"/>
      <c r="D759" s="41"/>
    </row>
    <row r="760" spans="1:4" ht="12.75">
      <c r="A760" s="37"/>
      <c r="C760" s="32"/>
      <c r="D760" s="41"/>
    </row>
    <row r="761" spans="1:4" ht="12.75">
      <c r="A761" s="37"/>
      <c r="C761" s="32"/>
      <c r="D761" s="41"/>
    </row>
    <row r="762" spans="1:4" ht="12.75">
      <c r="A762" s="37"/>
      <c r="C762" s="32"/>
      <c r="D762" s="41"/>
    </row>
    <row r="763" spans="1:4" ht="12.75">
      <c r="A763" s="37"/>
      <c r="C763" s="32"/>
      <c r="D763" s="41"/>
    </row>
    <row r="764" spans="1:4" ht="12.75">
      <c r="A764" s="37"/>
      <c r="C764" s="32"/>
      <c r="D764" s="41"/>
    </row>
    <row r="765" spans="1:4" ht="12.75">
      <c r="A765" s="37"/>
      <c r="C765" s="32"/>
      <c r="D765" s="41"/>
    </row>
    <row r="766" spans="1:4" ht="12.75">
      <c r="A766" s="37"/>
      <c r="C766" s="32"/>
      <c r="D766" s="41"/>
    </row>
    <row r="767" spans="1:4" ht="12.75">
      <c r="A767" s="37"/>
      <c r="C767" s="32"/>
      <c r="D767" s="41"/>
    </row>
    <row r="768" spans="1:4" ht="12.75">
      <c r="A768" s="37"/>
      <c r="C768" s="32"/>
      <c r="D768" s="41"/>
    </row>
    <row r="769" spans="1:4" ht="12.75">
      <c r="A769" s="37"/>
      <c r="C769" s="32"/>
      <c r="D769" s="41"/>
    </row>
    <row r="770" spans="1:4" ht="12.75">
      <c r="A770" s="37"/>
      <c r="C770" s="32"/>
      <c r="D770" s="41"/>
    </row>
    <row r="771" spans="1:4" ht="12.75">
      <c r="A771" s="37"/>
      <c r="C771" s="32"/>
      <c r="D771" s="41"/>
    </row>
    <row r="772" spans="1:4" ht="12.75">
      <c r="A772" s="37"/>
      <c r="C772" s="32"/>
      <c r="D772" s="41"/>
    </row>
    <row r="773" spans="1:4" ht="12.75">
      <c r="A773" s="37"/>
      <c r="C773" s="32"/>
      <c r="D773" s="41"/>
    </row>
    <row r="774" spans="1:4" ht="12.75">
      <c r="A774" s="37"/>
      <c r="C774" s="32"/>
      <c r="D774" s="41"/>
    </row>
    <row r="775" spans="1:4" ht="12.75">
      <c r="A775" s="37"/>
      <c r="C775" s="32"/>
      <c r="D775" s="41"/>
    </row>
    <row r="776" spans="1:4" ht="12.75">
      <c r="A776" s="37"/>
      <c r="C776" s="32"/>
      <c r="D776" s="41"/>
    </row>
    <row r="777" spans="1:4" ht="12.75">
      <c r="A777" s="37"/>
      <c r="C777" s="32"/>
      <c r="D777" s="41"/>
    </row>
    <row r="778" spans="1:4" ht="12.75">
      <c r="A778" s="37"/>
      <c r="C778" s="32"/>
      <c r="D778" s="41"/>
    </row>
    <row r="779" spans="1:4" ht="12.75">
      <c r="A779" s="37"/>
      <c r="C779" s="32"/>
      <c r="D779" s="41"/>
    </row>
    <row r="780" spans="1:4" ht="12.75">
      <c r="A780" s="37"/>
      <c r="C780" s="32"/>
      <c r="D780" s="41"/>
    </row>
    <row r="781" spans="1:4" ht="12.75">
      <c r="A781" s="37"/>
      <c r="C781" s="32"/>
      <c r="D781" s="41"/>
    </row>
    <row r="782" spans="1:4" ht="12.75">
      <c r="A782" s="37"/>
      <c r="C782" s="32"/>
      <c r="D782" s="41"/>
    </row>
    <row r="783" spans="1:4" ht="12.75">
      <c r="A783" s="37"/>
      <c r="C783" s="32"/>
      <c r="D783" s="41"/>
    </row>
    <row r="784" spans="1:4" ht="12.75">
      <c r="A784" s="37"/>
      <c r="C784" s="32"/>
      <c r="D784" s="41"/>
    </row>
    <row r="785" spans="1:4" ht="12.75">
      <c r="A785" s="37"/>
      <c r="C785" s="32"/>
      <c r="D785" s="41"/>
    </row>
    <row r="786" spans="1:4" ht="12.75">
      <c r="A786" s="37"/>
      <c r="C786" s="32"/>
      <c r="D786" s="41"/>
    </row>
    <row r="787" spans="1:4" ht="12.75">
      <c r="A787" s="37"/>
      <c r="C787" s="32"/>
      <c r="D787" s="41"/>
    </row>
    <row r="788" spans="1:4" ht="12.75">
      <c r="A788" s="37"/>
      <c r="C788" s="32"/>
      <c r="D788" s="41"/>
    </row>
    <row r="789" spans="1:4" ht="12.75">
      <c r="A789" s="37"/>
      <c r="C789" s="32"/>
      <c r="D789" s="41"/>
    </row>
    <row r="790" spans="1:4" ht="12.75">
      <c r="A790" s="37"/>
      <c r="C790" s="32"/>
      <c r="D790" s="41"/>
    </row>
    <row r="791" spans="1:4" ht="12.75">
      <c r="A791" s="37"/>
      <c r="C791" s="32"/>
      <c r="D791" s="41"/>
    </row>
    <row r="792" spans="1:4" ht="12.75">
      <c r="A792" s="37"/>
      <c r="C792" s="32"/>
      <c r="D792" s="41"/>
    </row>
    <row r="793" spans="1:4" ht="12.75">
      <c r="A793" s="37"/>
      <c r="C793" s="32"/>
      <c r="D793" s="41"/>
    </row>
    <row r="794" spans="1:4" ht="12.75">
      <c r="A794" s="37"/>
      <c r="C794" s="32"/>
      <c r="D794" s="41"/>
    </row>
    <row r="795" spans="1:4" ht="12.75">
      <c r="A795" s="37"/>
      <c r="C795" s="32"/>
      <c r="D795" s="41"/>
    </row>
    <row r="796" spans="1:4" ht="12.75">
      <c r="A796" s="37"/>
      <c r="C796" s="32"/>
      <c r="D796" s="41"/>
    </row>
    <row r="797" spans="1:4" ht="12.75">
      <c r="A797" s="37"/>
      <c r="C797" s="32"/>
      <c r="D797" s="41"/>
    </row>
    <row r="798" spans="1:4" ht="12.75">
      <c r="A798" s="37"/>
      <c r="C798" s="32"/>
      <c r="D798" s="41"/>
    </row>
    <row r="799" spans="1:4" ht="12.75">
      <c r="A799" s="37"/>
      <c r="C799" s="32"/>
      <c r="D799" s="41"/>
    </row>
    <row r="800" spans="1:4" ht="12.75">
      <c r="A800" s="37"/>
      <c r="C800" s="32"/>
      <c r="D800" s="41"/>
    </row>
    <row r="801" spans="1:4" ht="12.75">
      <c r="A801" s="37"/>
      <c r="C801" s="32"/>
      <c r="D801" s="41"/>
    </row>
    <row r="802" spans="1:4" ht="12.75">
      <c r="A802" s="37"/>
      <c r="C802" s="32"/>
      <c r="D802" s="41"/>
    </row>
    <row r="803" spans="1:4" ht="12.75">
      <c r="A803" s="37"/>
      <c r="C803" s="32"/>
      <c r="D803" s="41"/>
    </row>
    <row r="804" spans="1:4" ht="12.75">
      <c r="A804" s="37"/>
      <c r="C804" s="32"/>
      <c r="D804" s="41"/>
    </row>
    <row r="805" spans="1:4" ht="12.75">
      <c r="A805" s="37"/>
      <c r="C805" s="32"/>
      <c r="D805" s="41"/>
    </row>
    <row r="806" spans="1:4" ht="12.75">
      <c r="A806" s="37"/>
      <c r="C806" s="32"/>
      <c r="D806" s="41"/>
    </row>
    <row r="807" spans="1:4" ht="12.75">
      <c r="A807" s="37"/>
      <c r="C807" s="32"/>
      <c r="D807" s="41"/>
    </row>
    <row r="808" spans="1:4" ht="12.75">
      <c r="A808" s="37"/>
      <c r="C808" s="32"/>
      <c r="D808" s="41"/>
    </row>
    <row r="809" spans="1:4" ht="12.75">
      <c r="A809" s="37"/>
      <c r="C809" s="32"/>
      <c r="D809" s="41"/>
    </row>
    <row r="810" spans="1:4" ht="12.75">
      <c r="A810" s="37"/>
      <c r="C810" s="32"/>
      <c r="D810" s="41"/>
    </row>
    <row r="811" spans="1:4" ht="12.75">
      <c r="A811" s="37"/>
      <c r="C811" s="32"/>
      <c r="D811" s="41"/>
    </row>
    <row r="812" spans="1:4" ht="12.75">
      <c r="A812" s="37"/>
      <c r="C812" s="32"/>
      <c r="D812" s="41"/>
    </row>
    <row r="813" spans="1:4" ht="12.75">
      <c r="A813" s="37"/>
      <c r="C813" s="32"/>
      <c r="D813" s="41"/>
    </row>
    <row r="814" spans="1:4" ht="12.75">
      <c r="A814" s="37"/>
      <c r="C814" s="32"/>
      <c r="D814" s="41"/>
    </row>
    <row r="815" spans="1:4" ht="12.75">
      <c r="A815" s="37"/>
      <c r="C815" s="32"/>
      <c r="D815" s="41"/>
    </row>
    <row r="816" spans="1:4" ht="12.75">
      <c r="A816" s="37"/>
      <c r="C816" s="32"/>
      <c r="D816" s="41"/>
    </row>
    <row r="817" spans="1:4" ht="12.75">
      <c r="A817" s="37"/>
      <c r="C817" s="32"/>
      <c r="D817" s="41"/>
    </row>
    <row r="818" spans="1:4" ht="12.75">
      <c r="A818" s="37"/>
      <c r="C818" s="32"/>
      <c r="D818" s="41"/>
    </row>
    <row r="819" spans="1:4" ht="12.75">
      <c r="A819" s="37"/>
      <c r="C819" s="32"/>
      <c r="D819" s="41"/>
    </row>
    <row r="820" spans="1:4" ht="12.75">
      <c r="A820" s="37"/>
      <c r="C820" s="32"/>
      <c r="D820" s="41"/>
    </row>
    <row r="821" spans="1:4" ht="12.75">
      <c r="A821" s="37"/>
      <c r="C821" s="32"/>
      <c r="D821" s="41"/>
    </row>
    <row r="822" spans="1:4" ht="12.75">
      <c r="A822" s="37"/>
      <c r="C822" s="32"/>
      <c r="D822" s="41"/>
    </row>
    <row r="823" spans="1:4" ht="12.75">
      <c r="A823" s="37"/>
      <c r="C823" s="32"/>
      <c r="D823" s="41"/>
    </row>
    <row r="824" spans="1:4" ht="12.75">
      <c r="A824" s="37"/>
      <c r="C824" s="32"/>
      <c r="D824" s="41"/>
    </row>
    <row r="825" spans="1:4" ht="12.75">
      <c r="A825" s="37"/>
      <c r="C825" s="32"/>
      <c r="D825" s="41"/>
    </row>
    <row r="826" spans="1:4" ht="12.75">
      <c r="A826" s="37"/>
      <c r="C826" s="32"/>
      <c r="D826" s="41"/>
    </row>
    <row r="827" spans="1:4" ht="12.75">
      <c r="A827" s="37"/>
      <c r="C827" s="32"/>
      <c r="D827" s="41"/>
    </row>
    <row r="828" spans="1:4" ht="12.75">
      <c r="A828" s="37"/>
      <c r="C828" s="32"/>
      <c r="D828" s="41"/>
    </row>
    <row r="829" spans="1:4" ht="12.75">
      <c r="A829" s="37"/>
      <c r="C829" s="32"/>
      <c r="D829" s="41"/>
    </row>
    <row r="830" spans="1:4" ht="12.75">
      <c r="A830" s="37"/>
      <c r="C830" s="32"/>
      <c r="D830" s="41"/>
    </row>
    <row r="831" spans="1:4" ht="12.75">
      <c r="A831" s="37"/>
      <c r="C831" s="32"/>
      <c r="D831" s="41"/>
    </row>
    <row r="832" spans="1:4" ht="12.75">
      <c r="A832" s="37"/>
      <c r="C832" s="32"/>
      <c r="D832" s="41"/>
    </row>
    <row r="833" spans="1:4" ht="12.75">
      <c r="A833" s="37"/>
      <c r="C833" s="32"/>
      <c r="D833" s="41"/>
    </row>
    <row r="834" spans="1:4" ht="12.75">
      <c r="A834" s="37"/>
      <c r="C834" s="32"/>
      <c r="D834" s="41"/>
    </row>
    <row r="835" spans="1:4" ht="12.75">
      <c r="A835" s="37"/>
      <c r="C835" s="32"/>
      <c r="D835" s="41"/>
    </row>
    <row r="836" spans="1:4" ht="12.75">
      <c r="A836" s="37"/>
      <c r="C836" s="32"/>
      <c r="D836" s="41"/>
    </row>
    <row r="837" spans="1:4" ht="12.75">
      <c r="A837" s="37"/>
      <c r="C837" s="32"/>
      <c r="D837" s="41"/>
    </row>
    <row r="838" spans="1:4" ht="12.75">
      <c r="A838" s="37"/>
      <c r="C838" s="32"/>
      <c r="D838" s="41"/>
    </row>
    <row r="839" spans="1:4" ht="12.75">
      <c r="A839" s="37"/>
      <c r="C839" s="32"/>
      <c r="D839" s="41"/>
    </row>
    <row r="840" spans="1:4" ht="12.75">
      <c r="A840" s="37"/>
      <c r="C840" s="32"/>
      <c r="D840" s="41"/>
    </row>
    <row r="841" spans="1:4" ht="12.75">
      <c r="A841" s="37"/>
      <c r="C841" s="32"/>
      <c r="D841" s="41"/>
    </row>
    <row r="842" spans="1:4" ht="12.75">
      <c r="A842" s="37"/>
      <c r="C842" s="32"/>
      <c r="D842" s="41"/>
    </row>
    <row r="843" spans="1:4" ht="12.75">
      <c r="A843" s="37"/>
      <c r="C843" s="32"/>
      <c r="D843" s="41"/>
    </row>
    <row r="844" spans="1:4" ht="12.75">
      <c r="A844" s="37"/>
      <c r="C844" s="32"/>
      <c r="D844" s="41"/>
    </row>
    <row r="845" spans="1:4" ht="12.75">
      <c r="A845" s="37"/>
      <c r="C845" s="32"/>
      <c r="D845" s="41"/>
    </row>
    <row r="846" spans="1:4" ht="12.75">
      <c r="A846" s="37"/>
      <c r="C846" s="32"/>
      <c r="D846" s="41"/>
    </row>
    <row r="847" spans="1:4" ht="12.75">
      <c r="A847" s="37"/>
      <c r="C847" s="32"/>
      <c r="D847" s="41"/>
    </row>
    <row r="848" spans="1:4" ht="12.75">
      <c r="A848" s="37"/>
      <c r="C848" s="32"/>
      <c r="D848" s="41"/>
    </row>
    <row r="849" spans="1:4" ht="12.75">
      <c r="A849" s="37"/>
      <c r="C849" s="32"/>
      <c r="D849" s="41"/>
    </row>
    <row r="850" spans="1:4" ht="12.75">
      <c r="A850" s="37"/>
      <c r="C850" s="32"/>
      <c r="D850" s="41"/>
    </row>
    <row r="851" spans="1:4" ht="12.75">
      <c r="A851" s="37"/>
      <c r="C851" s="32"/>
      <c r="D851" s="41"/>
    </row>
    <row r="852" spans="1:4" ht="12.75">
      <c r="A852" s="37"/>
      <c r="C852" s="32"/>
      <c r="D852" s="41"/>
    </row>
    <row r="853" spans="1:4" ht="12.75">
      <c r="A853" s="37"/>
      <c r="C853" s="32"/>
      <c r="D853" s="41"/>
    </row>
    <row r="854" spans="1:4" ht="12.75">
      <c r="A854" s="37"/>
      <c r="C854" s="32"/>
      <c r="D854" s="41"/>
    </row>
    <row r="855" spans="1:4" ht="12.75">
      <c r="A855" s="37"/>
      <c r="C855" s="32"/>
      <c r="D855" s="41"/>
    </row>
    <row r="856" spans="1:4" ht="12.75">
      <c r="A856" s="37"/>
      <c r="C856" s="32"/>
      <c r="D856" s="41"/>
    </row>
    <row r="857" spans="1:4" ht="12.75">
      <c r="A857" s="37"/>
      <c r="C857" s="32"/>
      <c r="D857" s="41"/>
    </row>
    <row r="858" spans="1:4" ht="12.75">
      <c r="A858" s="37"/>
      <c r="C858" s="32"/>
      <c r="D858" s="41"/>
    </row>
    <row r="859" spans="1:4" ht="12.75">
      <c r="A859" s="37"/>
      <c r="C859" s="32"/>
      <c r="D859" s="41"/>
    </row>
    <row r="860" spans="1:4" ht="12.75">
      <c r="A860" s="37"/>
      <c r="C860" s="32"/>
      <c r="D860" s="41"/>
    </row>
    <row r="861" spans="1:4" ht="12.75">
      <c r="A861" s="37"/>
      <c r="C861" s="32"/>
      <c r="D861" s="41"/>
    </row>
    <row r="862" spans="1:4" ht="12.75">
      <c r="A862" s="37"/>
      <c r="C862" s="32"/>
      <c r="D862" s="41"/>
    </row>
    <row r="863" spans="1:4" ht="12.75">
      <c r="A863" s="37"/>
      <c r="C863" s="32"/>
      <c r="D863" s="41"/>
    </row>
    <row r="864" spans="1:4" ht="12.75">
      <c r="A864" s="37"/>
      <c r="C864" s="32"/>
      <c r="D864" s="41"/>
    </row>
    <row r="865" spans="1:4" ht="12.75">
      <c r="A865" s="37"/>
      <c r="C865" s="32"/>
      <c r="D865" s="41"/>
    </row>
    <row r="866" spans="1:4" ht="12.75">
      <c r="A866" s="37"/>
      <c r="C866" s="32"/>
      <c r="D866" s="41"/>
    </row>
    <row r="867" spans="1:4" ht="12.75">
      <c r="A867" s="37"/>
      <c r="C867" s="32"/>
      <c r="D867" s="41"/>
    </row>
    <row r="868" spans="1:4" ht="12.75">
      <c r="A868" s="37"/>
      <c r="C868" s="32"/>
      <c r="D868" s="41"/>
    </row>
    <row r="869" spans="1:4" ht="12.75">
      <c r="A869" s="37"/>
      <c r="C869" s="32"/>
      <c r="D869" s="41"/>
    </row>
    <row r="870" spans="1:4" ht="12.75">
      <c r="A870" s="37"/>
      <c r="C870" s="32"/>
      <c r="D870" s="41"/>
    </row>
    <row r="871" spans="1:4" ht="12.75">
      <c r="A871" s="37"/>
      <c r="C871" s="32"/>
      <c r="D871" s="41"/>
    </row>
    <row r="872" spans="1:4" ht="12.75">
      <c r="A872" s="37"/>
      <c r="C872" s="32"/>
      <c r="D872" s="41"/>
    </row>
    <row r="873" spans="1:4" ht="12.75">
      <c r="A873" s="37"/>
      <c r="C873" s="32"/>
      <c r="D873" s="41"/>
    </row>
    <row r="874" spans="1:4" ht="12.75">
      <c r="A874" s="37"/>
      <c r="C874" s="32"/>
      <c r="D874" s="41"/>
    </row>
    <row r="875" spans="1:4" ht="12.75">
      <c r="A875" s="37"/>
      <c r="C875" s="32"/>
      <c r="D875" s="41"/>
    </row>
    <row r="876" spans="1:4" ht="12.75">
      <c r="A876" s="37"/>
      <c r="C876" s="32"/>
      <c r="D876" s="41"/>
    </row>
    <row r="877" spans="1:4" ht="12.75">
      <c r="A877" s="37"/>
      <c r="C877" s="32"/>
      <c r="D877" s="41"/>
    </row>
    <row r="878" spans="1:4" ht="12.75">
      <c r="A878" s="37"/>
      <c r="C878" s="32"/>
      <c r="D878" s="41"/>
    </row>
    <row r="879" spans="1:4" ht="12.75">
      <c r="A879" s="37"/>
      <c r="C879" s="32"/>
      <c r="D879" s="41"/>
    </row>
    <row r="880" spans="1:4" ht="12.75">
      <c r="A880" s="37"/>
      <c r="C880" s="32"/>
      <c r="D880" s="41"/>
    </row>
    <row r="881" spans="1:4" ht="12.75">
      <c r="A881" s="37"/>
      <c r="C881" s="32"/>
      <c r="D881" s="41"/>
    </row>
    <row r="882" spans="1:4" ht="12.75">
      <c r="A882" s="37"/>
      <c r="C882" s="32"/>
      <c r="D882" s="41"/>
    </row>
    <row r="883" spans="1:4" ht="12.75">
      <c r="A883" s="37"/>
      <c r="C883" s="32"/>
      <c r="D883" s="41"/>
    </row>
    <row r="884" spans="1:4" ht="12.75">
      <c r="A884" s="37"/>
      <c r="C884" s="32"/>
      <c r="D884" s="41"/>
    </row>
    <row r="885" spans="1:4" ht="12.75">
      <c r="A885" s="37"/>
      <c r="C885" s="32"/>
      <c r="D885" s="41"/>
    </row>
    <row r="886" spans="1:4" ht="12.75">
      <c r="A886" s="37"/>
      <c r="C886" s="32"/>
      <c r="D886" s="41"/>
    </row>
    <row r="887" spans="1:4" ht="12.75">
      <c r="A887" s="37"/>
      <c r="C887" s="32"/>
      <c r="D887" s="41"/>
    </row>
    <row r="888" spans="1:4" ht="12.75">
      <c r="A888" s="37"/>
      <c r="C888" s="32"/>
      <c r="D888" s="41"/>
    </row>
    <row r="889" spans="1:4" ht="12.75">
      <c r="A889" s="37"/>
      <c r="C889" s="32"/>
      <c r="D889" s="41"/>
    </row>
    <row r="890" spans="1:4" ht="12.75">
      <c r="A890" s="37"/>
      <c r="C890" s="32"/>
      <c r="D890" s="41"/>
    </row>
    <row r="891" spans="1:4" ht="12.75">
      <c r="A891" s="37"/>
      <c r="C891" s="32"/>
      <c r="D891" s="41"/>
    </row>
    <row r="892" spans="1:4" ht="12.75">
      <c r="A892" s="37"/>
      <c r="C892" s="32"/>
      <c r="D892" s="41"/>
    </row>
    <row r="893" spans="1:4" ht="12.75">
      <c r="A893" s="37"/>
      <c r="C893" s="32"/>
      <c r="D893" s="41"/>
    </row>
    <row r="894" spans="1:4" ht="12.75">
      <c r="A894" s="37"/>
      <c r="C894" s="32"/>
      <c r="D894" s="41"/>
    </row>
    <row r="895" spans="1:4" ht="12.75">
      <c r="A895" s="37"/>
      <c r="C895" s="32"/>
      <c r="D895" s="41"/>
    </row>
    <row r="896" spans="1:4" ht="12.75">
      <c r="A896" s="37"/>
      <c r="C896" s="32"/>
      <c r="D896" s="41"/>
    </row>
    <row r="897" spans="1:4" ht="12.75">
      <c r="A897" s="37"/>
      <c r="C897" s="32"/>
      <c r="D897" s="41"/>
    </row>
    <row r="898" spans="1:4" ht="12.75">
      <c r="A898" s="37"/>
      <c r="C898" s="32"/>
      <c r="D898" s="41"/>
    </row>
    <row r="899" spans="1:4" ht="12.75">
      <c r="A899" s="37"/>
      <c r="C899" s="32"/>
      <c r="D899" s="41"/>
    </row>
    <row r="900" spans="1:4" ht="12.75">
      <c r="A900" s="37"/>
      <c r="C900" s="32"/>
      <c r="D900" s="41"/>
    </row>
    <row r="901" spans="1:4" ht="12.75">
      <c r="A901" s="37"/>
      <c r="C901" s="32"/>
      <c r="D901" s="41"/>
    </row>
    <row r="902" spans="1:4" ht="12.75">
      <c r="A902" s="37"/>
      <c r="C902" s="32"/>
      <c r="D902" s="41"/>
    </row>
    <row r="903" spans="1:4" ht="12.75">
      <c r="A903" s="37"/>
      <c r="C903" s="32"/>
      <c r="D903" s="41"/>
    </row>
    <row r="904" spans="1:4" ht="12.75">
      <c r="A904" s="37"/>
      <c r="C904" s="32"/>
      <c r="D904" s="41"/>
    </row>
    <row r="905" spans="1:4" ht="12.75">
      <c r="A905" s="37"/>
      <c r="C905" s="32"/>
      <c r="D905" s="41"/>
    </row>
    <row r="906" spans="1:4" ht="12.75">
      <c r="A906" s="37"/>
      <c r="C906" s="32"/>
      <c r="D906" s="41"/>
    </row>
    <row r="907" spans="1:4" ht="12.75">
      <c r="A907" s="37"/>
      <c r="C907" s="32"/>
      <c r="D907" s="41"/>
    </row>
    <row r="908" spans="1:4" ht="12.75">
      <c r="A908" s="37"/>
      <c r="C908" s="32"/>
      <c r="D908" s="41"/>
    </row>
    <row r="909" spans="1:4" ht="12.75">
      <c r="A909" s="37"/>
      <c r="C909" s="32"/>
      <c r="D909" s="41"/>
    </row>
    <row r="910" spans="1:4" ht="12.75">
      <c r="A910" s="37"/>
      <c r="C910" s="32"/>
      <c r="D910" s="41"/>
    </row>
    <row r="911" spans="1:4" ht="12.75">
      <c r="A911" s="37"/>
      <c r="C911" s="32"/>
      <c r="D911" s="41"/>
    </row>
    <row r="912" spans="1:4" ht="12.75">
      <c r="A912" s="37"/>
      <c r="C912" s="32"/>
      <c r="D912" s="41"/>
    </row>
    <row r="913" spans="1:4" ht="12.75">
      <c r="A913" s="37"/>
      <c r="C913" s="32"/>
      <c r="D913" s="41"/>
    </row>
    <row r="914" spans="1:4" ht="12.75">
      <c r="A914" s="37"/>
      <c r="C914" s="32"/>
      <c r="D914" s="41"/>
    </row>
    <row r="915" spans="1:4" ht="12.75">
      <c r="A915" s="37"/>
      <c r="C915" s="32"/>
      <c r="D915" s="41"/>
    </row>
    <row r="916" spans="1:4" ht="12.75">
      <c r="A916" s="37"/>
      <c r="C916" s="32"/>
      <c r="D916" s="41"/>
    </row>
    <row r="917" spans="1:4" ht="12.75">
      <c r="A917" s="37"/>
      <c r="C917" s="32"/>
      <c r="D917" s="41"/>
    </row>
    <row r="918" spans="1:4" ht="12.75">
      <c r="A918" s="37"/>
      <c r="C918" s="32"/>
      <c r="D918" s="41"/>
    </row>
    <row r="919" spans="1:4" ht="12.75">
      <c r="A919" s="37"/>
      <c r="C919" s="32"/>
      <c r="D919" s="41"/>
    </row>
    <row r="920" spans="1:4" ht="12.75">
      <c r="A920" s="37"/>
      <c r="C920" s="32"/>
      <c r="D920" s="41"/>
    </row>
    <row r="921" spans="1:4" ht="12.75">
      <c r="A921" s="37"/>
      <c r="C921" s="32"/>
      <c r="D921" s="41"/>
    </row>
    <row r="922" spans="1:4" ht="12.75">
      <c r="A922" s="37"/>
      <c r="C922" s="32"/>
      <c r="D922" s="41"/>
    </row>
    <row r="923" spans="1:4" ht="12.75">
      <c r="A923" s="37"/>
      <c r="C923" s="32"/>
      <c r="D923" s="41"/>
    </row>
    <row r="924" spans="1:4" ht="12.75">
      <c r="A924" s="37"/>
      <c r="C924" s="32"/>
      <c r="D924" s="41"/>
    </row>
    <row r="925" spans="1:4" ht="12.75">
      <c r="A925" s="37"/>
      <c r="C925" s="32"/>
      <c r="D925" s="41"/>
    </row>
    <row r="926" spans="1:4" ht="12.75">
      <c r="A926" s="37"/>
      <c r="C926" s="32"/>
      <c r="D926" s="41"/>
    </row>
    <row r="927" spans="1:4" ht="12.75">
      <c r="A927" s="37"/>
      <c r="C927" s="32"/>
      <c r="D927" s="41"/>
    </row>
    <row r="928" spans="1:4" ht="12.75">
      <c r="A928" s="37"/>
      <c r="C928" s="32"/>
      <c r="D928" s="41"/>
    </row>
    <row r="929" spans="1:4" ht="12.75">
      <c r="A929" s="37"/>
      <c r="C929" s="32"/>
      <c r="D929" s="41"/>
    </row>
    <row r="930" spans="1:4" ht="12.75">
      <c r="A930" s="37"/>
      <c r="C930" s="32"/>
      <c r="D930" s="41"/>
    </row>
    <row r="931" spans="1:4" ht="12.75">
      <c r="A931" s="37"/>
      <c r="C931" s="32"/>
      <c r="D931" s="41"/>
    </row>
    <row r="932" spans="1:4" ht="12.75">
      <c r="A932" s="37"/>
      <c r="C932" s="32"/>
      <c r="D932" s="41"/>
    </row>
    <row r="933" spans="1:4" ht="12.75">
      <c r="A933" s="37"/>
      <c r="C933" s="32"/>
      <c r="D933" s="41"/>
    </row>
    <row r="934" spans="1:4" ht="12.75">
      <c r="A934" s="37"/>
      <c r="C934" s="32"/>
      <c r="D934" s="41"/>
    </row>
    <row r="935" spans="1:4" ht="12.75">
      <c r="A935" s="37"/>
      <c r="C935" s="32"/>
      <c r="D935" s="41"/>
    </row>
    <row r="936" spans="1:4" ht="12.75">
      <c r="A936" s="37"/>
      <c r="C936" s="32"/>
      <c r="D936" s="41"/>
    </row>
    <row r="937" spans="1:4" ht="12.75">
      <c r="A937" s="37"/>
      <c r="C937" s="32"/>
      <c r="D937" s="41"/>
    </row>
    <row r="938" spans="1:4" ht="12.75">
      <c r="A938" s="37"/>
      <c r="C938" s="32"/>
      <c r="D938" s="41"/>
    </row>
    <row r="939" spans="1:4" ht="12.75">
      <c r="A939" s="37"/>
      <c r="C939" s="32"/>
      <c r="D939" s="41"/>
    </row>
    <row r="940" spans="1:4" ht="12.75">
      <c r="A940" s="37"/>
      <c r="C940" s="32"/>
      <c r="D940" s="41"/>
    </row>
    <row r="941" spans="1:4" ht="12.75">
      <c r="A941" s="37"/>
      <c r="C941" s="32"/>
      <c r="D941" s="41"/>
    </row>
    <row r="942" spans="1:4" ht="12.75">
      <c r="A942" s="37"/>
      <c r="C942" s="32"/>
      <c r="D942" s="41"/>
    </row>
    <row r="943" spans="1:4" ht="12.75">
      <c r="A943" s="37"/>
      <c r="C943" s="32"/>
      <c r="D943" s="41"/>
    </row>
    <row r="944" spans="1:4" ht="12.75">
      <c r="A944" s="37"/>
      <c r="C944" s="32"/>
      <c r="D944" s="41"/>
    </row>
    <row r="945" spans="1:4" ht="12.75">
      <c r="A945" s="37"/>
      <c r="C945" s="32"/>
      <c r="D945" s="41"/>
    </row>
    <row r="946" spans="1:4" ht="12.75">
      <c r="A946" s="37"/>
      <c r="C946" s="32"/>
      <c r="D946" s="41"/>
    </row>
    <row r="947" spans="1:4" ht="12.75">
      <c r="A947" s="37"/>
      <c r="C947" s="32"/>
      <c r="D947" s="41"/>
    </row>
    <row r="948" spans="1:4" ht="12.75">
      <c r="A948" s="37"/>
      <c r="C948" s="32"/>
      <c r="D948" s="41"/>
    </row>
    <row r="949" spans="1:4" ht="12.75">
      <c r="A949" s="37"/>
      <c r="C949" s="32"/>
      <c r="D949" s="41"/>
    </row>
    <row r="950" spans="1:4" ht="12.75">
      <c r="A950" s="37"/>
      <c r="C950" s="32"/>
      <c r="D950" s="41"/>
    </row>
    <row r="951" spans="1:4" ht="12.75">
      <c r="A951" s="37"/>
      <c r="C951" s="32"/>
      <c r="D951" s="41"/>
    </row>
    <row r="952" spans="1:4" ht="12.75">
      <c r="A952" s="37"/>
      <c r="C952" s="32"/>
      <c r="D952" s="41"/>
    </row>
    <row r="953" spans="1:4" ht="12.75">
      <c r="A953" s="37"/>
      <c r="C953" s="32"/>
      <c r="D953" s="41"/>
    </row>
    <row r="954" spans="1:4" ht="12.75">
      <c r="A954" s="37"/>
      <c r="C954" s="32"/>
      <c r="D954" s="41"/>
    </row>
    <row r="955" spans="1:4" ht="12.75">
      <c r="A955" s="37"/>
      <c r="C955" s="32"/>
      <c r="D955" s="41"/>
    </row>
    <row r="956" spans="1:4" ht="12.75">
      <c r="A956" s="37"/>
      <c r="C956" s="32"/>
      <c r="D956" s="41"/>
    </row>
    <row r="957" spans="1:4" ht="12.75">
      <c r="A957" s="37"/>
      <c r="C957" s="32"/>
      <c r="D957" s="41"/>
    </row>
    <row r="958" spans="1:4" ht="12.75">
      <c r="A958" s="37"/>
      <c r="C958" s="32"/>
      <c r="D958" s="41"/>
    </row>
    <row r="959" spans="1:4" ht="12.75">
      <c r="A959" s="37"/>
      <c r="C959" s="32"/>
      <c r="D959" s="41"/>
    </row>
    <row r="960" spans="1:4" ht="12.75">
      <c r="A960" s="37"/>
      <c r="C960" s="32"/>
      <c r="D960" s="41"/>
    </row>
    <row r="961" spans="1:4" ht="12.75">
      <c r="A961" s="37"/>
      <c r="C961" s="32"/>
      <c r="D961" s="41"/>
    </row>
    <row r="962" spans="1:4" ht="12.75">
      <c r="A962" s="37"/>
      <c r="C962" s="32"/>
      <c r="D962" s="41"/>
    </row>
    <row r="963" spans="1:4" ht="12.75">
      <c r="A963" s="37"/>
      <c r="C963" s="32"/>
      <c r="D963" s="41"/>
    </row>
    <row r="964" spans="1:4" ht="12.75">
      <c r="A964" s="37"/>
      <c r="C964" s="32"/>
      <c r="D964" s="41"/>
    </row>
    <row r="965" spans="1:4" ht="12.75">
      <c r="A965" s="37"/>
      <c r="C965" s="32"/>
      <c r="D965" s="41"/>
    </row>
    <row r="966" spans="1:4" ht="12.75">
      <c r="A966" s="37"/>
      <c r="C966" s="32"/>
      <c r="D966" s="41"/>
    </row>
    <row r="967" spans="1:4" ht="12.75">
      <c r="A967" s="37"/>
      <c r="C967" s="32"/>
      <c r="D967" s="41"/>
    </row>
    <row r="968" spans="1:4" ht="12.75">
      <c r="A968" s="37"/>
      <c r="C968" s="32"/>
      <c r="D968" s="41"/>
    </row>
    <row r="969" spans="1:4" ht="12.75">
      <c r="A969" s="37"/>
      <c r="C969" s="32"/>
      <c r="D969" s="41"/>
    </row>
    <row r="970" spans="1:4" ht="12.75">
      <c r="A970" s="37"/>
      <c r="C970" s="32"/>
      <c r="D970" s="41"/>
    </row>
    <row r="971" spans="1:4" ht="12.75">
      <c r="A971" s="37"/>
      <c r="C971" s="32"/>
      <c r="D971" s="41"/>
    </row>
    <row r="972" spans="1:4" ht="12.75">
      <c r="A972" s="37"/>
      <c r="C972" s="32"/>
      <c r="D972" s="41"/>
    </row>
    <row r="973" spans="1:4" ht="12.75">
      <c r="A973" s="37"/>
      <c r="C973" s="32"/>
      <c r="D973" s="41"/>
    </row>
    <row r="974" spans="1:4" ht="12.75">
      <c r="A974" s="37"/>
      <c r="C974" s="32"/>
      <c r="D974" s="41"/>
    </row>
    <row r="975" spans="1:4" ht="12.75">
      <c r="A975" s="37"/>
      <c r="C975" s="32"/>
      <c r="D975" s="41"/>
    </row>
    <row r="976" spans="1:4" ht="12.75">
      <c r="A976" s="37"/>
      <c r="C976" s="32"/>
      <c r="D976" s="41"/>
    </row>
    <row r="977" spans="1:4" ht="12.75">
      <c r="A977" s="37"/>
      <c r="C977" s="32"/>
      <c r="D977" s="41"/>
    </row>
    <row r="978" spans="1:4" ht="12.75">
      <c r="A978" s="37"/>
      <c r="C978" s="32"/>
      <c r="D978" s="41"/>
    </row>
    <row r="979" spans="1:4" ht="12.75">
      <c r="A979" s="37"/>
      <c r="C979" s="32"/>
      <c r="D979" s="41"/>
    </row>
    <row r="980" spans="1:4" ht="12.75">
      <c r="A980" s="37"/>
      <c r="C980" s="32"/>
      <c r="D980" s="41"/>
    </row>
    <row r="981" spans="1:4" ht="12.75">
      <c r="A981" s="37"/>
      <c r="C981" s="32"/>
      <c r="D981" s="41"/>
    </row>
    <row r="982" spans="1:4" ht="12.75">
      <c r="A982" s="37"/>
      <c r="C982" s="32"/>
      <c r="D982" s="41"/>
    </row>
    <row r="983" spans="1:4" ht="12.75">
      <c r="A983" s="37"/>
      <c r="C983" s="32"/>
      <c r="D983" s="41"/>
    </row>
    <row r="984" spans="1:4" ht="12.75">
      <c r="A984" s="37"/>
      <c r="C984" s="32"/>
      <c r="D984" s="41"/>
    </row>
    <row r="985" spans="1:4" ht="12.75">
      <c r="A985" s="37"/>
      <c r="C985" s="32"/>
      <c r="D985" s="41"/>
    </row>
    <row r="986" spans="1:4" ht="12.75">
      <c r="A986" s="37"/>
      <c r="C986" s="32"/>
      <c r="D986" s="41"/>
    </row>
    <row r="987" spans="1:4" ht="12.75">
      <c r="A987" s="37"/>
      <c r="C987" s="32"/>
      <c r="D987" s="41"/>
    </row>
    <row r="988" spans="1:4" ht="12.75">
      <c r="A988" s="37"/>
      <c r="C988" s="32"/>
      <c r="D988" s="41"/>
    </row>
    <row r="989" spans="1:4" ht="12.75">
      <c r="A989" s="37"/>
      <c r="C989" s="32"/>
      <c r="D989" s="41"/>
    </row>
    <row r="990" spans="1:4" ht="12.75">
      <c r="A990" s="37"/>
      <c r="C990" s="32"/>
      <c r="D990" s="41"/>
    </row>
    <row r="991" spans="1:4" ht="12.75">
      <c r="A991" s="37"/>
      <c r="C991" s="32"/>
      <c r="D991" s="41"/>
    </row>
    <row r="992" spans="1:4" ht="12.75">
      <c r="A992" s="37"/>
      <c r="C992" s="32"/>
      <c r="D992" s="41"/>
    </row>
    <row r="993" spans="1:4" ht="12.75">
      <c r="A993" s="37"/>
      <c r="C993" s="32"/>
      <c r="D993" s="41"/>
    </row>
    <row r="994" spans="1:4" ht="12.75">
      <c r="A994" s="37"/>
      <c r="C994" s="32"/>
      <c r="D994" s="41"/>
    </row>
    <row r="995" spans="1:4" ht="12.75">
      <c r="A995" s="37"/>
      <c r="C995" s="32"/>
      <c r="D995" s="41"/>
    </row>
    <row r="996" spans="1:4" ht="12.75">
      <c r="A996" s="37"/>
      <c r="C996" s="32"/>
      <c r="D996" s="41"/>
    </row>
    <row r="997" spans="1:4" ht="12.75">
      <c r="A997" s="37"/>
      <c r="C997" s="32"/>
      <c r="D997" s="41"/>
    </row>
    <row r="998" spans="1:4" ht="12.75">
      <c r="A998" s="37"/>
      <c r="C998" s="32"/>
      <c r="D998" s="41"/>
    </row>
    <row r="999" spans="1:4" ht="12.75">
      <c r="A999" s="37"/>
      <c r="C999" s="32"/>
      <c r="D999" s="41"/>
    </row>
    <row r="1000" spans="1:4" ht="12.75">
      <c r="A1000" s="37"/>
      <c r="C1000" s="32"/>
      <c r="D1000" s="41"/>
    </row>
    <row r="1001" spans="1:4" ht="12.75">
      <c r="A1001" s="37"/>
      <c r="C1001" s="32"/>
      <c r="D1001" s="41"/>
    </row>
    <row r="1002" spans="1:4" ht="12.75">
      <c r="A1002" s="37"/>
      <c r="C1002" s="32"/>
      <c r="D1002" s="41"/>
    </row>
    <row r="1003" spans="1:4" ht="12.75">
      <c r="A1003" s="37"/>
      <c r="C1003" s="32"/>
      <c r="D1003" s="41"/>
    </row>
    <row r="1004" spans="1:4" ht="12.75">
      <c r="A1004" s="37"/>
      <c r="C1004" s="32"/>
      <c r="D1004" s="41"/>
    </row>
    <row r="1005" spans="1:4" ht="12.75">
      <c r="A1005" s="37"/>
      <c r="C1005" s="32"/>
      <c r="D1005" s="41"/>
    </row>
    <row r="1006" spans="1:4" ht="12.75">
      <c r="A1006" s="37"/>
      <c r="C1006" s="32"/>
      <c r="D1006" s="41"/>
    </row>
    <row r="1007" spans="1:4" ht="12.75">
      <c r="A1007" s="37"/>
      <c r="C1007" s="32"/>
      <c r="D1007" s="41"/>
    </row>
    <row r="1008" spans="1:4" ht="12.75">
      <c r="A1008" s="37"/>
      <c r="C1008" s="32"/>
      <c r="D1008" s="41"/>
    </row>
    <row r="1009" spans="1:4" ht="12.75">
      <c r="A1009" s="37"/>
      <c r="C1009" s="32"/>
      <c r="D1009" s="41"/>
    </row>
    <row r="1010" spans="1:4" ht="12.75">
      <c r="A1010" s="37"/>
      <c r="C1010" s="32"/>
      <c r="D1010" s="41"/>
    </row>
    <row r="1011" spans="1:4" ht="12.75">
      <c r="A1011" s="37"/>
      <c r="C1011" s="32"/>
      <c r="D1011" s="41"/>
    </row>
    <row r="1012" spans="1:4" ht="12.75">
      <c r="A1012" s="37"/>
      <c r="C1012" s="32"/>
      <c r="D1012" s="41"/>
    </row>
    <row r="1013" spans="1:4" ht="12.75">
      <c r="A1013" s="37"/>
      <c r="C1013" s="32"/>
      <c r="D1013" s="41"/>
    </row>
    <row r="1014" spans="1:4" ht="12.75">
      <c r="A1014" s="37"/>
      <c r="C1014" s="32"/>
      <c r="D1014" s="41"/>
    </row>
    <row r="1015" spans="1:4" ht="12.75">
      <c r="A1015" s="37"/>
      <c r="C1015" s="32"/>
      <c r="D1015" s="41"/>
    </row>
    <row r="1016" spans="1:4" ht="12.75">
      <c r="A1016" s="37"/>
      <c r="C1016" s="32"/>
      <c r="D1016" s="41"/>
    </row>
    <row r="1017" spans="1:4" ht="12.75">
      <c r="A1017" s="37"/>
      <c r="C1017" s="32"/>
      <c r="D1017" s="41"/>
    </row>
    <row r="1018" spans="1:4" ht="12.75">
      <c r="A1018" s="37"/>
      <c r="C1018" s="32"/>
      <c r="D1018" s="41"/>
    </row>
    <row r="1019" spans="1:4" ht="12.75">
      <c r="A1019" s="37"/>
      <c r="C1019" s="32"/>
      <c r="D1019" s="41"/>
    </row>
    <row r="1020" spans="1:4" ht="12.75">
      <c r="A1020" s="37"/>
      <c r="C1020" s="32"/>
      <c r="D1020" s="41"/>
    </row>
    <row r="1021" spans="1:4" ht="12.75">
      <c r="A1021" s="37"/>
      <c r="C1021" s="32"/>
      <c r="D1021" s="41"/>
    </row>
    <row r="1022" spans="1:4" ht="12.75">
      <c r="A1022" s="37"/>
      <c r="C1022" s="32"/>
      <c r="D1022" s="41"/>
    </row>
    <row r="1023" spans="1:4" ht="12.75">
      <c r="A1023" s="37"/>
      <c r="C1023" s="32"/>
      <c r="D1023" s="41"/>
    </row>
    <row r="1024" spans="1:4" ht="12.75">
      <c r="A1024" s="37"/>
      <c r="C1024" s="32"/>
      <c r="D1024" s="41"/>
    </row>
    <row r="1025" spans="1:4" ht="12.75">
      <c r="A1025" s="37"/>
      <c r="C1025" s="32"/>
      <c r="D1025" s="41"/>
    </row>
    <row r="1026" spans="1:4" ht="12.75">
      <c r="A1026" s="37"/>
      <c r="C1026" s="32"/>
      <c r="D1026" s="41"/>
    </row>
    <row r="1027" spans="1:4" ht="12.75">
      <c r="A1027" s="37"/>
      <c r="C1027" s="32"/>
      <c r="D1027" s="41"/>
    </row>
    <row r="1028" spans="1:4" ht="12.75">
      <c r="A1028" s="37"/>
      <c r="C1028" s="32"/>
      <c r="D1028" s="41"/>
    </row>
    <row r="1029" spans="1:4" ht="12.75">
      <c r="A1029" s="37"/>
      <c r="C1029" s="32"/>
      <c r="D1029" s="41"/>
    </row>
    <row r="1030" spans="1:4" ht="12.75">
      <c r="A1030" s="37"/>
      <c r="C1030" s="32"/>
      <c r="D1030" s="41"/>
    </row>
    <row r="1031" spans="1:4" ht="12.75">
      <c r="A1031" s="37"/>
      <c r="C1031" s="32"/>
      <c r="D1031" s="41"/>
    </row>
    <row r="1032" spans="1:4" ht="12.75">
      <c r="A1032" s="37"/>
      <c r="C1032" s="32"/>
      <c r="D1032" s="41"/>
    </row>
    <row r="1033" spans="1:4" ht="12.75">
      <c r="A1033" s="37"/>
      <c r="C1033" s="32"/>
      <c r="D1033" s="41"/>
    </row>
    <row r="1034" spans="1:4" ht="12.75">
      <c r="A1034" s="37"/>
      <c r="C1034" s="32"/>
      <c r="D1034" s="41"/>
    </row>
    <row r="1035" spans="1:4" ht="12.75">
      <c r="A1035" s="37"/>
      <c r="C1035" s="32"/>
      <c r="D1035" s="41"/>
    </row>
    <row r="1036" spans="1:4" ht="12.75">
      <c r="A1036" s="37"/>
      <c r="C1036" s="32"/>
      <c r="D1036" s="41"/>
    </row>
    <row r="1037" spans="1:4" ht="12.75">
      <c r="A1037" s="37"/>
      <c r="C1037" s="32"/>
      <c r="D1037" s="41"/>
    </row>
    <row r="1038" spans="1:4" ht="12.75">
      <c r="A1038" s="37"/>
      <c r="C1038" s="32"/>
      <c r="D1038" s="41"/>
    </row>
    <row r="1039" spans="1:4" ht="12.75">
      <c r="A1039" s="37"/>
      <c r="C1039" s="32"/>
      <c r="D1039" s="41"/>
    </row>
    <row r="1040" spans="1:4" ht="12.75">
      <c r="A1040" s="37"/>
      <c r="C1040" s="32"/>
      <c r="D1040" s="41"/>
    </row>
    <row r="1041" spans="1:4" ht="12.75">
      <c r="A1041" s="37"/>
      <c r="C1041" s="32"/>
      <c r="D1041" s="41"/>
    </row>
    <row r="1042" spans="1:4" ht="12.75">
      <c r="A1042" s="37"/>
      <c r="C1042" s="32"/>
      <c r="D1042" s="41"/>
    </row>
    <row r="1043" spans="1:4" ht="12.75">
      <c r="A1043" s="37"/>
      <c r="C1043" s="32"/>
      <c r="D1043" s="41"/>
    </row>
    <row r="1044" spans="1:4" ht="12.75">
      <c r="A1044" s="37"/>
      <c r="C1044" s="32"/>
      <c r="D1044" s="41"/>
    </row>
    <row r="1045" spans="1:4" ht="12.75">
      <c r="A1045" s="37"/>
      <c r="C1045" s="32"/>
      <c r="D1045" s="41"/>
    </row>
    <row r="1046" spans="1:4" ht="12.75">
      <c r="A1046" s="37"/>
      <c r="C1046" s="32"/>
      <c r="D1046" s="41"/>
    </row>
    <row r="1047" spans="1:4" ht="12.75">
      <c r="A1047" s="37"/>
      <c r="C1047" s="32"/>
      <c r="D1047" s="41"/>
    </row>
    <row r="1048" spans="1:4" ht="12.75">
      <c r="A1048" s="37"/>
      <c r="C1048" s="32"/>
      <c r="D1048" s="41"/>
    </row>
    <row r="1049" spans="1:4" ht="12.75">
      <c r="A1049" s="37"/>
      <c r="C1049" s="32"/>
      <c r="D1049" s="41"/>
    </row>
    <row r="1050" spans="1:4" ht="12.75">
      <c r="A1050" s="37"/>
      <c r="C1050" s="32"/>
      <c r="D1050" s="41"/>
    </row>
    <row r="1051" spans="1:4" ht="12.75">
      <c r="A1051" s="37"/>
      <c r="C1051" s="32"/>
      <c r="D1051" s="41"/>
    </row>
    <row r="1052" spans="1:4" ht="12.75">
      <c r="A1052" s="37"/>
      <c r="C1052" s="32"/>
      <c r="D1052" s="41"/>
    </row>
    <row r="1053" spans="1:4" ht="12.75">
      <c r="A1053" s="37"/>
      <c r="C1053" s="32"/>
      <c r="D1053" s="41"/>
    </row>
    <row r="1054" spans="1:4" ht="12.75">
      <c r="A1054" s="37"/>
      <c r="C1054" s="32"/>
      <c r="D1054" s="41"/>
    </row>
    <row r="1055" spans="1:4" ht="12.75">
      <c r="A1055" s="37"/>
      <c r="C1055" s="32"/>
      <c r="D1055" s="41"/>
    </row>
    <row r="1056" spans="1:4" ht="12.75">
      <c r="A1056" s="37"/>
      <c r="C1056" s="32"/>
      <c r="D1056" s="41"/>
    </row>
    <row r="1057" spans="1:4" ht="12.75">
      <c r="A1057" s="37"/>
      <c r="C1057" s="32"/>
      <c r="D1057" s="41"/>
    </row>
    <row r="1058" spans="1:4" ht="12.75">
      <c r="A1058" s="37"/>
      <c r="C1058" s="32"/>
      <c r="D1058" s="41"/>
    </row>
    <row r="1059" spans="1:4" ht="12.75">
      <c r="A1059" s="37"/>
      <c r="C1059" s="32"/>
      <c r="D1059" s="41"/>
    </row>
    <row r="1060" spans="1:4" ht="12.75">
      <c r="A1060" s="37"/>
      <c r="C1060" s="32"/>
      <c r="D1060" s="41"/>
    </row>
    <row r="1061" spans="1:4" ht="12.75">
      <c r="A1061" s="37"/>
      <c r="C1061" s="32"/>
      <c r="D1061" s="41"/>
    </row>
    <row r="1062" spans="1:4" ht="12.75">
      <c r="A1062" s="37"/>
      <c r="C1062" s="32"/>
      <c r="D1062" s="41"/>
    </row>
    <row r="1063" spans="1:4" ht="12.75">
      <c r="A1063" s="37"/>
      <c r="C1063" s="32"/>
      <c r="D1063" s="41"/>
    </row>
    <row r="1064" spans="1:4" ht="12.75">
      <c r="A1064" s="37"/>
      <c r="C1064" s="32"/>
      <c r="D1064" s="41"/>
    </row>
    <row r="1065" spans="1:4" ht="12.75">
      <c r="A1065" s="37"/>
      <c r="C1065" s="32"/>
      <c r="D1065" s="41"/>
    </row>
    <row r="1066" spans="1:4" ht="12.75">
      <c r="A1066" s="37"/>
      <c r="C1066" s="32"/>
      <c r="D1066" s="41"/>
    </row>
    <row r="1067" spans="1:4" ht="12.75">
      <c r="A1067" s="37"/>
      <c r="C1067" s="32"/>
      <c r="D1067" s="41"/>
    </row>
    <row r="1068" spans="1:4" ht="12.75">
      <c r="A1068" s="37"/>
      <c r="C1068" s="32"/>
      <c r="D1068" s="41"/>
    </row>
    <row r="1069" spans="1:4" ht="12.75">
      <c r="A1069" s="37"/>
      <c r="C1069" s="32"/>
      <c r="D1069" s="41"/>
    </row>
    <row r="1070" spans="1:4" ht="12.75">
      <c r="A1070" s="37"/>
      <c r="C1070" s="32"/>
      <c r="D1070" s="41"/>
    </row>
    <row r="1071" spans="1:4" ht="12.75">
      <c r="A1071" s="37"/>
      <c r="C1071" s="32"/>
      <c r="D1071" s="41"/>
    </row>
    <row r="1072" spans="1:4" ht="12.75">
      <c r="A1072" s="37"/>
      <c r="C1072" s="32"/>
      <c r="D1072" s="41"/>
    </row>
    <row r="1073" spans="1:4" ht="12.75">
      <c r="A1073" s="37"/>
      <c r="C1073" s="32"/>
      <c r="D1073" s="41"/>
    </row>
    <row r="1074" spans="1:4" ht="12.75">
      <c r="A1074" s="37"/>
      <c r="C1074" s="32"/>
      <c r="D1074" s="41"/>
    </row>
    <row r="1075" spans="1:4" ht="12.75">
      <c r="A1075" s="37"/>
      <c r="C1075" s="32"/>
      <c r="D1075" s="41"/>
    </row>
    <row r="1076" spans="1:4" ht="12.75">
      <c r="A1076" s="37"/>
      <c r="C1076" s="32"/>
      <c r="D1076" s="41"/>
    </row>
    <row r="1077" spans="1:4" ht="12.75">
      <c r="A1077" s="37"/>
      <c r="C1077" s="32"/>
      <c r="D1077" s="41"/>
    </row>
    <row r="1078" spans="1:4" ht="12.75">
      <c r="A1078" s="37"/>
      <c r="C1078" s="32"/>
      <c r="D1078" s="41"/>
    </row>
    <row r="1079" spans="1:4" ht="12.75">
      <c r="A1079" s="37"/>
      <c r="C1079" s="32"/>
      <c r="D1079" s="41"/>
    </row>
    <row r="1080" spans="1:4" ht="12.75">
      <c r="A1080" s="37"/>
      <c r="C1080" s="32"/>
      <c r="D1080" s="41"/>
    </row>
    <row r="1081" spans="1:4" ht="12.75">
      <c r="A1081" s="37"/>
      <c r="C1081" s="32"/>
      <c r="D1081" s="41"/>
    </row>
    <row r="1082" spans="1:4" ht="12.75">
      <c r="A1082" s="37"/>
      <c r="C1082" s="32"/>
      <c r="D1082" s="41"/>
    </row>
    <row r="1083" spans="1:4" ht="12.75">
      <c r="A1083" s="37"/>
      <c r="C1083" s="32"/>
      <c r="D1083" s="41"/>
    </row>
    <row r="1084" spans="1:4" ht="12.75">
      <c r="A1084" s="37"/>
      <c r="C1084" s="32"/>
      <c r="D1084" s="41"/>
    </row>
    <row r="1085" spans="1:4" ht="12.75">
      <c r="A1085" s="37"/>
      <c r="C1085" s="32"/>
      <c r="D1085" s="41"/>
    </row>
    <row r="1086" spans="1:4" ht="12.75">
      <c r="A1086" s="37"/>
      <c r="C1086" s="32"/>
      <c r="D1086" s="41"/>
    </row>
    <row r="1087" spans="1:4" ht="12.75">
      <c r="A1087" s="37"/>
      <c r="C1087" s="32"/>
      <c r="D1087" s="41"/>
    </row>
    <row r="1088" spans="1:4" ht="12.75">
      <c r="A1088" s="37"/>
      <c r="C1088" s="32"/>
      <c r="D1088" s="41"/>
    </row>
    <row r="1089" spans="1:4" ht="12.75">
      <c r="A1089" s="37"/>
      <c r="C1089" s="32"/>
      <c r="D1089" s="41"/>
    </row>
    <row r="1090" spans="1:4" ht="12.75">
      <c r="A1090" s="37"/>
      <c r="C1090" s="32"/>
      <c r="D1090" s="41"/>
    </row>
    <row r="1091" spans="1:4" ht="12.75">
      <c r="A1091" s="37"/>
      <c r="C1091" s="32"/>
      <c r="D1091" s="41"/>
    </row>
    <row r="1092" spans="1:4" ht="12.75">
      <c r="A1092" s="37"/>
      <c r="C1092" s="32"/>
      <c r="D1092" s="41"/>
    </row>
    <row r="1093" spans="1:4" ht="12.75">
      <c r="A1093" s="37"/>
      <c r="C1093" s="32"/>
      <c r="D1093" s="41"/>
    </row>
    <row r="1094" spans="1:4" ht="12.75">
      <c r="A1094" s="37"/>
      <c r="C1094" s="32"/>
      <c r="D1094" s="41"/>
    </row>
    <row r="1095" spans="1:4" ht="12.75">
      <c r="A1095" s="37"/>
      <c r="C1095" s="32"/>
      <c r="D1095" s="41"/>
    </row>
    <row r="1096" spans="1:4" ht="12.75">
      <c r="A1096" s="37"/>
      <c r="C1096" s="32"/>
      <c r="D1096" s="41"/>
    </row>
    <row r="1097" spans="1:4" ht="12.75">
      <c r="A1097" s="37"/>
      <c r="C1097" s="32"/>
      <c r="D1097" s="41"/>
    </row>
    <row r="1098" spans="1:4" ht="12.75">
      <c r="A1098" s="37"/>
      <c r="C1098" s="32"/>
      <c r="D1098" s="41"/>
    </row>
    <row r="1099" spans="1:4" ht="12.75">
      <c r="A1099" s="37"/>
      <c r="C1099" s="32"/>
      <c r="D1099" s="41"/>
    </row>
    <row r="1100" spans="1:4" ht="12.75">
      <c r="A1100" s="37"/>
      <c r="C1100" s="32"/>
      <c r="D1100" s="41"/>
    </row>
    <row r="1101" spans="1:4" ht="12.75">
      <c r="A1101" s="37"/>
      <c r="C1101" s="32"/>
      <c r="D1101" s="41"/>
    </row>
    <row r="1102" spans="1:4" ht="12.75">
      <c r="A1102" s="37"/>
      <c r="C1102" s="32"/>
      <c r="D1102" s="41"/>
    </row>
    <row r="1103" spans="1:4" ht="12.75">
      <c r="A1103" s="37"/>
      <c r="C1103" s="32"/>
      <c r="D1103" s="41"/>
    </row>
    <row r="1104" spans="1:4" ht="12.75">
      <c r="A1104" s="37"/>
      <c r="C1104" s="32"/>
      <c r="D1104" s="41"/>
    </row>
    <row r="1105" spans="1:4" ht="12.75">
      <c r="A1105" s="37"/>
      <c r="C1105" s="32"/>
      <c r="D1105" s="41"/>
    </row>
    <row r="1106" spans="1:4" ht="12.75">
      <c r="A1106" s="37"/>
      <c r="C1106" s="32"/>
      <c r="D1106" s="41"/>
    </row>
    <row r="1107" spans="1:4" ht="12.75">
      <c r="A1107" s="37"/>
      <c r="C1107" s="32"/>
      <c r="D1107" s="41"/>
    </row>
    <row r="1108" spans="1:4" ht="12.75">
      <c r="A1108" s="37"/>
      <c r="C1108" s="32"/>
      <c r="D1108" s="41"/>
    </row>
    <row r="1109" spans="1:4" ht="12.75">
      <c r="A1109" s="37"/>
      <c r="C1109" s="32"/>
      <c r="D1109" s="41"/>
    </row>
    <row r="1110" spans="1:4" ht="12.75">
      <c r="A1110" s="37"/>
      <c r="C1110" s="32"/>
      <c r="D1110" s="41"/>
    </row>
    <row r="1111" spans="1:4" ht="12.75">
      <c r="A1111" s="37"/>
      <c r="C1111" s="32"/>
      <c r="D1111" s="41"/>
    </row>
    <row r="1112" spans="1:4" ht="12.75">
      <c r="A1112" s="37"/>
      <c r="C1112" s="32"/>
      <c r="D1112" s="41"/>
    </row>
    <row r="1113" spans="1:4" ht="12.75">
      <c r="A1113" s="37"/>
      <c r="C1113" s="32"/>
      <c r="D1113" s="41"/>
    </row>
    <row r="1114" spans="1:4" ht="12.75">
      <c r="A1114" s="37"/>
      <c r="C1114" s="32"/>
      <c r="D1114" s="41"/>
    </row>
    <row r="1115" spans="1:4" ht="12.75">
      <c r="A1115" s="37"/>
      <c r="C1115" s="32"/>
      <c r="D1115" s="41"/>
    </row>
    <row r="1116" spans="1:4" ht="12.75">
      <c r="A1116" s="37"/>
      <c r="C1116" s="32"/>
      <c r="D1116" s="41"/>
    </row>
    <row r="1117" spans="1:4" ht="12.75">
      <c r="A1117" s="37"/>
      <c r="C1117" s="32"/>
      <c r="D1117" s="41"/>
    </row>
    <row r="1118" spans="1:4" ht="12.75">
      <c r="A1118" s="37"/>
      <c r="C1118" s="32"/>
      <c r="D1118" s="41"/>
    </row>
    <row r="1119" spans="1:4" ht="12.75">
      <c r="A1119" s="37"/>
      <c r="C1119" s="32"/>
      <c r="D1119" s="41"/>
    </row>
    <row r="1120" spans="1:4" ht="12.75">
      <c r="A1120" s="37"/>
      <c r="C1120" s="32"/>
      <c r="D1120" s="41"/>
    </row>
    <row r="1121" spans="1:4" ht="12.75">
      <c r="A1121" s="37"/>
      <c r="C1121" s="32"/>
      <c r="D1121" s="41"/>
    </row>
    <row r="1122" spans="1:4" ht="12.75">
      <c r="A1122" s="37"/>
      <c r="C1122" s="32"/>
      <c r="D1122" s="41"/>
    </row>
    <row r="1123" spans="1:4" ht="12.75">
      <c r="A1123" s="37"/>
      <c r="C1123" s="32"/>
      <c r="D1123" s="41"/>
    </row>
    <row r="1124" spans="1:4" ht="12.75">
      <c r="A1124" s="37"/>
      <c r="C1124" s="32"/>
      <c r="D1124" s="41"/>
    </row>
  </sheetData>
  <sheetProtection/>
  <mergeCells count="78">
    <mergeCell ref="A562:C562"/>
    <mergeCell ref="A547:D547"/>
    <mergeCell ref="A495:C495"/>
    <mergeCell ref="A505:C505"/>
    <mergeCell ref="A578:D578"/>
    <mergeCell ref="A572:D572"/>
    <mergeCell ref="A571:C571"/>
    <mergeCell ref="A538:C538"/>
    <mergeCell ref="A575:D575"/>
    <mergeCell ref="A577:C577"/>
    <mergeCell ref="A563:D563"/>
    <mergeCell ref="A574:C574"/>
    <mergeCell ref="A565:C565"/>
    <mergeCell ref="A539:D539"/>
    <mergeCell ref="A455:C455"/>
    <mergeCell ref="A582:C582"/>
    <mergeCell ref="A466:D466"/>
    <mergeCell ref="A488:D488"/>
    <mergeCell ref="A506:D506"/>
    <mergeCell ref="A566:D566"/>
    <mergeCell ref="A555:D555"/>
    <mergeCell ref="A328:D328"/>
    <mergeCell ref="A162:D162"/>
    <mergeCell ref="A417:C417"/>
    <mergeCell ref="A427:D427"/>
    <mergeCell ref="A522:C522"/>
    <mergeCell ref="A418:D418"/>
    <mergeCell ref="A317:C317"/>
    <mergeCell ref="A186:C186"/>
    <mergeCell ref="A412:C412"/>
    <mergeCell ref="A553:D553"/>
    <mergeCell ref="A523:D523"/>
    <mergeCell ref="A465:C465"/>
    <mergeCell ref="A496:D496"/>
    <mergeCell ref="A449:D449"/>
    <mergeCell ref="A448:C448"/>
    <mergeCell ref="A426:C426"/>
    <mergeCell ref="A550:C550"/>
    <mergeCell ref="A223:C223"/>
    <mergeCell ref="A413:D413"/>
    <mergeCell ref="A546:C546"/>
    <mergeCell ref="A304:D304"/>
    <mergeCell ref="A210:C210"/>
    <mergeCell ref="A243:C243"/>
    <mergeCell ref="A244:D244"/>
    <mergeCell ref="A268:D268"/>
    <mergeCell ref="A224:D224"/>
    <mergeCell ref="A267:C267"/>
    <mergeCell ref="A3:D3"/>
    <mergeCell ref="A5:D5"/>
    <mergeCell ref="A104:D104"/>
    <mergeCell ref="A110:D110"/>
    <mergeCell ref="A211:D211"/>
    <mergeCell ref="A161:C161"/>
    <mergeCell ref="A109:C109"/>
    <mergeCell ref="A128:C128"/>
    <mergeCell ref="A182:C182"/>
    <mergeCell ref="A183:D183"/>
    <mergeCell ref="B605:C605"/>
    <mergeCell ref="A326:D326"/>
    <mergeCell ref="B603:C603"/>
    <mergeCell ref="B604:C604"/>
    <mergeCell ref="A487:C487"/>
    <mergeCell ref="A187:D187"/>
    <mergeCell ref="A597:C597"/>
    <mergeCell ref="A456:D456"/>
    <mergeCell ref="A598:D598"/>
    <mergeCell ref="A600:C600"/>
    <mergeCell ref="A592:D592"/>
    <mergeCell ref="A103:C103"/>
    <mergeCell ref="A583:D583"/>
    <mergeCell ref="A585:C585"/>
    <mergeCell ref="A586:D586"/>
    <mergeCell ref="A591:C591"/>
    <mergeCell ref="A323:C323"/>
    <mergeCell ref="A318:D318"/>
    <mergeCell ref="A129:D129"/>
    <mergeCell ref="A303:C303"/>
  </mergeCells>
  <printOptions horizontalCentered="1"/>
  <pageMargins left="0.3937007874015748" right="0.3937007874015748" top="0.3937007874015748" bottom="0.3937007874015748" header="0.7086614173228347" footer="0.5118110236220472"/>
  <pageSetup horizontalDpi="600" verticalDpi="600" orientation="portrait" paperSize="9" scale="66" r:id="rId1"/>
  <headerFooter alignWithMargins="0">
    <oddFooter>&amp;CStrona &amp;P z &amp;N</oddFooter>
  </headerFooter>
  <rowBreaks count="6" manualBreakCount="6">
    <brk id="92" max="3" man="1"/>
    <brk id="182" max="3" man="1"/>
    <brk id="267" max="3" man="1"/>
    <brk id="359" max="3" man="1"/>
    <brk id="455" max="3" man="1"/>
    <brk id="52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view="pageBreakPreview" zoomScale="90" zoomScaleSheetLayoutView="90" zoomScalePageLayoutView="0" workbookViewId="0" topLeftCell="A25">
      <selection activeCell="R36" sqref="R36"/>
    </sheetView>
  </sheetViews>
  <sheetFormatPr defaultColWidth="9.140625" defaultRowHeight="12.75"/>
  <cols>
    <col min="1" max="1" width="4.57421875" style="3" customWidth="1"/>
    <col min="2" max="2" width="18.140625" style="3" customWidth="1"/>
    <col min="3" max="3" width="21.421875" style="3" bestFit="1" customWidth="1"/>
    <col min="4" max="4" width="23.28125" style="72" customWidth="1"/>
    <col min="5" max="5" width="12.28125" style="3" customWidth="1"/>
    <col min="6" max="6" width="21.57421875" style="3" customWidth="1"/>
    <col min="7" max="7" width="12.00390625" style="3" customWidth="1"/>
    <col min="8" max="8" width="13.140625" style="71" customWidth="1"/>
    <col min="9" max="9" width="11.57421875" style="70" customWidth="1"/>
    <col min="10" max="10" width="10.8515625" style="70" customWidth="1"/>
    <col min="11" max="13" width="15.140625" style="3" customWidth="1"/>
    <col min="14" max="14" width="16.7109375" style="69" customWidth="1"/>
    <col min="15" max="18" width="15.00390625" style="68" customWidth="1"/>
    <col min="19" max="22" width="8.00390625" style="68" customWidth="1"/>
    <col min="23" max="16384" width="9.140625" style="3" customWidth="1"/>
  </cols>
  <sheetData>
    <row r="1" spans="1:9" ht="17.25">
      <c r="A1" s="76" t="s">
        <v>867</v>
      </c>
      <c r="I1" s="75"/>
    </row>
    <row r="2" spans="1:22" ht="23.25" customHeight="1">
      <c r="A2" s="148" t="s">
        <v>866</v>
      </c>
      <c r="B2" s="148"/>
      <c r="C2" s="148"/>
      <c r="D2" s="148"/>
      <c r="E2" s="148"/>
      <c r="F2" s="148"/>
      <c r="G2" s="148"/>
      <c r="H2" s="148"/>
      <c r="I2" s="148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s="5" customFormat="1" ht="18" customHeight="1">
      <c r="A3" s="144" t="s">
        <v>10</v>
      </c>
      <c r="B3" s="143" t="s">
        <v>865</v>
      </c>
      <c r="C3" s="143" t="s">
        <v>864</v>
      </c>
      <c r="D3" s="143" t="s">
        <v>863</v>
      </c>
      <c r="E3" s="143" t="s">
        <v>862</v>
      </c>
      <c r="F3" s="143" t="s">
        <v>861</v>
      </c>
      <c r="G3" s="143" t="s">
        <v>860</v>
      </c>
      <c r="H3" s="146" t="s">
        <v>859</v>
      </c>
      <c r="I3" s="143" t="s">
        <v>858</v>
      </c>
      <c r="J3" s="143" t="s">
        <v>857</v>
      </c>
      <c r="K3" s="143" t="s">
        <v>856</v>
      </c>
      <c r="L3" s="143" t="s">
        <v>855</v>
      </c>
      <c r="M3" s="143" t="s">
        <v>854</v>
      </c>
      <c r="N3" s="145" t="s">
        <v>853</v>
      </c>
      <c r="O3" s="143" t="s">
        <v>852</v>
      </c>
      <c r="P3" s="143"/>
      <c r="Q3" s="143" t="s">
        <v>851</v>
      </c>
      <c r="R3" s="143"/>
      <c r="S3" s="143" t="s">
        <v>850</v>
      </c>
      <c r="T3" s="143"/>
      <c r="U3" s="143"/>
      <c r="V3" s="143"/>
    </row>
    <row r="4" spans="1:22" s="5" customFormat="1" ht="36.75" customHeight="1">
      <c r="A4" s="144"/>
      <c r="B4" s="143"/>
      <c r="C4" s="143"/>
      <c r="D4" s="143"/>
      <c r="E4" s="143"/>
      <c r="F4" s="143"/>
      <c r="G4" s="143"/>
      <c r="H4" s="146"/>
      <c r="I4" s="143"/>
      <c r="J4" s="143"/>
      <c r="K4" s="143"/>
      <c r="L4" s="143"/>
      <c r="M4" s="143"/>
      <c r="N4" s="145"/>
      <c r="O4" s="143"/>
      <c r="P4" s="143"/>
      <c r="Q4" s="143"/>
      <c r="R4" s="143"/>
      <c r="S4" s="143"/>
      <c r="T4" s="143"/>
      <c r="U4" s="143"/>
      <c r="V4" s="143"/>
    </row>
    <row r="5" spans="1:22" s="5" customFormat="1" ht="42" customHeight="1">
      <c r="A5" s="144"/>
      <c r="B5" s="143"/>
      <c r="C5" s="143"/>
      <c r="D5" s="143"/>
      <c r="E5" s="143"/>
      <c r="F5" s="143"/>
      <c r="G5" s="143"/>
      <c r="H5" s="146"/>
      <c r="I5" s="143"/>
      <c r="J5" s="143"/>
      <c r="K5" s="143"/>
      <c r="L5" s="143"/>
      <c r="M5" s="143"/>
      <c r="N5" s="145"/>
      <c r="O5" s="2" t="s">
        <v>849</v>
      </c>
      <c r="P5" s="2" t="s">
        <v>848</v>
      </c>
      <c r="Q5" s="2" t="s">
        <v>849</v>
      </c>
      <c r="R5" s="2" t="s">
        <v>848</v>
      </c>
      <c r="S5" s="2" t="s">
        <v>847</v>
      </c>
      <c r="T5" s="2" t="s">
        <v>846</v>
      </c>
      <c r="U5" s="2" t="s">
        <v>845</v>
      </c>
      <c r="V5" s="2" t="s">
        <v>844</v>
      </c>
    </row>
    <row r="6" spans="1:22" ht="18.75" customHeight="1">
      <c r="A6" s="129" t="s">
        <v>85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67"/>
      <c r="M6" s="67"/>
      <c r="N6" s="74"/>
      <c r="O6" s="64"/>
      <c r="P6" s="64"/>
      <c r="Q6" s="64"/>
      <c r="R6" s="64"/>
      <c r="S6" s="64"/>
      <c r="T6" s="64"/>
      <c r="U6" s="64"/>
      <c r="V6" s="64"/>
    </row>
    <row r="7" spans="1:22" ht="45" customHeight="1">
      <c r="A7" s="1">
        <v>1</v>
      </c>
      <c r="B7" s="1" t="s">
        <v>843</v>
      </c>
      <c r="C7" s="1" t="s">
        <v>842</v>
      </c>
      <c r="D7" s="1" t="s">
        <v>841</v>
      </c>
      <c r="E7" s="1" t="s">
        <v>840</v>
      </c>
      <c r="F7" s="1" t="s">
        <v>722</v>
      </c>
      <c r="G7" s="1" t="s">
        <v>839</v>
      </c>
      <c r="H7" s="1">
        <v>1978</v>
      </c>
      <c r="I7" s="1" t="s">
        <v>838</v>
      </c>
      <c r="J7" s="1">
        <v>7</v>
      </c>
      <c r="K7" s="1" t="s">
        <v>837</v>
      </c>
      <c r="L7" s="1" t="s">
        <v>836</v>
      </c>
      <c r="M7" s="1"/>
      <c r="N7" s="73"/>
      <c r="O7" s="2" t="s">
        <v>1201</v>
      </c>
      <c r="P7" s="2" t="s">
        <v>1202</v>
      </c>
      <c r="Q7" s="2" t="s">
        <v>89</v>
      </c>
      <c r="R7" s="2" t="s">
        <v>89</v>
      </c>
      <c r="S7" s="2" t="s">
        <v>710</v>
      </c>
      <c r="T7" s="2" t="s">
        <v>710</v>
      </c>
      <c r="U7" s="2"/>
      <c r="V7" s="2"/>
    </row>
    <row r="8" spans="1:22" ht="45" customHeight="1">
      <c r="A8" s="1">
        <v>2</v>
      </c>
      <c r="B8" s="1" t="s">
        <v>835</v>
      </c>
      <c r="C8" s="1" t="s">
        <v>834</v>
      </c>
      <c r="D8" s="1" t="s">
        <v>833</v>
      </c>
      <c r="E8" s="1" t="s">
        <v>832</v>
      </c>
      <c r="F8" s="1" t="s">
        <v>722</v>
      </c>
      <c r="G8" s="1" t="s">
        <v>805</v>
      </c>
      <c r="H8" s="1">
        <v>2007</v>
      </c>
      <c r="I8" s="1" t="s">
        <v>831</v>
      </c>
      <c r="J8" s="1">
        <v>6</v>
      </c>
      <c r="K8" s="1" t="s">
        <v>89</v>
      </c>
      <c r="L8" s="1" t="s">
        <v>803</v>
      </c>
      <c r="M8" s="1"/>
      <c r="N8" s="73"/>
      <c r="O8" s="2" t="s">
        <v>1203</v>
      </c>
      <c r="P8" s="2" t="s">
        <v>1204</v>
      </c>
      <c r="Q8" s="2" t="s">
        <v>89</v>
      </c>
      <c r="R8" s="2" t="s">
        <v>89</v>
      </c>
      <c r="S8" s="2" t="s">
        <v>710</v>
      </c>
      <c r="T8" s="2" t="s">
        <v>710</v>
      </c>
      <c r="U8" s="2"/>
      <c r="V8" s="2"/>
    </row>
    <row r="9" spans="1:22" ht="45" customHeight="1">
      <c r="A9" s="1">
        <v>3</v>
      </c>
      <c r="B9" s="1" t="s">
        <v>830</v>
      </c>
      <c r="C9" s="1" t="s">
        <v>829</v>
      </c>
      <c r="D9" s="1" t="s">
        <v>870</v>
      </c>
      <c r="E9" s="1" t="s">
        <v>828</v>
      </c>
      <c r="F9" s="1" t="s">
        <v>722</v>
      </c>
      <c r="G9" s="1" t="s">
        <v>827</v>
      </c>
      <c r="H9" s="1">
        <v>1997</v>
      </c>
      <c r="I9" s="1" t="s">
        <v>826</v>
      </c>
      <c r="J9" s="1">
        <v>6</v>
      </c>
      <c r="K9" s="1" t="s">
        <v>89</v>
      </c>
      <c r="L9" s="1" t="s">
        <v>825</v>
      </c>
      <c r="M9" s="1"/>
      <c r="N9" s="73"/>
      <c r="O9" s="2" t="s">
        <v>1205</v>
      </c>
      <c r="P9" s="2" t="s">
        <v>1206</v>
      </c>
      <c r="Q9" s="2" t="s">
        <v>89</v>
      </c>
      <c r="R9" s="2" t="s">
        <v>89</v>
      </c>
      <c r="S9" s="2" t="s">
        <v>710</v>
      </c>
      <c r="T9" s="2" t="s">
        <v>710</v>
      </c>
      <c r="U9" s="2"/>
      <c r="V9" s="2"/>
    </row>
    <row r="10" spans="1:22" ht="45" customHeight="1">
      <c r="A10" s="1">
        <v>4</v>
      </c>
      <c r="B10" s="1" t="s">
        <v>824</v>
      </c>
      <c r="C10" s="1" t="s">
        <v>748</v>
      </c>
      <c r="D10" s="1" t="s">
        <v>823</v>
      </c>
      <c r="E10" s="1" t="s">
        <v>822</v>
      </c>
      <c r="F10" s="1" t="s">
        <v>748</v>
      </c>
      <c r="G10" s="1" t="s">
        <v>89</v>
      </c>
      <c r="H10" s="1">
        <v>1998</v>
      </c>
      <c r="I10" s="1" t="s">
        <v>821</v>
      </c>
      <c r="J10" s="1" t="s">
        <v>89</v>
      </c>
      <c r="K10" s="1" t="s">
        <v>820</v>
      </c>
      <c r="L10" s="1" t="s">
        <v>819</v>
      </c>
      <c r="M10" s="1"/>
      <c r="N10" s="73"/>
      <c r="O10" s="2" t="s">
        <v>1207</v>
      </c>
      <c r="P10" s="2" t="s">
        <v>1208</v>
      </c>
      <c r="Q10" s="2" t="s">
        <v>89</v>
      </c>
      <c r="R10" s="2" t="s">
        <v>89</v>
      </c>
      <c r="S10" s="2" t="s">
        <v>710</v>
      </c>
      <c r="T10" s="2"/>
      <c r="U10" s="2"/>
      <c r="V10" s="2"/>
    </row>
    <row r="11" spans="1:22" ht="45" customHeight="1">
      <c r="A11" s="1">
        <v>5</v>
      </c>
      <c r="B11" s="1" t="s">
        <v>717</v>
      </c>
      <c r="C11" s="1" t="s">
        <v>816</v>
      </c>
      <c r="D11" s="1" t="s">
        <v>818</v>
      </c>
      <c r="E11" s="1" t="s">
        <v>817</v>
      </c>
      <c r="F11" s="1" t="s">
        <v>722</v>
      </c>
      <c r="G11" s="1" t="s">
        <v>813</v>
      </c>
      <c r="H11" s="1">
        <v>2003</v>
      </c>
      <c r="I11" s="1" t="s">
        <v>812</v>
      </c>
      <c r="J11" s="1">
        <v>6</v>
      </c>
      <c r="K11" s="1" t="s">
        <v>89</v>
      </c>
      <c r="L11" s="1" t="s">
        <v>810</v>
      </c>
      <c r="M11" s="1"/>
      <c r="N11" s="73"/>
      <c r="O11" s="2" t="s">
        <v>1209</v>
      </c>
      <c r="P11" s="2" t="s">
        <v>1210</v>
      </c>
      <c r="Q11" s="2" t="s">
        <v>89</v>
      </c>
      <c r="R11" s="2" t="s">
        <v>89</v>
      </c>
      <c r="S11" s="2" t="s">
        <v>710</v>
      </c>
      <c r="T11" s="2" t="s">
        <v>710</v>
      </c>
      <c r="U11" s="2"/>
      <c r="V11" s="2"/>
    </row>
    <row r="12" spans="1:22" ht="45" customHeight="1">
      <c r="A12" s="1">
        <v>6</v>
      </c>
      <c r="B12" s="1" t="s">
        <v>717</v>
      </c>
      <c r="C12" s="1" t="s">
        <v>816</v>
      </c>
      <c r="D12" s="1" t="s">
        <v>815</v>
      </c>
      <c r="E12" s="1" t="s">
        <v>814</v>
      </c>
      <c r="F12" s="1" t="s">
        <v>722</v>
      </c>
      <c r="G12" s="1" t="s">
        <v>813</v>
      </c>
      <c r="H12" s="1">
        <v>2003</v>
      </c>
      <c r="I12" s="1" t="s">
        <v>812</v>
      </c>
      <c r="J12" s="1">
        <v>6</v>
      </c>
      <c r="K12" s="1" t="s">
        <v>811</v>
      </c>
      <c r="L12" s="1" t="s">
        <v>810</v>
      </c>
      <c r="M12" s="1"/>
      <c r="N12" s="73"/>
      <c r="O12" s="2" t="s">
        <v>1209</v>
      </c>
      <c r="P12" s="2" t="s">
        <v>1210</v>
      </c>
      <c r="Q12" s="2" t="s">
        <v>89</v>
      </c>
      <c r="R12" s="2" t="s">
        <v>89</v>
      </c>
      <c r="S12" s="2" t="s">
        <v>710</v>
      </c>
      <c r="T12" s="2" t="s">
        <v>710</v>
      </c>
      <c r="U12" s="2"/>
      <c r="V12" s="2"/>
    </row>
    <row r="13" spans="1:22" ht="45" customHeight="1">
      <c r="A13" s="1">
        <v>7</v>
      </c>
      <c r="B13" s="1" t="s">
        <v>809</v>
      </c>
      <c r="C13" s="1" t="s">
        <v>808</v>
      </c>
      <c r="D13" s="1" t="s">
        <v>807</v>
      </c>
      <c r="E13" s="1" t="s">
        <v>806</v>
      </c>
      <c r="F13" s="1" t="s">
        <v>722</v>
      </c>
      <c r="G13" s="1" t="s">
        <v>805</v>
      </c>
      <c r="H13" s="1">
        <v>2005</v>
      </c>
      <c r="I13" s="1" t="s">
        <v>804</v>
      </c>
      <c r="J13" s="1">
        <v>6</v>
      </c>
      <c r="K13" s="1" t="s">
        <v>89</v>
      </c>
      <c r="L13" s="1" t="s">
        <v>803</v>
      </c>
      <c r="M13" s="1"/>
      <c r="N13" s="73"/>
      <c r="O13" s="2" t="s">
        <v>1211</v>
      </c>
      <c r="P13" s="2" t="s">
        <v>1212</v>
      </c>
      <c r="Q13" s="2" t="s">
        <v>89</v>
      </c>
      <c r="R13" s="2" t="s">
        <v>89</v>
      </c>
      <c r="S13" s="2" t="s">
        <v>710</v>
      </c>
      <c r="T13" s="2" t="s">
        <v>710</v>
      </c>
      <c r="U13" s="2"/>
      <c r="V13" s="2"/>
    </row>
    <row r="14" spans="1:22" ht="45" customHeight="1">
      <c r="A14" s="1">
        <v>8</v>
      </c>
      <c r="B14" s="1" t="s">
        <v>796</v>
      </c>
      <c r="C14" s="1" t="s">
        <v>795</v>
      </c>
      <c r="D14" s="1" t="s">
        <v>794</v>
      </c>
      <c r="E14" s="1" t="s">
        <v>793</v>
      </c>
      <c r="F14" s="1" t="s">
        <v>722</v>
      </c>
      <c r="G14" s="1" t="s">
        <v>792</v>
      </c>
      <c r="H14" s="1">
        <v>1997</v>
      </c>
      <c r="I14" s="1" t="s">
        <v>791</v>
      </c>
      <c r="J14" s="1">
        <v>5</v>
      </c>
      <c r="K14" s="1" t="s">
        <v>89</v>
      </c>
      <c r="L14" s="1" t="s">
        <v>790</v>
      </c>
      <c r="M14" s="1"/>
      <c r="N14" s="73"/>
      <c r="O14" s="2" t="s">
        <v>1213</v>
      </c>
      <c r="P14" s="2" t="s">
        <v>1214</v>
      </c>
      <c r="Q14" s="2" t="s">
        <v>89</v>
      </c>
      <c r="R14" s="2" t="s">
        <v>89</v>
      </c>
      <c r="S14" s="2" t="s">
        <v>710</v>
      </c>
      <c r="T14" s="2" t="s">
        <v>710</v>
      </c>
      <c r="U14" s="2"/>
      <c r="V14" s="2"/>
    </row>
    <row r="15" spans="1:22" ht="45" customHeight="1">
      <c r="A15" s="1">
        <v>9</v>
      </c>
      <c r="B15" s="1" t="s">
        <v>789</v>
      </c>
      <c r="C15" s="1" t="s">
        <v>788</v>
      </c>
      <c r="D15" s="1" t="s">
        <v>787</v>
      </c>
      <c r="E15" s="1" t="s">
        <v>786</v>
      </c>
      <c r="F15" s="1" t="s">
        <v>722</v>
      </c>
      <c r="G15" s="1" t="s">
        <v>785</v>
      </c>
      <c r="H15" s="1">
        <v>1993</v>
      </c>
      <c r="I15" s="1" t="s">
        <v>784</v>
      </c>
      <c r="J15" s="1">
        <v>6</v>
      </c>
      <c r="K15" s="1" t="s">
        <v>783</v>
      </c>
      <c r="L15" s="1" t="s">
        <v>782</v>
      </c>
      <c r="M15" s="1"/>
      <c r="N15" s="73"/>
      <c r="O15" s="2" t="s">
        <v>1215</v>
      </c>
      <c r="P15" s="2" t="s">
        <v>1216</v>
      </c>
      <c r="Q15" s="2" t="s">
        <v>89</v>
      </c>
      <c r="R15" s="2" t="s">
        <v>89</v>
      </c>
      <c r="S15" s="2" t="s">
        <v>710</v>
      </c>
      <c r="T15" s="2" t="s">
        <v>710</v>
      </c>
      <c r="U15" s="2"/>
      <c r="V15" s="2"/>
    </row>
    <row r="16" spans="1:22" ht="45" customHeight="1">
      <c r="A16" s="1">
        <v>10</v>
      </c>
      <c r="B16" s="1" t="s">
        <v>781</v>
      </c>
      <c r="C16" s="1" t="s">
        <v>780</v>
      </c>
      <c r="D16" s="1" t="s">
        <v>779</v>
      </c>
      <c r="E16" s="1" t="s">
        <v>778</v>
      </c>
      <c r="F16" s="1" t="s">
        <v>722</v>
      </c>
      <c r="G16" s="1" t="s">
        <v>777</v>
      </c>
      <c r="H16" s="1">
        <v>1999</v>
      </c>
      <c r="I16" s="1" t="s">
        <v>776</v>
      </c>
      <c r="J16" s="1">
        <v>6</v>
      </c>
      <c r="K16" s="1" t="s">
        <v>89</v>
      </c>
      <c r="L16" s="1" t="s">
        <v>775</v>
      </c>
      <c r="M16" s="1"/>
      <c r="N16" s="73"/>
      <c r="O16" s="2" t="s">
        <v>1217</v>
      </c>
      <c r="P16" s="2" t="s">
        <v>1218</v>
      </c>
      <c r="Q16" s="2" t="s">
        <v>89</v>
      </c>
      <c r="R16" s="2" t="s">
        <v>89</v>
      </c>
      <c r="S16" s="2" t="s">
        <v>710</v>
      </c>
      <c r="T16" s="2" t="s">
        <v>710</v>
      </c>
      <c r="U16" s="2"/>
      <c r="V16" s="2"/>
    </row>
    <row r="17" spans="1:22" ht="45" customHeight="1">
      <c r="A17" s="1">
        <v>11</v>
      </c>
      <c r="B17" s="1" t="s">
        <v>774</v>
      </c>
      <c r="C17" s="1" t="s">
        <v>773</v>
      </c>
      <c r="D17" s="1" t="s">
        <v>772</v>
      </c>
      <c r="E17" s="1" t="s">
        <v>771</v>
      </c>
      <c r="F17" s="1" t="s">
        <v>770</v>
      </c>
      <c r="G17" s="1" t="s">
        <v>721</v>
      </c>
      <c r="H17" s="1">
        <v>2008</v>
      </c>
      <c r="I17" s="1" t="s">
        <v>769</v>
      </c>
      <c r="J17" s="1">
        <v>15</v>
      </c>
      <c r="K17" s="1" t="s">
        <v>768</v>
      </c>
      <c r="L17" s="1" t="s">
        <v>767</v>
      </c>
      <c r="M17" s="1"/>
      <c r="N17" s="73"/>
      <c r="O17" s="2" t="s">
        <v>1219</v>
      </c>
      <c r="P17" s="2" t="s">
        <v>1220</v>
      </c>
      <c r="Q17" s="2" t="s">
        <v>89</v>
      </c>
      <c r="R17" s="2" t="s">
        <v>89</v>
      </c>
      <c r="S17" s="2" t="s">
        <v>710</v>
      </c>
      <c r="T17" s="2" t="s">
        <v>710</v>
      </c>
      <c r="U17" s="2"/>
      <c r="V17" s="2"/>
    </row>
    <row r="18" spans="1:22" ht="45" customHeight="1">
      <c r="A18" s="1">
        <v>12</v>
      </c>
      <c r="B18" s="1" t="s">
        <v>766</v>
      </c>
      <c r="C18" s="1" t="s">
        <v>765</v>
      </c>
      <c r="D18" s="1">
        <v>386114</v>
      </c>
      <c r="E18" s="1" t="s">
        <v>764</v>
      </c>
      <c r="F18" s="1" t="s">
        <v>763</v>
      </c>
      <c r="G18" s="1" t="s">
        <v>762</v>
      </c>
      <c r="H18" s="1">
        <v>1986</v>
      </c>
      <c r="I18" s="1" t="s">
        <v>761</v>
      </c>
      <c r="J18" s="1">
        <v>1</v>
      </c>
      <c r="K18" s="1" t="s">
        <v>89</v>
      </c>
      <c r="L18" s="1" t="s">
        <v>760</v>
      </c>
      <c r="M18" s="1"/>
      <c r="N18" s="73"/>
      <c r="O18" s="2" t="s">
        <v>1221</v>
      </c>
      <c r="P18" s="2" t="s">
        <v>1222</v>
      </c>
      <c r="Q18" s="2" t="s">
        <v>89</v>
      </c>
      <c r="R18" s="2" t="s">
        <v>89</v>
      </c>
      <c r="S18" s="2" t="s">
        <v>710</v>
      </c>
      <c r="T18" s="2" t="s">
        <v>710</v>
      </c>
      <c r="U18" s="2"/>
      <c r="V18" s="2"/>
    </row>
    <row r="19" spans="1:22" ht="45" customHeight="1">
      <c r="A19" s="1">
        <v>13</v>
      </c>
      <c r="B19" s="1" t="s">
        <v>717</v>
      </c>
      <c r="C19" s="1" t="s">
        <v>759</v>
      </c>
      <c r="D19" s="1" t="s">
        <v>758</v>
      </c>
      <c r="E19" s="1" t="s">
        <v>757</v>
      </c>
      <c r="F19" s="1" t="s">
        <v>722</v>
      </c>
      <c r="G19" s="1" t="s">
        <v>756</v>
      </c>
      <c r="H19" s="1">
        <v>1997</v>
      </c>
      <c r="I19" s="1" t="s">
        <v>755</v>
      </c>
      <c r="J19" s="1">
        <v>3</v>
      </c>
      <c r="K19" s="1" t="s">
        <v>754</v>
      </c>
      <c r="L19" s="1" t="s">
        <v>753</v>
      </c>
      <c r="M19" s="1"/>
      <c r="N19" s="73"/>
      <c r="O19" s="2" t="s">
        <v>1223</v>
      </c>
      <c r="P19" s="2" t="s">
        <v>1224</v>
      </c>
      <c r="Q19" s="2" t="s">
        <v>89</v>
      </c>
      <c r="R19" s="2" t="s">
        <v>89</v>
      </c>
      <c r="S19" s="2" t="s">
        <v>710</v>
      </c>
      <c r="T19" s="2" t="s">
        <v>710</v>
      </c>
      <c r="U19" s="2"/>
      <c r="V19" s="2"/>
    </row>
    <row r="20" spans="1:22" ht="45" customHeight="1">
      <c r="A20" s="1">
        <v>14</v>
      </c>
      <c r="B20" s="1" t="s">
        <v>752</v>
      </c>
      <c r="C20" s="1" t="s">
        <v>751</v>
      </c>
      <c r="D20" s="1" t="s">
        <v>750</v>
      </c>
      <c r="E20" s="1" t="s">
        <v>749</v>
      </c>
      <c r="F20" s="1" t="s">
        <v>748</v>
      </c>
      <c r="G20" s="1" t="s">
        <v>89</v>
      </c>
      <c r="H20" s="1">
        <v>2019</v>
      </c>
      <c r="I20" s="1" t="s">
        <v>745</v>
      </c>
      <c r="J20" s="1" t="s">
        <v>89</v>
      </c>
      <c r="K20" s="1" t="s">
        <v>747</v>
      </c>
      <c r="L20" s="1" t="s">
        <v>746</v>
      </c>
      <c r="M20" s="1"/>
      <c r="N20" s="73"/>
      <c r="O20" s="2" t="s">
        <v>1225</v>
      </c>
      <c r="P20" s="2" t="s">
        <v>1226</v>
      </c>
      <c r="Q20" s="2" t="s">
        <v>89</v>
      </c>
      <c r="R20" s="2" t="s">
        <v>89</v>
      </c>
      <c r="S20" s="2" t="s">
        <v>710</v>
      </c>
      <c r="T20" s="2"/>
      <c r="U20" s="2"/>
      <c r="V20" s="2"/>
    </row>
    <row r="21" spans="1:22" ht="45" customHeight="1">
      <c r="A21" s="1">
        <v>15</v>
      </c>
      <c r="B21" s="1" t="s">
        <v>789</v>
      </c>
      <c r="C21" s="1" t="s">
        <v>802</v>
      </c>
      <c r="D21" s="1" t="s">
        <v>801</v>
      </c>
      <c r="E21" s="1" t="s">
        <v>800</v>
      </c>
      <c r="F21" s="1" t="s">
        <v>722</v>
      </c>
      <c r="G21" s="1" t="s">
        <v>799</v>
      </c>
      <c r="H21" s="1">
        <v>1993</v>
      </c>
      <c r="I21" s="1" t="s">
        <v>798</v>
      </c>
      <c r="J21" s="1">
        <v>6</v>
      </c>
      <c r="K21" s="1" t="s">
        <v>89</v>
      </c>
      <c r="L21" s="1" t="s">
        <v>797</v>
      </c>
      <c r="M21" s="1"/>
      <c r="N21" s="73"/>
      <c r="O21" s="2" t="s">
        <v>1227</v>
      </c>
      <c r="P21" s="2" t="s">
        <v>1228</v>
      </c>
      <c r="Q21" s="2" t="s">
        <v>89</v>
      </c>
      <c r="R21" s="2" t="s">
        <v>89</v>
      </c>
      <c r="S21" s="2" t="s">
        <v>710</v>
      </c>
      <c r="T21" s="2" t="s">
        <v>710</v>
      </c>
      <c r="U21" s="2"/>
      <c r="V21" s="2"/>
    </row>
    <row r="22" spans="1:22" ht="45" customHeight="1">
      <c r="A22" s="1">
        <v>16</v>
      </c>
      <c r="B22" s="1" t="s">
        <v>752</v>
      </c>
      <c r="C22" s="1" t="s">
        <v>1162</v>
      </c>
      <c r="D22" s="1" t="s">
        <v>1163</v>
      </c>
      <c r="E22" s="1" t="s">
        <v>1164</v>
      </c>
      <c r="F22" s="1" t="s">
        <v>748</v>
      </c>
      <c r="G22" s="1" t="s">
        <v>89</v>
      </c>
      <c r="H22" s="1">
        <v>2019</v>
      </c>
      <c r="I22" s="1" t="s">
        <v>1165</v>
      </c>
      <c r="J22" s="1" t="s">
        <v>89</v>
      </c>
      <c r="K22" s="1" t="s">
        <v>1166</v>
      </c>
      <c r="L22" s="1" t="s">
        <v>746</v>
      </c>
      <c r="M22" s="1"/>
      <c r="N22" s="73"/>
      <c r="O22" s="2" t="s">
        <v>1229</v>
      </c>
      <c r="P22" s="2" t="s">
        <v>1230</v>
      </c>
      <c r="Q22" s="2" t="s">
        <v>89</v>
      </c>
      <c r="R22" s="2" t="s">
        <v>89</v>
      </c>
      <c r="S22" s="2" t="s">
        <v>710</v>
      </c>
      <c r="T22" s="2"/>
      <c r="U22" s="2"/>
      <c r="V22" s="2"/>
    </row>
    <row r="23" spans="1:22" ht="18.75" customHeight="1">
      <c r="A23" s="129" t="s">
        <v>744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67"/>
      <c r="M23" s="67"/>
      <c r="N23" s="74"/>
      <c r="O23" s="64"/>
      <c r="P23" s="64"/>
      <c r="Q23" s="64"/>
      <c r="R23" s="64"/>
      <c r="S23" s="64"/>
      <c r="T23" s="64"/>
      <c r="U23" s="64"/>
      <c r="V23" s="64"/>
    </row>
    <row r="24" spans="1:22" ht="45" customHeight="1">
      <c r="A24" s="1">
        <v>17</v>
      </c>
      <c r="B24" s="1" t="s">
        <v>743</v>
      </c>
      <c r="C24" s="1" t="s">
        <v>742</v>
      </c>
      <c r="D24" s="1" t="s">
        <v>741</v>
      </c>
      <c r="E24" s="1" t="s">
        <v>740</v>
      </c>
      <c r="F24" s="1" t="s">
        <v>722</v>
      </c>
      <c r="G24" s="1" t="s">
        <v>739</v>
      </c>
      <c r="H24" s="1">
        <v>2017</v>
      </c>
      <c r="I24" s="1" t="s">
        <v>738</v>
      </c>
      <c r="J24" s="1">
        <v>6</v>
      </c>
      <c r="K24" s="1" t="s">
        <v>89</v>
      </c>
      <c r="L24" s="1" t="s">
        <v>737</v>
      </c>
      <c r="M24" s="1" t="s">
        <v>1167</v>
      </c>
      <c r="N24" s="73">
        <v>445300</v>
      </c>
      <c r="O24" s="2" t="s">
        <v>1231</v>
      </c>
      <c r="P24" s="2" t="s">
        <v>1232</v>
      </c>
      <c r="Q24" s="2" t="s">
        <v>1231</v>
      </c>
      <c r="R24" s="2" t="s">
        <v>1232</v>
      </c>
      <c r="S24" s="2" t="s">
        <v>710</v>
      </c>
      <c r="T24" s="2" t="s">
        <v>710</v>
      </c>
      <c r="U24" s="2" t="s">
        <v>710</v>
      </c>
      <c r="V24" s="2"/>
    </row>
    <row r="25" spans="1:22" ht="18.75" customHeight="1">
      <c r="A25" s="129" t="s">
        <v>736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67"/>
      <c r="M25" s="67"/>
      <c r="N25" s="74"/>
      <c r="O25" s="64"/>
      <c r="P25" s="64"/>
      <c r="Q25" s="64"/>
      <c r="R25" s="64"/>
      <c r="S25" s="64"/>
      <c r="T25" s="64"/>
      <c r="U25" s="64"/>
      <c r="V25" s="64"/>
    </row>
    <row r="26" spans="1:22" ht="45" customHeight="1">
      <c r="A26" s="1">
        <v>18</v>
      </c>
      <c r="B26" s="1" t="s">
        <v>735</v>
      </c>
      <c r="C26" s="1" t="s">
        <v>734</v>
      </c>
      <c r="D26" s="1" t="s">
        <v>733</v>
      </c>
      <c r="E26" s="1" t="s">
        <v>732</v>
      </c>
      <c r="F26" s="1" t="s">
        <v>722</v>
      </c>
      <c r="G26" s="1" t="s">
        <v>731</v>
      </c>
      <c r="H26" s="1">
        <v>2018</v>
      </c>
      <c r="I26" s="1" t="s">
        <v>730</v>
      </c>
      <c r="J26" s="1">
        <v>6</v>
      </c>
      <c r="K26" s="1" t="s">
        <v>729</v>
      </c>
      <c r="L26" s="1" t="s">
        <v>728</v>
      </c>
      <c r="M26" s="1" t="s">
        <v>1168</v>
      </c>
      <c r="N26" s="73">
        <v>534100</v>
      </c>
      <c r="O26" s="2" t="s">
        <v>1233</v>
      </c>
      <c r="P26" s="2" t="s">
        <v>1234</v>
      </c>
      <c r="Q26" s="2" t="s">
        <v>1233</v>
      </c>
      <c r="R26" s="2" t="s">
        <v>1234</v>
      </c>
      <c r="S26" s="2" t="s">
        <v>710</v>
      </c>
      <c r="T26" s="2" t="s">
        <v>710</v>
      </c>
      <c r="U26" s="2" t="s">
        <v>710</v>
      </c>
      <c r="V26" s="2"/>
    </row>
    <row r="27" spans="1:22" ht="18.75" customHeight="1">
      <c r="A27" s="129" t="s">
        <v>727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67"/>
      <c r="M27" s="67"/>
      <c r="N27" s="74"/>
      <c r="O27" s="64"/>
      <c r="P27" s="64"/>
      <c r="Q27" s="64"/>
      <c r="R27" s="64"/>
      <c r="S27" s="64"/>
      <c r="T27" s="64"/>
      <c r="U27" s="64"/>
      <c r="V27" s="64"/>
    </row>
    <row r="28" spans="1:22" ht="45" customHeight="1">
      <c r="A28" s="1">
        <v>19</v>
      </c>
      <c r="B28" s="1" t="s">
        <v>726</v>
      </c>
      <c r="C28" s="1" t="s">
        <v>725</v>
      </c>
      <c r="D28" s="1" t="s">
        <v>724</v>
      </c>
      <c r="E28" s="1" t="s">
        <v>723</v>
      </c>
      <c r="F28" s="1" t="s">
        <v>722</v>
      </c>
      <c r="G28" s="1" t="s">
        <v>721</v>
      </c>
      <c r="H28" s="1">
        <v>2019</v>
      </c>
      <c r="I28" s="1" t="s">
        <v>720</v>
      </c>
      <c r="J28" s="1">
        <v>6</v>
      </c>
      <c r="K28" s="1" t="s">
        <v>89</v>
      </c>
      <c r="L28" s="1" t="s">
        <v>719</v>
      </c>
      <c r="M28" s="1" t="s">
        <v>1169</v>
      </c>
      <c r="N28" s="73">
        <v>240000</v>
      </c>
      <c r="O28" s="2" t="s">
        <v>1235</v>
      </c>
      <c r="P28" s="2" t="s">
        <v>1236</v>
      </c>
      <c r="Q28" s="2" t="s">
        <v>1235</v>
      </c>
      <c r="R28" s="2" t="s">
        <v>1236</v>
      </c>
      <c r="S28" s="2" t="s">
        <v>710</v>
      </c>
      <c r="T28" s="2" t="s">
        <v>710</v>
      </c>
      <c r="U28" s="2" t="s">
        <v>710</v>
      </c>
      <c r="V28" s="2"/>
    </row>
    <row r="29" spans="1:22" ht="18.75" customHeight="1">
      <c r="A29" s="129" t="s">
        <v>1156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10"/>
      <c r="M29" s="110"/>
      <c r="N29" s="74"/>
      <c r="O29" s="74"/>
      <c r="P29" s="74"/>
      <c r="Q29" s="74"/>
      <c r="R29" s="74"/>
      <c r="S29" s="74"/>
      <c r="T29" s="74"/>
      <c r="U29" s="74"/>
      <c r="V29" s="64"/>
    </row>
    <row r="30" spans="1:22" ht="45" customHeight="1">
      <c r="A30" s="1">
        <v>20</v>
      </c>
      <c r="B30" s="1" t="s">
        <v>1157</v>
      </c>
      <c r="C30" s="1" t="s">
        <v>1158</v>
      </c>
      <c r="D30" s="1" t="s">
        <v>1159</v>
      </c>
      <c r="E30" s="1" t="s">
        <v>1160</v>
      </c>
      <c r="F30" s="1" t="s">
        <v>722</v>
      </c>
      <c r="G30" s="1" t="s">
        <v>731</v>
      </c>
      <c r="H30" s="1">
        <v>2020</v>
      </c>
      <c r="I30" s="1" t="s">
        <v>1161</v>
      </c>
      <c r="J30" s="1">
        <v>6</v>
      </c>
      <c r="K30" s="1" t="s">
        <v>89</v>
      </c>
      <c r="L30" s="1" t="s">
        <v>728</v>
      </c>
      <c r="M30" s="1" t="s">
        <v>1170</v>
      </c>
      <c r="N30" s="73">
        <v>692000</v>
      </c>
      <c r="O30" s="2" t="s">
        <v>1237</v>
      </c>
      <c r="P30" s="2" t="s">
        <v>1238</v>
      </c>
      <c r="Q30" s="2" t="s">
        <v>1237</v>
      </c>
      <c r="R30" s="2" t="s">
        <v>1238</v>
      </c>
      <c r="S30" s="2" t="s">
        <v>710</v>
      </c>
      <c r="T30" s="2" t="s">
        <v>710</v>
      </c>
      <c r="U30" s="2" t="s">
        <v>710</v>
      </c>
      <c r="V30" s="2"/>
    </row>
    <row r="31" spans="1:22" ht="18.75" customHeight="1">
      <c r="A31" s="129" t="s">
        <v>718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67"/>
      <c r="M31" s="67"/>
      <c r="N31" s="74"/>
      <c r="O31" s="64"/>
      <c r="P31" s="64"/>
      <c r="Q31" s="64"/>
      <c r="R31" s="64"/>
      <c r="S31" s="64"/>
      <c r="T31" s="64"/>
      <c r="U31" s="64"/>
      <c r="V31" s="64"/>
    </row>
    <row r="32" spans="1:22" ht="45" customHeight="1">
      <c r="A32" s="1">
        <v>21</v>
      </c>
      <c r="B32" s="1" t="s">
        <v>717</v>
      </c>
      <c r="C32" s="1" t="s">
        <v>977</v>
      </c>
      <c r="D32" s="1" t="s">
        <v>716</v>
      </c>
      <c r="E32" s="1" t="s">
        <v>715</v>
      </c>
      <c r="F32" s="1" t="s">
        <v>714</v>
      </c>
      <c r="G32" s="1" t="s">
        <v>713</v>
      </c>
      <c r="H32" s="1">
        <v>2018</v>
      </c>
      <c r="I32" s="1" t="s">
        <v>712</v>
      </c>
      <c r="J32" s="1">
        <v>9</v>
      </c>
      <c r="K32" s="1" t="s">
        <v>89</v>
      </c>
      <c r="L32" s="1" t="s">
        <v>711</v>
      </c>
      <c r="M32" s="1" t="s">
        <v>976</v>
      </c>
      <c r="N32" s="73">
        <v>105300</v>
      </c>
      <c r="O32" s="2" t="s">
        <v>1239</v>
      </c>
      <c r="P32" s="2" t="s">
        <v>1240</v>
      </c>
      <c r="Q32" s="2" t="s">
        <v>1239</v>
      </c>
      <c r="R32" s="2" t="s">
        <v>1240</v>
      </c>
      <c r="S32" s="2" t="s">
        <v>710</v>
      </c>
      <c r="T32" s="2" t="s">
        <v>710</v>
      </c>
      <c r="U32" s="2" t="s">
        <v>710</v>
      </c>
      <c r="V32" s="2"/>
    </row>
  </sheetData>
  <sheetProtection/>
  <mergeCells count="25">
    <mergeCell ref="J2:V2"/>
    <mergeCell ref="L3:L5"/>
    <mergeCell ref="A23:K23"/>
    <mergeCell ref="A2:I2"/>
    <mergeCell ref="G3:G5"/>
    <mergeCell ref="E3:E5"/>
    <mergeCell ref="I3:I5"/>
    <mergeCell ref="A6:K6"/>
    <mergeCell ref="K3:K5"/>
    <mergeCell ref="Q3:R4"/>
    <mergeCell ref="A31:K31"/>
    <mergeCell ref="A25:K25"/>
    <mergeCell ref="O3:P4"/>
    <mergeCell ref="M3:M5"/>
    <mergeCell ref="D3:D5"/>
    <mergeCell ref="N3:N5"/>
    <mergeCell ref="H3:H5"/>
    <mergeCell ref="A27:K27"/>
    <mergeCell ref="A29:K29"/>
    <mergeCell ref="S3:V4"/>
    <mergeCell ref="J3:J5"/>
    <mergeCell ref="A3:A5"/>
    <mergeCell ref="B3:B5"/>
    <mergeCell ref="C3:C5"/>
    <mergeCell ref="F3:F5"/>
  </mergeCells>
  <printOptions horizontalCentered="1"/>
  <pageMargins left="0.2362204724409449" right="0.2362204724409449" top="0.9448818897637796" bottom="0.35433070866141736" header="0.31496062992125984" footer="0.31496062992125984"/>
  <pageSetup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="85" zoomScaleSheetLayoutView="85" zoomScalePageLayoutView="0" workbookViewId="0" topLeftCell="A1">
      <selection activeCell="H5" sqref="H5"/>
    </sheetView>
  </sheetViews>
  <sheetFormatPr defaultColWidth="9.140625" defaultRowHeight="12.75"/>
  <cols>
    <col min="1" max="1" width="16.28125" style="0" customWidth="1"/>
    <col min="2" max="2" width="22.8515625" style="0" customWidth="1"/>
    <col min="3" max="3" width="22.57421875" style="0" customWidth="1"/>
    <col min="4" max="4" width="60.00390625" style="0" customWidth="1"/>
    <col min="7" max="7" width="13.28125" style="0" customWidth="1"/>
  </cols>
  <sheetData>
    <row r="1" spans="1:4" ht="12.75">
      <c r="A1" s="150" t="s">
        <v>971</v>
      </c>
      <c r="B1" s="150"/>
      <c r="C1" s="150"/>
      <c r="D1" s="88"/>
    </row>
    <row r="2" spans="1:4" ht="12.75">
      <c r="A2" s="89"/>
      <c r="B2" s="89"/>
      <c r="C2" s="90"/>
      <c r="D2" s="91"/>
    </row>
    <row r="3" spans="1:4" ht="30.75" customHeight="1">
      <c r="A3" s="64" t="s">
        <v>964</v>
      </c>
      <c r="B3" s="92" t="s">
        <v>965</v>
      </c>
      <c r="C3" s="92" t="s">
        <v>966</v>
      </c>
      <c r="D3" s="92" t="s">
        <v>967</v>
      </c>
    </row>
    <row r="4" spans="1:4" ht="12.75">
      <c r="A4" s="149" t="s">
        <v>968</v>
      </c>
      <c r="B4" s="149"/>
      <c r="C4" s="149"/>
      <c r="D4" s="149"/>
    </row>
    <row r="5" spans="1:4" s="111" customFormat="1" ht="113.25" customHeight="1">
      <c r="A5" s="93">
        <v>11</v>
      </c>
      <c r="B5" s="112">
        <v>10110.75</v>
      </c>
      <c r="C5" s="112" t="s">
        <v>1172</v>
      </c>
      <c r="D5" s="114" t="s">
        <v>1174</v>
      </c>
    </row>
    <row r="6" spans="1:4" s="111" customFormat="1" ht="46.5" customHeight="1">
      <c r="A6" s="93">
        <v>6</v>
      </c>
      <c r="B6" s="112">
        <v>4496.46</v>
      </c>
      <c r="C6" s="112" t="s">
        <v>1173</v>
      </c>
      <c r="D6" s="113" t="s">
        <v>1175</v>
      </c>
    </row>
    <row r="7" spans="1:7" s="111" customFormat="1" ht="19.5" customHeight="1">
      <c r="A7" s="93">
        <v>4</v>
      </c>
      <c r="B7" s="112">
        <v>3830.0300000000007</v>
      </c>
      <c r="C7" s="112" t="s">
        <v>1171</v>
      </c>
      <c r="D7" s="113" t="s">
        <v>1176</v>
      </c>
      <c r="G7"/>
    </row>
    <row r="8" spans="1:4" s="111" customFormat="1" ht="24" customHeight="1">
      <c r="A8" s="93">
        <v>1</v>
      </c>
      <c r="B8" s="112">
        <v>1503.06</v>
      </c>
      <c r="C8" s="112" t="s">
        <v>1177</v>
      </c>
      <c r="D8" s="113" t="s">
        <v>1178</v>
      </c>
    </row>
    <row r="9" spans="1:4" ht="12.75">
      <c r="A9" s="149" t="s">
        <v>969</v>
      </c>
      <c r="B9" s="149"/>
      <c r="C9" s="149"/>
      <c r="D9" s="149"/>
    </row>
    <row r="10" spans="1:4" ht="139.5" customHeight="1">
      <c r="A10" s="93">
        <v>10</v>
      </c>
      <c r="B10" s="94">
        <v>25492.82</v>
      </c>
      <c r="C10" s="94" t="s">
        <v>1172</v>
      </c>
      <c r="D10" s="115" t="s">
        <v>1194</v>
      </c>
    </row>
    <row r="11" spans="1:4" ht="23.25" customHeight="1">
      <c r="A11" s="93">
        <v>1</v>
      </c>
      <c r="B11" s="94">
        <v>7645</v>
      </c>
      <c r="C11" s="94" t="s">
        <v>1187</v>
      </c>
      <c r="D11" s="95" t="s">
        <v>1188</v>
      </c>
    </row>
    <row r="12" spans="1:4" ht="26.25" customHeight="1">
      <c r="A12" s="93">
        <v>1</v>
      </c>
      <c r="B12" s="94">
        <v>400</v>
      </c>
      <c r="C12" s="94" t="s">
        <v>1171</v>
      </c>
      <c r="D12" s="95" t="s">
        <v>1199</v>
      </c>
    </row>
    <row r="13" spans="1:4" ht="51.75" customHeight="1">
      <c r="A13" s="93">
        <v>2</v>
      </c>
      <c r="B13" s="94">
        <v>1448</v>
      </c>
      <c r="C13" s="94" t="s">
        <v>1177</v>
      </c>
      <c r="D13" s="95" t="s">
        <v>1191</v>
      </c>
    </row>
    <row r="14" spans="1:4" ht="51.75" customHeight="1">
      <c r="A14" s="93">
        <v>2</v>
      </c>
      <c r="B14" s="94">
        <v>1312.52</v>
      </c>
      <c r="C14" s="94" t="s">
        <v>1189</v>
      </c>
      <c r="D14" s="95" t="s">
        <v>1190</v>
      </c>
    </row>
    <row r="15" spans="1:4" ht="51.75" customHeight="1">
      <c r="A15" s="93">
        <v>1</v>
      </c>
      <c r="B15" s="94">
        <v>10000</v>
      </c>
      <c r="C15" s="94" t="s">
        <v>1192</v>
      </c>
      <c r="D15" s="95" t="s">
        <v>1193</v>
      </c>
    </row>
    <row r="16" spans="1:4" ht="67.5" customHeight="1">
      <c r="A16" s="93">
        <v>5</v>
      </c>
      <c r="B16" s="94">
        <v>3892.8</v>
      </c>
      <c r="C16" s="94" t="s">
        <v>1173</v>
      </c>
      <c r="D16" s="115" t="s">
        <v>1195</v>
      </c>
    </row>
    <row r="17" spans="1:4" ht="12.75">
      <c r="A17" s="149" t="s">
        <v>1179</v>
      </c>
      <c r="B17" s="149"/>
      <c r="C17" s="149"/>
      <c r="D17" s="149"/>
    </row>
    <row r="18" spans="1:4" ht="87" customHeight="1">
      <c r="A18" s="93">
        <v>5</v>
      </c>
      <c r="B18" s="94">
        <v>18466.66</v>
      </c>
      <c r="C18" s="94" t="s">
        <v>1172</v>
      </c>
      <c r="D18" s="115" t="s">
        <v>1197</v>
      </c>
    </row>
    <row r="19" spans="1:4" ht="24" customHeight="1">
      <c r="A19" s="93">
        <v>1</v>
      </c>
      <c r="B19" s="94">
        <v>1700</v>
      </c>
      <c r="C19" s="94" t="s">
        <v>1189</v>
      </c>
      <c r="D19" s="95" t="s">
        <v>1200</v>
      </c>
    </row>
    <row r="20" spans="1:4" ht="56.25" customHeight="1">
      <c r="A20" s="93">
        <v>4</v>
      </c>
      <c r="B20" s="94">
        <v>2258.59</v>
      </c>
      <c r="C20" s="94" t="s">
        <v>1173</v>
      </c>
      <c r="D20" s="95" t="s">
        <v>1196</v>
      </c>
    </row>
    <row r="21" spans="1:4" ht="12.75">
      <c r="A21" s="149" t="s">
        <v>970</v>
      </c>
      <c r="B21" s="149"/>
      <c r="C21" s="149"/>
      <c r="D21" s="149"/>
    </row>
    <row r="22" spans="1:4" ht="66.75" customHeight="1">
      <c r="A22" s="93">
        <v>3</v>
      </c>
      <c r="B22" s="94">
        <v>8949</v>
      </c>
      <c r="C22" s="94" t="s">
        <v>1172</v>
      </c>
      <c r="D22" s="95" t="s">
        <v>1198</v>
      </c>
    </row>
    <row r="23" spans="1:4" ht="18" customHeight="1">
      <c r="A23" s="96" t="s">
        <v>0</v>
      </c>
      <c r="B23" s="97">
        <f>SUM(B5:B8,B10:B16,B18:B20,B22)</f>
        <v>101505.68999999999</v>
      </c>
      <c r="C23" s="98"/>
      <c r="D23" s="99"/>
    </row>
    <row r="24" spans="1:4" ht="12.75">
      <c r="A24" s="100"/>
      <c r="B24" s="101"/>
      <c r="C24" s="102"/>
      <c r="D24" s="103"/>
    </row>
    <row r="25" spans="1:4" ht="12.75">
      <c r="A25" s="32"/>
      <c r="B25" s="104"/>
      <c r="C25" s="104"/>
      <c r="D25" s="105"/>
    </row>
    <row r="26" spans="1:4" ht="12.75">
      <c r="A26" s="106" t="s">
        <v>1186</v>
      </c>
      <c r="B26" s="101"/>
      <c r="C26" s="102"/>
      <c r="D26" s="103"/>
    </row>
  </sheetData>
  <sheetProtection/>
  <mergeCells count="5">
    <mergeCell ref="A17:D17"/>
    <mergeCell ref="A21:D21"/>
    <mergeCell ref="A9:D9"/>
    <mergeCell ref="A4:D4"/>
    <mergeCell ref="A1:C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80" zoomScaleSheetLayoutView="80" zoomScalePageLayoutView="0" workbookViewId="0" topLeftCell="A4">
      <selection activeCell="F17" sqref="F17"/>
    </sheetView>
  </sheetViews>
  <sheetFormatPr defaultColWidth="9.140625" defaultRowHeight="12.75"/>
  <cols>
    <col min="1" max="1" width="5.8515625" style="16" customWidth="1"/>
    <col min="2" max="2" width="42.421875" style="24" customWidth="1"/>
    <col min="3" max="3" width="22.421875" style="25" customWidth="1"/>
    <col min="4" max="4" width="24.57421875" style="25" customWidth="1"/>
    <col min="5" max="5" width="23.7109375" style="25" customWidth="1"/>
    <col min="7" max="7" width="24.8515625" style="0" customWidth="1"/>
    <col min="8" max="8" width="18.57421875" style="0" customWidth="1"/>
    <col min="9" max="9" width="17.8515625" style="0" customWidth="1"/>
    <col min="10" max="10" width="15.7109375" style="0" customWidth="1"/>
    <col min="11" max="11" width="12.8515625" style="0" bestFit="1" customWidth="1"/>
    <col min="12" max="12" width="10.140625" style="0" bestFit="1" customWidth="1"/>
  </cols>
  <sheetData>
    <row r="1" spans="2:5" ht="16.5">
      <c r="B1" s="21" t="s">
        <v>21</v>
      </c>
      <c r="D1" s="26"/>
      <c r="E1" s="26"/>
    </row>
    <row r="2" ht="16.5">
      <c r="B2" s="21"/>
    </row>
    <row r="3" spans="2:5" ht="12.75" customHeight="1">
      <c r="B3" s="151" t="s">
        <v>43</v>
      </c>
      <c r="C3" s="151"/>
      <c r="D3" s="151"/>
      <c r="E3" s="83"/>
    </row>
    <row r="4" spans="1:5" ht="97.5" customHeight="1">
      <c r="A4" s="19" t="s">
        <v>10</v>
      </c>
      <c r="B4" s="19" t="s">
        <v>8</v>
      </c>
      <c r="C4" s="27" t="s">
        <v>19</v>
      </c>
      <c r="D4" s="27" t="s">
        <v>654</v>
      </c>
      <c r="E4" s="27" t="s">
        <v>685</v>
      </c>
    </row>
    <row r="5" spans="1:12" s="6" customFormat="1" ht="26.25" customHeight="1">
      <c r="A5" s="116">
        <v>1</v>
      </c>
      <c r="B5" s="124" t="s">
        <v>45</v>
      </c>
      <c r="C5" s="123">
        <v>6640634.8</v>
      </c>
      <c r="D5" s="123">
        <v>0</v>
      </c>
      <c r="E5" s="128">
        <v>85082.34</v>
      </c>
      <c r="G5" s="125"/>
      <c r="H5" s="125"/>
      <c r="I5" s="125"/>
      <c r="J5" s="125"/>
      <c r="K5" s="125"/>
      <c r="L5" s="125"/>
    </row>
    <row r="6" spans="1:12" s="6" customFormat="1" ht="25.5" customHeight="1">
      <c r="A6" s="116">
        <v>2</v>
      </c>
      <c r="B6" s="48" t="s">
        <v>49</v>
      </c>
      <c r="C6" s="123">
        <v>279636.64</v>
      </c>
      <c r="D6" s="123">
        <v>210306.97</v>
      </c>
      <c r="E6" s="123">
        <v>599</v>
      </c>
      <c r="G6" s="125"/>
      <c r="H6" s="125"/>
      <c r="I6" s="125"/>
      <c r="J6" s="125"/>
      <c r="K6" s="125"/>
      <c r="L6" s="57"/>
    </row>
    <row r="7" spans="1:12" s="6" customFormat="1" ht="25.5" customHeight="1">
      <c r="A7" s="116">
        <v>3</v>
      </c>
      <c r="B7" s="48" t="s">
        <v>53</v>
      </c>
      <c r="C7" s="123">
        <v>381526.95</v>
      </c>
      <c r="D7" s="123">
        <v>0</v>
      </c>
      <c r="E7" s="123">
        <v>0</v>
      </c>
      <c r="G7" s="126"/>
      <c r="H7" s="125"/>
      <c r="I7" s="125"/>
      <c r="J7" s="125"/>
      <c r="K7" s="125"/>
      <c r="L7" s="57"/>
    </row>
    <row r="8" spans="1:12" s="6" customFormat="1" ht="26.25" customHeight="1">
      <c r="A8" s="116">
        <v>4</v>
      </c>
      <c r="B8" s="48" t="s">
        <v>499</v>
      </c>
      <c r="C8" s="123">
        <v>1135256.97</v>
      </c>
      <c r="D8" s="123">
        <v>187204.13</v>
      </c>
      <c r="E8" s="123">
        <v>0</v>
      </c>
      <c r="G8" s="125"/>
      <c r="H8" s="125"/>
      <c r="I8" s="125"/>
      <c r="J8" s="125"/>
      <c r="K8" s="125"/>
      <c r="L8" s="57"/>
    </row>
    <row r="9" spans="1:12" s="6" customFormat="1" ht="26.25" customHeight="1">
      <c r="A9" s="116">
        <v>5</v>
      </c>
      <c r="B9" s="48" t="s">
        <v>58</v>
      </c>
      <c r="C9" s="123">
        <v>210162.06</v>
      </c>
      <c r="D9" s="123">
        <v>3462.92</v>
      </c>
      <c r="E9" s="123">
        <v>0</v>
      </c>
      <c r="G9" s="125"/>
      <c r="H9" s="125"/>
      <c r="I9" s="125"/>
      <c r="J9" s="125"/>
      <c r="K9" s="125"/>
      <c r="L9" s="57"/>
    </row>
    <row r="10" spans="1:12" s="6" customFormat="1" ht="26.25" customHeight="1">
      <c r="A10" s="116">
        <v>6</v>
      </c>
      <c r="B10" s="48" t="s">
        <v>62</v>
      </c>
      <c r="C10" s="123">
        <v>336930.37</v>
      </c>
      <c r="D10" s="123">
        <v>6118.33</v>
      </c>
      <c r="E10" s="123">
        <v>0</v>
      </c>
      <c r="G10" s="125"/>
      <c r="H10" s="125"/>
      <c r="I10" s="125"/>
      <c r="J10" s="125"/>
      <c r="K10" s="125"/>
      <c r="L10" s="57"/>
    </row>
    <row r="11" spans="1:12" s="6" customFormat="1" ht="26.25" customHeight="1">
      <c r="A11" s="116">
        <v>7</v>
      </c>
      <c r="B11" s="124" t="s">
        <v>500</v>
      </c>
      <c r="C11" s="123">
        <v>1170126.3</v>
      </c>
      <c r="D11" s="123">
        <v>223265.06</v>
      </c>
      <c r="E11" s="123">
        <v>0</v>
      </c>
      <c r="G11" s="125"/>
      <c r="H11" s="125"/>
      <c r="I11" s="125"/>
      <c r="J11" s="125"/>
      <c r="K11" s="125"/>
      <c r="L11" s="61"/>
    </row>
    <row r="12" spans="1:12" s="6" customFormat="1" ht="26.25" customHeight="1">
      <c r="A12" s="116">
        <v>8</v>
      </c>
      <c r="B12" s="48" t="s">
        <v>501</v>
      </c>
      <c r="C12" s="123">
        <v>561578.89</v>
      </c>
      <c r="D12" s="123">
        <v>101836.45</v>
      </c>
      <c r="E12" s="123">
        <v>0</v>
      </c>
      <c r="G12" s="125"/>
      <c r="H12" s="125"/>
      <c r="I12" s="125"/>
      <c r="J12" s="125"/>
      <c r="K12" s="125"/>
      <c r="L12" s="57"/>
    </row>
    <row r="13" spans="1:12" s="6" customFormat="1" ht="26.25" customHeight="1">
      <c r="A13" s="116">
        <v>9</v>
      </c>
      <c r="B13" s="127" t="s">
        <v>68</v>
      </c>
      <c r="C13" s="123">
        <v>242572.79</v>
      </c>
      <c r="D13" s="123">
        <v>68346.84</v>
      </c>
      <c r="E13" s="123">
        <v>0</v>
      </c>
      <c r="G13" s="125"/>
      <c r="H13" s="125"/>
      <c r="I13" s="125"/>
      <c r="J13" s="125"/>
      <c r="K13" s="125"/>
      <c r="L13" s="57"/>
    </row>
    <row r="14" spans="1:12" s="6" customFormat="1" ht="26.25" customHeight="1">
      <c r="A14" s="116">
        <v>10</v>
      </c>
      <c r="B14" s="124" t="s">
        <v>72</v>
      </c>
      <c r="C14" s="123">
        <f>447118.56+1549+1350</f>
        <v>450017.56</v>
      </c>
      <c r="D14" s="123">
        <v>87881.28</v>
      </c>
      <c r="E14" s="123">
        <v>0</v>
      </c>
      <c r="G14" s="125"/>
      <c r="H14" s="125"/>
      <c r="I14" s="125"/>
      <c r="J14" s="125"/>
      <c r="K14" s="125"/>
      <c r="L14" s="61"/>
    </row>
    <row r="15" spans="1:12" s="6" customFormat="1" ht="26.25" customHeight="1">
      <c r="A15" s="116">
        <v>11</v>
      </c>
      <c r="B15" s="124" t="s">
        <v>502</v>
      </c>
      <c r="C15" s="123">
        <v>1155648.02</v>
      </c>
      <c r="D15" s="123">
        <v>321876.95</v>
      </c>
      <c r="E15" s="123">
        <v>0</v>
      </c>
      <c r="G15" s="125"/>
      <c r="H15" s="125"/>
      <c r="I15" s="125"/>
      <c r="J15" s="125"/>
      <c r="K15" s="125"/>
      <c r="L15" s="61"/>
    </row>
    <row r="16" spans="1:12" s="6" customFormat="1" ht="26.25" customHeight="1">
      <c r="A16" s="116">
        <v>12</v>
      </c>
      <c r="B16" s="48" t="s">
        <v>77</v>
      </c>
      <c r="C16" s="123">
        <v>351828.92000000004</v>
      </c>
      <c r="D16" s="123">
        <v>69215.71</v>
      </c>
      <c r="E16" s="123">
        <v>0</v>
      </c>
      <c r="G16" s="125"/>
      <c r="H16" s="126"/>
      <c r="I16" s="125"/>
      <c r="J16" s="125"/>
      <c r="K16" s="125"/>
      <c r="L16" s="57"/>
    </row>
    <row r="17" spans="1:12" s="6" customFormat="1" ht="26.25" customHeight="1">
      <c r="A17" s="116">
        <v>13</v>
      </c>
      <c r="B17" s="48" t="s">
        <v>613</v>
      </c>
      <c r="C17" s="123">
        <v>15357.94</v>
      </c>
      <c r="D17" s="123">
        <v>0</v>
      </c>
      <c r="E17" s="123">
        <v>0</v>
      </c>
      <c r="G17" s="125"/>
      <c r="H17" s="125"/>
      <c r="I17" s="125"/>
      <c r="J17" s="125"/>
      <c r="K17" s="125"/>
      <c r="L17" s="57"/>
    </row>
    <row r="18" spans="1:5" ht="21" customHeight="1">
      <c r="A18" s="22"/>
      <c r="B18" s="23" t="s">
        <v>9</v>
      </c>
      <c r="C18" s="28">
        <f>SUM(C5:C17)</f>
        <v>12931278.209999999</v>
      </c>
      <c r="D18" s="28"/>
      <c r="E18" s="28"/>
    </row>
    <row r="19" spans="2:10" ht="12.75">
      <c r="B19" s="5"/>
      <c r="H19" s="29"/>
      <c r="I19" s="29"/>
      <c r="J19" s="29"/>
    </row>
    <row r="20" spans="2:5" ht="12.75">
      <c r="B20" s="5"/>
      <c r="C20" s="29"/>
      <c r="D20" s="29"/>
      <c r="E20" s="29"/>
    </row>
    <row r="21" spans="2:5" ht="12.75">
      <c r="B21" s="5"/>
      <c r="C21" s="29"/>
      <c r="D21" s="29"/>
      <c r="E21" s="29"/>
    </row>
    <row r="22" spans="2:5" ht="12.75">
      <c r="B22" s="5"/>
      <c r="D22" s="29"/>
      <c r="E22" s="29"/>
    </row>
    <row r="23" spans="2:5" ht="12.75">
      <c r="B23" s="46"/>
      <c r="C23" s="46"/>
      <c r="D23" s="46"/>
      <c r="E23" s="29"/>
    </row>
    <row r="24" spans="2:5" ht="12.75">
      <c r="B24" s="46"/>
      <c r="C24" s="46"/>
      <c r="D24" s="46"/>
      <c r="E24" s="29"/>
    </row>
    <row r="25" spans="2:6" ht="15">
      <c r="B25" s="5"/>
      <c r="C25" s="82"/>
      <c r="D25" s="84"/>
      <c r="E25" s="84"/>
      <c r="F25" s="61"/>
    </row>
    <row r="26" spans="2:6" ht="12.75">
      <c r="B26" s="5"/>
      <c r="C26" s="85"/>
      <c r="D26" s="85"/>
      <c r="E26" s="85"/>
      <c r="F26" s="55"/>
    </row>
    <row r="27" spans="2:6" ht="12.75">
      <c r="B27" s="5"/>
      <c r="C27" s="85"/>
      <c r="D27" s="85"/>
      <c r="E27" s="85"/>
      <c r="F27" s="60"/>
    </row>
    <row r="28" spans="2:5" ht="12.75">
      <c r="B28" s="5"/>
      <c r="C28" s="85"/>
      <c r="D28" s="85"/>
      <c r="E28" s="85"/>
    </row>
    <row r="29" spans="3:5" ht="12.75">
      <c r="C29" s="86"/>
      <c r="D29" s="86"/>
      <c r="E29" s="86"/>
    </row>
  </sheetData>
  <sheetProtection/>
  <mergeCells count="1">
    <mergeCell ref="B3:D3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="80" zoomScaleSheetLayoutView="80" zoomScalePageLayoutView="0" workbookViewId="0" topLeftCell="A1">
      <selection activeCell="D10" sqref="D10"/>
    </sheetView>
  </sheetViews>
  <sheetFormatPr defaultColWidth="9.140625" defaultRowHeight="12.75"/>
  <cols>
    <col min="1" max="1" width="4.140625" style="11" customWidth="1"/>
    <col min="2" max="2" width="53.28125" style="34" customWidth="1"/>
    <col min="3" max="3" width="41.28125" style="34" customWidth="1"/>
    <col min="4" max="4" width="33.140625" style="0" customWidth="1"/>
    <col min="7" max="7" width="20.140625" style="0" customWidth="1"/>
  </cols>
  <sheetData>
    <row r="1" spans="2:3" ht="15" customHeight="1">
      <c r="B1" s="47" t="s">
        <v>963</v>
      </c>
      <c r="C1" s="33"/>
    </row>
    <row r="2" ht="12.75">
      <c r="B2" s="47"/>
    </row>
    <row r="3" spans="1:4" ht="69" customHeight="1">
      <c r="A3" s="153" t="s">
        <v>84</v>
      </c>
      <c r="B3" s="153"/>
      <c r="C3" s="153"/>
      <c r="D3" s="14"/>
    </row>
    <row r="4" spans="1:4" ht="9" customHeight="1">
      <c r="A4" s="13"/>
      <c r="B4" s="13"/>
      <c r="C4" s="13"/>
      <c r="D4" s="14"/>
    </row>
    <row r="6" spans="1:3" ht="40.5" customHeight="1">
      <c r="A6" s="19" t="s">
        <v>10</v>
      </c>
      <c r="B6" s="20" t="s">
        <v>17</v>
      </c>
      <c r="C6" s="20" t="s">
        <v>18</v>
      </c>
    </row>
    <row r="7" spans="1:3" ht="18.75" customHeight="1">
      <c r="A7" s="152" t="s">
        <v>98</v>
      </c>
      <c r="B7" s="152"/>
      <c r="C7" s="152"/>
    </row>
    <row r="8" spans="1:3" s="5" customFormat="1" ht="32.25" customHeight="1">
      <c r="A8" s="53">
        <v>1</v>
      </c>
      <c r="B8" s="48" t="s">
        <v>97</v>
      </c>
      <c r="C8" s="1" t="s">
        <v>619</v>
      </c>
    </row>
    <row r="9" spans="1:3" s="5" customFormat="1" ht="32.25" customHeight="1">
      <c r="A9" s="53">
        <v>2</v>
      </c>
      <c r="B9" s="48" t="s">
        <v>1268</v>
      </c>
      <c r="C9" s="1" t="s">
        <v>619</v>
      </c>
    </row>
    <row r="10" spans="1:3" ht="17.25" customHeight="1">
      <c r="A10" s="152" t="s">
        <v>429</v>
      </c>
      <c r="B10" s="152"/>
      <c r="C10" s="152"/>
    </row>
    <row r="11" spans="1:8" s="5" customFormat="1" ht="36.75" customHeight="1">
      <c r="A11" s="53">
        <v>1</v>
      </c>
      <c r="B11" s="48" t="s">
        <v>1107</v>
      </c>
      <c r="C11" s="1" t="s">
        <v>690</v>
      </c>
      <c r="D11" s="3"/>
      <c r="G11" s="65"/>
      <c r="H11" s="66"/>
    </row>
    <row r="12" spans="1:8" s="5" customFormat="1" ht="39.75" customHeight="1">
      <c r="A12" s="53">
        <v>2</v>
      </c>
      <c r="B12" s="48" t="s">
        <v>1108</v>
      </c>
      <c r="C12" s="1" t="s">
        <v>690</v>
      </c>
      <c r="G12" s="65"/>
      <c r="H12" s="66"/>
    </row>
    <row r="13" spans="1:3" ht="21" customHeight="1">
      <c r="A13" s="152" t="s">
        <v>1028</v>
      </c>
      <c r="B13" s="152"/>
      <c r="C13" s="152"/>
    </row>
    <row r="14" spans="1:3" s="4" customFormat="1" ht="27" customHeight="1">
      <c r="A14" s="53">
        <v>1</v>
      </c>
      <c r="B14" s="48" t="s">
        <v>1029</v>
      </c>
      <c r="C14" s="1" t="s">
        <v>1030</v>
      </c>
    </row>
  </sheetData>
  <sheetProtection/>
  <mergeCells count="4">
    <mergeCell ref="A10:C10"/>
    <mergeCell ref="A3:C3"/>
    <mergeCell ref="A7:C7"/>
    <mergeCell ref="A13:C13"/>
  </mergeCells>
  <printOptions horizont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 Kostrzewska</cp:lastModifiedBy>
  <cp:lastPrinted>2021-03-09T12:09:09Z</cp:lastPrinted>
  <dcterms:created xsi:type="dcterms:W3CDTF">2004-04-21T13:58:08Z</dcterms:created>
  <dcterms:modified xsi:type="dcterms:W3CDTF">2021-03-11T07:45:31Z</dcterms:modified>
  <cp:category/>
  <cp:version/>
  <cp:contentType/>
  <cp:contentStatus/>
</cp:coreProperties>
</file>