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00" windowHeight="7305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<sst xmlns="http://schemas.openxmlformats.org/spreadsheetml/2006/main" count="300" uniqueCount="182">
  <si>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</si>
  <si>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</si>
  <si>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</si>
  <si>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</si>
  <si>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</si>
  <si>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</si>
  <si>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</si>
  <si>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</si>
  <si>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</si>
  <si>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</si>
  <si>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</si>
  <si>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1</t>
  </si>
  <si>
    <t>CWD-P</t>
  </si>
  <si>
    <t>Całkowity wyrób drewna pilarką</t>
  </si>
  <si>
    <t>M3</t>
  </si>
  <si>
    <t xml:space="preserve">  2</t>
  </si>
  <si>
    <t>CWD-D</t>
  </si>
  <si>
    <t>Całkowity wyrób drewna technologią dowolną</t>
  </si>
  <si>
    <t xml:space="preserve">  4</t>
  </si>
  <si>
    <t>PODWOZ-DK</t>
  </si>
  <si>
    <t>Podwóz drewna do 1000 m</t>
  </si>
  <si>
    <t xml:space="preserve">  5</t>
  </si>
  <si>
    <t>PODWOZ-DA</t>
  </si>
  <si>
    <t>Podwóz drewna - za każde następne rozpoczęte 1000 m</t>
  </si>
  <si>
    <t xml:space="preserve"> 19</t>
  </si>
  <si>
    <t>WPOD-N</t>
  </si>
  <si>
    <t>Wycinanie podszytów i podrostów (teren równy lub falisty)</t>
  </si>
  <si>
    <t>HA</t>
  </si>
  <si>
    <t xml:space="preserve"> 51</t>
  </si>
  <si>
    <t>WYK-TAL40</t>
  </si>
  <si>
    <t>Zdarcie pokrywy na talerzach 40 cm x 40 cm</t>
  </si>
  <si>
    <t>TSZT</t>
  </si>
  <si>
    <t xml:space="preserve"> 58</t>
  </si>
  <si>
    <t>PRZ-TALSA</t>
  </si>
  <si>
    <t>Przekopanie gleby na talerzach w miejscu sadzenia</t>
  </si>
  <si>
    <t xml:space="preserve"> 67</t>
  </si>
  <si>
    <t>WYK-PASCZ</t>
  </si>
  <si>
    <t>Wyorywanie bruzd pługiem leśnym na powierzchni pow. 0,50 ha</t>
  </si>
  <si>
    <t>KMTR</t>
  </si>
  <si>
    <t xml:space="preserve"> 68</t>
  </si>
  <si>
    <t>WYK-PA5CZ</t>
  </si>
  <si>
    <t>Wyorywanie bruzd pługiem leśnym na pow. do 0,50 ha (np. gniazda)</t>
  </si>
  <si>
    <t xml:space="preserve"> 69</t>
  </si>
  <si>
    <t>WYK-PASCP</t>
  </si>
  <si>
    <t>Wyorywanie bruzd pługiem leśnym pod okapem</t>
  </si>
  <si>
    <t xml:space="preserve"> 70</t>
  </si>
  <si>
    <t>WYK-POGCZ</t>
  </si>
  <si>
    <t>Wyorywanie bruzd pługiem leśnym z pogłębiaczem na powierzchni pow. 0,5 ha</t>
  </si>
  <si>
    <t xml:space="preserve"> 71</t>
  </si>
  <si>
    <t>WYK-P5GCP</t>
  </si>
  <si>
    <t>Wyorywanie bruzd pługiem leśnym z pogłębiaczem na pow. do 0,5 ha (np. gniazda)</t>
  </si>
  <si>
    <t xml:space="preserve"> 88</t>
  </si>
  <si>
    <t>PIEL-C</t>
  </si>
  <si>
    <t>Pielęgnowanie międzyrzędów (przejazdy co drugi rząd)</t>
  </si>
  <si>
    <t xml:space="preserve"> 94</t>
  </si>
  <si>
    <t>SADZ 1R</t>
  </si>
  <si>
    <t>Sadzenie 1-latek z odkrytym systemem korzeniowym</t>
  </si>
  <si>
    <t xml:space="preserve"> 95</t>
  </si>
  <si>
    <t>SADZ WIEL</t>
  </si>
  <si>
    <t>Sadzenie wielolatek z odkrytym systemem korzeniowym</t>
  </si>
  <si>
    <t xml:space="preserve"> 96</t>
  </si>
  <si>
    <t>SADZ POP</t>
  </si>
  <si>
    <t>Sadzenie jednolatek i wielolatek w poprawkach i uzupełnieniach</t>
  </si>
  <si>
    <t xml:space="preserve"> 97</t>
  </si>
  <si>
    <t>SAD-BRYŁ</t>
  </si>
  <si>
    <t>Sadzenie sadzonek z zakrytym systemem korzeniowym</t>
  </si>
  <si>
    <t xml:space="preserve"> 98</t>
  </si>
  <si>
    <t>POP-BRYŁ</t>
  </si>
  <si>
    <t>Sadzenie sadzonek z zakrytym systemem korzeniowym w poprawkach i uzupełnieniach</t>
  </si>
  <si>
    <t>103</t>
  </si>
  <si>
    <t>DOW-SADZ</t>
  </si>
  <si>
    <t>Dowóz sadzonek</t>
  </si>
  <si>
    <t>107</t>
  </si>
  <si>
    <t>KOSZ UA</t>
  </si>
  <si>
    <t>Wykaszanie chwastów w uprawach i usuwanie zbędnych nalotów - stopień trudności I i II</t>
  </si>
  <si>
    <t>108</t>
  </si>
  <si>
    <t>KOSZ UB</t>
  </si>
  <si>
    <t>Wykaszanie chwastów w uprawach i usuwanie zbędnych nalotów - stopień trudności III i IV</t>
  </si>
  <si>
    <t>109</t>
  </si>
  <si>
    <t>KOSZ UC</t>
  </si>
  <si>
    <t>Wykaszanie chwastów w uprawach i usuwanie zbędnych nalotów - stopień trudności V i VI</t>
  </si>
  <si>
    <t>112</t>
  </si>
  <si>
    <t>CW-W</t>
  </si>
  <si>
    <t>Czyszczenia wczesne</t>
  </si>
  <si>
    <t>116</t>
  </si>
  <si>
    <t>CP-W</t>
  </si>
  <si>
    <t>Czyszczenia późne</t>
  </si>
  <si>
    <t>117</t>
  </si>
  <si>
    <t>ZAB-REPEL</t>
  </si>
  <si>
    <t>Zabezpieczenie upraw przed zwierzyną przy użyciu repelentów</t>
  </si>
  <si>
    <t>119</t>
  </si>
  <si>
    <t>ZAB-UPAK</t>
  </si>
  <si>
    <t>Zabezpieczenie upraw przed zwierzyną przez pakułowanie drzewek</t>
  </si>
  <si>
    <t>128</t>
  </si>
  <si>
    <t>KOR-P</t>
  </si>
  <si>
    <t>Korowanie pułapek i niszczenie kory</t>
  </si>
  <si>
    <t>131</t>
  </si>
  <si>
    <t>PUŁ-RYJ</t>
  </si>
  <si>
    <t>Wykładanie pułapek na ryjkowce - dołki chwytne, wałki itp.</t>
  </si>
  <si>
    <t>SZT</t>
  </si>
  <si>
    <t>134</t>
  </si>
  <si>
    <t>SZUK-OWAD</t>
  </si>
  <si>
    <t>Próbne poszukiwania owadów w ściółce</t>
  </si>
  <si>
    <t>141</t>
  </si>
  <si>
    <t>GRODZ-SRN</t>
  </si>
  <si>
    <t>Grodzenie upraw przed zwierzyną siatką rozbiórkową</t>
  </si>
  <si>
    <t>HM</t>
  </si>
  <si>
    <t>143</t>
  </si>
  <si>
    <t>WYK-SLUPL</t>
  </si>
  <si>
    <t>Przygotowanie słupków liściastych</t>
  </si>
  <si>
    <t>145</t>
  </si>
  <si>
    <t>GRODZ-DEM</t>
  </si>
  <si>
    <t>Demontaż (likwidacja) ogrodzeń</t>
  </si>
  <si>
    <t>146</t>
  </si>
  <si>
    <t>K GRODZEŃ</t>
  </si>
  <si>
    <t>Naprawa (konserwacja) ogrodzeń upraw leśnych</t>
  </si>
  <si>
    <t>H</t>
  </si>
  <si>
    <t>148</t>
  </si>
  <si>
    <t>PORZ-SPAL</t>
  </si>
  <si>
    <t>Spalanie gałęzi ułożonych w stosy</t>
  </si>
  <si>
    <t>M3P</t>
  </si>
  <si>
    <t>157</t>
  </si>
  <si>
    <t>CZYSZ-BUD</t>
  </si>
  <si>
    <t>Czyszczenie budek lęgowych i schronów dla nietoperzy</t>
  </si>
  <si>
    <t>163</t>
  </si>
  <si>
    <t>PPOŻ-PORZ</t>
  </si>
  <si>
    <t>Porządkowanie terenów na pasach przeciwpożarowych</t>
  </si>
  <si>
    <t>164</t>
  </si>
  <si>
    <t>ODN-PASC</t>
  </si>
  <si>
    <t>Odchwaszczanie, odnawianie pasów przeciwpożarowych</t>
  </si>
  <si>
    <t>384</t>
  </si>
  <si>
    <t>GODZ RH8</t>
  </si>
  <si>
    <t>Prace godzinowe ręczne (8% VAT)</t>
  </si>
  <si>
    <t>385</t>
  </si>
  <si>
    <t>GODZ PILA</t>
  </si>
  <si>
    <t>Prace wykonywane ręcznie z użyciem pilarki</t>
  </si>
  <si>
    <t>386</t>
  </si>
  <si>
    <t>GODZ RU8</t>
  </si>
  <si>
    <t>Prace godzinowe ręczne z urządzeniem</t>
  </si>
  <si>
    <t>388</t>
  </si>
  <si>
    <t>GODZ RH23</t>
  </si>
  <si>
    <t>Prace godzinowe ręczne (23% VAT)</t>
  </si>
  <si>
    <t>389</t>
  </si>
  <si>
    <t>GODZ MH8</t>
  </si>
  <si>
    <t>Prace wykonywane ciągnikiem (8% VAT)</t>
  </si>
  <si>
    <t>390</t>
  </si>
  <si>
    <t>GODZ MH23</t>
  </si>
  <si>
    <t>Prace wykonywane ciągnikiem (23% VAT)</t>
  </si>
  <si>
    <t>Cena łączna netto w PLN</t>
  </si>
  <si>
    <t>Cena łączna brutto w PLN</t>
  </si>
  <si>
    <t xml:space="preserve">Załącznik nr 1 do SWZ </t>
  </si>
  <si>
    <t>(Nazwa i adres wykonawcy)</t>
  </si>
  <si>
    <t>____________________________, dnia ______________</t>
  </si>
  <si>
    <t>Skarb Państwa</t>
  </si>
  <si>
    <t>Państwowe Gospodarstwo Leśne Lasy Państwowe</t>
  </si>
  <si>
    <t>Nadleśnictwo Iława</t>
  </si>
  <si>
    <t xml:space="preserve">14-200 Iława; Smolniki;30                   </t>
  </si>
  <si>
    <t>Cięcia zupełne - rębne (rębnie I)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</si>
  <si>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</si>
  <si>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</si>
  <si>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</si>
  <si>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</si>
  <si>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(podpis)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</si>
  <si>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</si>
  <si>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</si>
  <si>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</si>
  <si>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</si>
  <si>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>FORMULARZ OFERTOWY</t>
  </si>
  <si>
    <t xml:space="preserve">1.  Za wykonanie przedmiotu zamówienia w tym Pakiecie oferujemy następujące wynagrodzenie brutto: _____________________ PLN. 
2. Wynagrodzenie zaoferowane w pkt 1 powyżej wynika z poniższego Kosztorysu Ofertowego i stanowi sumę wartości całkowitych brutto za poszczególne pozycje (prace) tworzące ten Pakiet:
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</si>
  <si>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</si>
  <si>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</si>
  <si>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</si>
  <si>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</si>
  <si>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</si>
  <si>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</si>
  <si>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</si>
  <si>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</si>
  <si>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</si>
  <si>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jest:
        o mikroprzedsiębiorstwem
        o małym przedsiębiorstwem
        o średnim przedsiębiorstwem
        o dużym przedsiębiorstwem
        o prowadzi jednoosobową działalność gospodarczą
        o jest osobą fizyczną nieprowadzącą działalności gospodarczej
        o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</si>
  <si>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</si>
  <si>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</si>
  <si>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Odpowiadając na ogłoszenie o przetargu nieograniczonym na „Wykonywanie usług z zakresu gospodarki leśnej na terenie Nadleśnictwa Iława w roku 2023 postępowanie 3''  składamy niniejszym ofertę na pakiet 07 tego zamówienia: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</si>
</sst>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\-#,##0.00"/>
  </numFmts>
  <fonts count="45">
    <font>
      <sz val="10"/>
      <name val="Arial"/>
      <family val="0"/>
    </font>
    <font>
      <b/>
      <i/>
      <sz val="10"/>
      <name val="Arial"/>
      <family val="0"/>
    </font>
    <font>
      <sz val="9"/>
      <color indexed="63"/>
      <name val="Arial"/>
      <family val="0"/>
    </font>
    <font>
      <i/>
      <sz val="10"/>
      <color indexed="63"/>
      <name val="Arial"/>
      <family val="0"/>
    </font>
    <font>
      <b/>
      <sz val="8"/>
      <color indexed="63"/>
      <name val="Arial"/>
      <family val="0"/>
    </font>
    <font>
      <sz val="8"/>
      <color indexed="63"/>
      <name val="Arial"/>
      <family val="0"/>
    </font>
    <font>
      <b/>
      <sz val="10"/>
      <color indexed="63"/>
      <name val="Arial"/>
      <family val="0"/>
    </font>
    <font>
      <sz val="11"/>
      <color indexed="63"/>
      <name val="Arial"/>
      <family val="0"/>
    </font>
    <font>
      <sz val="12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49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left" vertical="center" wrapText="1"/>
    </xf>
    <xf numFmtId="172" fontId="2" fillId="33" borderId="10" xfId="0" applyNumberFormat="1" applyFont="1" applyFill="1" applyBorder="1" applyAlignment="1">
      <alignment horizontal="right" vertical="center"/>
    </xf>
    <xf numFmtId="49" fontId="10" fillId="33" borderId="0" xfId="0" applyNumberFormat="1" applyFont="1" applyFill="1" applyAlignment="1">
      <alignment vertical="center"/>
    </xf>
    <xf numFmtId="4" fontId="2" fillId="33" borderId="10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 horizontal="left" vertical="center" wrapText="1"/>
    </xf>
    <xf numFmtId="49" fontId="3" fillId="33" borderId="11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  <xf numFmtId="49" fontId="7" fillId="33" borderId="0" xfId="0" applyNumberFormat="1" applyFont="1" applyFill="1" applyAlignment="1">
      <alignment horizontal="left" vertical="center" wrapText="1"/>
    </xf>
    <xf numFmtId="49" fontId="10" fillId="33" borderId="0" xfId="0" applyNumberFormat="1" applyFont="1" applyFill="1" applyAlignment="1">
      <alignment horizontal="left" vertical="center"/>
    </xf>
    <xf numFmtId="0" fontId="2" fillId="33" borderId="12" xfId="0" applyFont="1" applyFill="1" applyBorder="1" applyAlignment="1">
      <alignment vertical="center"/>
    </xf>
    <xf numFmtId="49" fontId="7" fillId="33" borderId="0" xfId="0" applyNumberFormat="1" applyFont="1" applyFill="1" applyAlignment="1">
      <alignment horizontal="right" vertical="top"/>
    </xf>
    <xf numFmtId="0" fontId="8" fillId="33" borderId="13" xfId="0" applyFont="1" applyFill="1" applyBorder="1" applyAlignment="1">
      <alignment vertical="center"/>
    </xf>
    <xf numFmtId="49" fontId="5" fillId="33" borderId="0" xfId="0" applyNumberFormat="1" applyFont="1" applyFill="1" applyAlignment="1">
      <alignment horizontal="center" vertical="top"/>
    </xf>
    <xf numFmtId="49" fontId="8" fillId="33" borderId="0" xfId="0" applyNumberFormat="1" applyFont="1" applyFill="1" applyAlignment="1">
      <alignment horizontal="left" vertical="center"/>
    </xf>
    <xf numFmtId="49" fontId="9" fillId="33" borderId="0" xfId="0" applyNumberFormat="1" applyFont="1" applyFill="1" applyAlignment="1">
      <alignment horizontal="center" vertical="center"/>
    </xf>
    <xf numFmtId="0" fontId="6" fillId="34" borderId="12" xfId="0" applyFont="1" applyFill="1" applyBorder="1" applyAlignment="1">
      <alignment horizontal="center" vertical="center" wrapText="1"/>
    </xf>
    <xf numFmtId="49" fontId="6" fillId="34" borderId="12" xfId="0" applyNumberFormat="1" applyFont="1" applyFill="1" applyBorder="1" applyAlignment="1">
      <alignment horizontal="center" vertical="center"/>
    </xf>
    <xf numFmtId="49" fontId="6" fillId="34" borderId="12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49" fontId="6" fillId="34" borderId="10" xfId="0" applyNumberFormat="1" applyFont="1" applyFill="1" applyBorder="1" applyAlignment="1">
      <alignment horizontal="right" vertical="center"/>
    </xf>
    <xf numFmtId="4" fontId="6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40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1" max="1" width="0.13671875" style="0" customWidth="1"/>
    <col min="2" max="2" width="5.7109375" style="0" customWidth="1"/>
    <col min="3" max="3" width="7.28125" style="0" customWidth="1"/>
    <col min="4" max="4" width="11.140625" style="0" customWidth="1"/>
    <col min="5" max="5" width="36.7109375" style="0" customWidth="1"/>
    <col min="6" max="6" width="6.8515625" style="0" customWidth="1"/>
    <col min="7" max="7" width="10.00390625" style="0" customWidth="1"/>
    <col min="8" max="8" width="11.140625" style="0" customWidth="1"/>
    <col min="9" max="9" width="12.7109375" style="0" customWidth="1"/>
    <col min="10" max="10" width="6.8515625" style="0" customWidth="1"/>
    <col min="11" max="11" width="9.57421875" style="0" customWidth="1"/>
    <col min="12" max="12" width="9.00390625" style="0" customWidth="1"/>
    <col min="13" max="13" width="3.57421875" style="0" customWidth="1"/>
    <col min="14" max="14" width="0.71875" style="0" customWidth="1"/>
    <col min="15" max="15" width="0.5625" style="0" customWidth="1"/>
    <col min="16" max="16" width="0.13671875" style="0" customWidth="1"/>
  </cols>
  <sheetData>
    <row r="1" s="1" customFormat="1" ht="5.25" customHeight="1"/>
    <row r="2" spans="9:15" s="1" customFormat="1" ht="16.5" customHeight="1">
      <c r="I2" s="17" t="s">
        <v>150</v>
      </c>
      <c r="J2" s="17"/>
      <c r="K2" s="17"/>
      <c r="L2" s="17"/>
      <c r="M2" s="17"/>
      <c r="N2" s="17"/>
      <c r="O2" s="17"/>
    </row>
    <row r="3" s="1" customFormat="1" ht="27.75" customHeight="1"/>
    <row r="4" spans="2:4" s="1" customFormat="1" ht="2.25" customHeight="1">
      <c r="B4" s="18"/>
      <c r="C4" s="18"/>
      <c r="D4" s="18"/>
    </row>
    <row r="5" s="1" customFormat="1" ht="27.75" customHeight="1"/>
    <row r="6" spans="2:4" s="1" customFormat="1" ht="2.25" customHeight="1">
      <c r="B6" s="18"/>
      <c r="C6" s="18"/>
      <c r="D6" s="18"/>
    </row>
    <row r="7" s="1" customFormat="1" ht="27.75" customHeight="1"/>
    <row r="8" spans="2:4" s="1" customFormat="1" ht="5.25" customHeight="1">
      <c r="B8" s="18"/>
      <c r="C8" s="18"/>
      <c r="D8" s="18"/>
    </row>
    <row r="9" s="1" customFormat="1" ht="3.75" customHeight="1"/>
    <row r="10" spans="2:4" s="1" customFormat="1" ht="6.75" customHeight="1">
      <c r="B10" s="19" t="s">
        <v>151</v>
      </c>
      <c r="C10" s="19"/>
      <c r="D10" s="19"/>
    </row>
    <row r="11" spans="2:14" s="1" customFormat="1" ht="12" customHeight="1">
      <c r="B11" s="19"/>
      <c r="C11" s="19"/>
      <c r="D11" s="19"/>
      <c r="G11" s="20" t="s">
        <v>152</v>
      </c>
      <c r="H11" s="20"/>
      <c r="I11" s="20"/>
      <c r="J11" s="20"/>
      <c r="K11" s="20"/>
      <c r="L11" s="20"/>
      <c r="M11" s="20"/>
      <c r="N11" s="20"/>
    </row>
    <row r="12" spans="7:14" s="1" customFormat="1" ht="7.5" customHeight="1">
      <c r="G12" s="20"/>
      <c r="H12" s="20"/>
      <c r="I12" s="20"/>
      <c r="J12" s="20"/>
      <c r="K12" s="20"/>
      <c r="L12" s="20"/>
      <c r="M12" s="20"/>
      <c r="N12" s="20"/>
    </row>
    <row r="13" s="1" customFormat="1" ht="19.5" customHeight="1"/>
    <row r="14" spans="5:7" s="1" customFormat="1" ht="23.25" customHeight="1">
      <c r="E14" s="21" t="s">
        <v>167</v>
      </c>
      <c r="F14" s="21"/>
      <c r="G14" s="21"/>
    </row>
    <row r="15" s="1" customFormat="1" ht="42" customHeight="1"/>
    <row r="16" spans="2:3" s="1" customFormat="1" ht="20.25" customHeight="1">
      <c r="B16" s="9" t="s">
        <v>153</v>
      </c>
      <c r="C16" s="9"/>
    </row>
    <row r="17" s="1" customFormat="1" ht="2.25" customHeight="1"/>
    <row r="18" spans="2:3" s="1" customFormat="1" ht="20.25" customHeight="1">
      <c r="B18" s="9" t="s">
        <v>154</v>
      </c>
      <c r="C18" s="9"/>
    </row>
    <row r="19" s="1" customFormat="1" ht="2.25" customHeight="1"/>
    <row r="20" spans="2:3" s="1" customFormat="1" ht="20.25" customHeight="1">
      <c r="B20" s="9" t="s">
        <v>155</v>
      </c>
      <c r="C20" s="9"/>
    </row>
    <row r="21" s="1" customFormat="1" ht="2.25" customHeight="1"/>
    <row r="22" spans="2:3" s="1" customFormat="1" ht="20.25" customHeight="1">
      <c r="B22" s="9" t="s">
        <v>156</v>
      </c>
      <c r="C22" s="9"/>
    </row>
    <row r="23" s="1" customFormat="1" ht="33.75" customHeight="1"/>
    <row r="24" spans="2:12" s="1" customFormat="1" ht="48.75" customHeight="1">
      <c r="B24" s="14" t="s">
        <v>181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="1" customFormat="1" ht="2.25" customHeight="1"/>
    <row r="26" spans="2:12" s="1" customFormat="1" ht="48.75" customHeight="1">
      <c r="B26" s="11" t="s">
        <v>168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="1" customFormat="1" ht="27.75" customHeight="1"/>
    <row r="28" s="1" customFormat="1" ht="3" customHeight="1"/>
    <row r="29" spans="2:11" s="1" customFormat="1" ht="18" customHeight="1">
      <c r="B29" s="15" t="s">
        <v>157</v>
      </c>
      <c r="C29" s="15"/>
      <c r="D29" s="15"/>
      <c r="E29" s="15"/>
      <c r="F29" s="15"/>
      <c r="G29" s="15"/>
      <c r="H29" s="15"/>
      <c r="I29" s="15"/>
      <c r="J29" s="15"/>
      <c r="K29" s="15"/>
    </row>
    <row r="30" s="1" customFormat="1" ht="5.25" customHeight="1"/>
    <row r="31" spans="2:13" s="1" customFormat="1" ht="44.25" customHeight="1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29" t="s">
        <v>10</v>
      </c>
      <c r="M31" s="29"/>
    </row>
    <row r="32" spans="2:13" s="1" customFormat="1" ht="19.5" customHeight="1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110</v>
      </c>
      <c r="H32" s="10">
        <v>0</v>
      </c>
      <c r="I32" s="10">
        <f>H32*G32</f>
        <v>0</v>
      </c>
      <c r="J32" s="5">
        <v>8</v>
      </c>
      <c r="K32" s="10">
        <f>I32*0.08</f>
        <v>0</v>
      </c>
      <c r="L32" s="25">
        <f>K32+I32</f>
        <v>0</v>
      </c>
      <c r="M32" s="25"/>
    </row>
    <row r="33" spans="2:13" s="1" customFormat="1" ht="19.5" customHeight="1">
      <c r="B33" s="5">
        <v>2</v>
      </c>
      <c r="C33" s="6" t="s">
        <v>15</v>
      </c>
      <c r="D33" s="6" t="s">
        <v>16</v>
      </c>
      <c r="E33" s="7" t="s">
        <v>17</v>
      </c>
      <c r="F33" s="6" t="s">
        <v>14</v>
      </c>
      <c r="G33" s="8">
        <v>2508</v>
      </c>
      <c r="H33" s="10">
        <v>0</v>
      </c>
      <c r="I33" s="10">
        <f>H33*G33</f>
        <v>0</v>
      </c>
      <c r="J33" s="5">
        <v>8</v>
      </c>
      <c r="K33" s="10">
        <f>I33*0.08</f>
        <v>0</v>
      </c>
      <c r="L33" s="25">
        <f>K33+I33</f>
        <v>0</v>
      </c>
      <c r="M33" s="25"/>
    </row>
    <row r="34" s="1" customFormat="1" ht="3" customHeight="1"/>
    <row r="35" spans="2:11" s="1" customFormat="1" ht="18" customHeight="1">
      <c r="B35" s="15" t="s">
        <v>158</v>
      </c>
      <c r="C35" s="15"/>
      <c r="D35" s="15"/>
      <c r="E35" s="15"/>
      <c r="F35" s="15"/>
      <c r="G35" s="15"/>
      <c r="H35" s="15"/>
      <c r="I35" s="15"/>
      <c r="J35" s="15"/>
      <c r="K35" s="15"/>
    </row>
    <row r="36" s="1" customFormat="1" ht="5.25" customHeight="1"/>
    <row r="37" spans="2:13" s="1" customFormat="1" ht="44.25" customHeight="1">
      <c r="B37" s="2" t="s">
        <v>0</v>
      </c>
      <c r="C37" s="3" t="s">
        <v>1</v>
      </c>
      <c r="D37" s="4" t="s">
        <v>2</v>
      </c>
      <c r="E37" s="4" t="s">
        <v>3</v>
      </c>
      <c r="F37" s="4" t="s">
        <v>4</v>
      </c>
      <c r="G37" s="4" t="s">
        <v>5</v>
      </c>
      <c r="H37" s="4" t="s">
        <v>6</v>
      </c>
      <c r="I37" s="3" t="s">
        <v>7</v>
      </c>
      <c r="J37" s="4" t="s">
        <v>8</v>
      </c>
      <c r="K37" s="4" t="s">
        <v>9</v>
      </c>
      <c r="L37" s="29" t="s">
        <v>10</v>
      </c>
      <c r="M37" s="29"/>
    </row>
    <row r="38" spans="2:13" s="1" customFormat="1" ht="19.5" customHeight="1">
      <c r="B38" s="5">
        <v>3</v>
      </c>
      <c r="C38" s="6" t="s">
        <v>11</v>
      </c>
      <c r="D38" s="6" t="s">
        <v>12</v>
      </c>
      <c r="E38" s="7" t="s">
        <v>13</v>
      </c>
      <c r="F38" s="6" t="s">
        <v>14</v>
      </c>
      <c r="G38" s="8">
        <v>1788</v>
      </c>
      <c r="H38" s="10">
        <v>0</v>
      </c>
      <c r="I38" s="10">
        <f>H38*G38</f>
        <v>0</v>
      </c>
      <c r="J38" s="5">
        <v>8</v>
      </c>
      <c r="K38" s="10">
        <f>I38*0.08</f>
        <v>0</v>
      </c>
      <c r="L38" s="25">
        <f>K38+I38</f>
        <v>0</v>
      </c>
      <c r="M38" s="25"/>
    </row>
    <row r="39" spans="2:13" s="1" customFormat="1" ht="19.5" customHeight="1">
      <c r="B39" s="5">
        <v>4</v>
      </c>
      <c r="C39" s="6" t="s">
        <v>15</v>
      </c>
      <c r="D39" s="6" t="s">
        <v>16</v>
      </c>
      <c r="E39" s="7" t="s">
        <v>17</v>
      </c>
      <c r="F39" s="6" t="s">
        <v>14</v>
      </c>
      <c r="G39" s="8">
        <v>5854</v>
      </c>
      <c r="H39" s="10">
        <v>0</v>
      </c>
      <c r="I39" s="10">
        <f>H39*G39</f>
        <v>0</v>
      </c>
      <c r="J39" s="5">
        <v>8</v>
      </c>
      <c r="K39" s="10">
        <f>I39*0.08</f>
        <v>0</v>
      </c>
      <c r="L39" s="25">
        <f>K39+I39</f>
        <v>0</v>
      </c>
      <c r="M39" s="25"/>
    </row>
    <row r="40" s="1" customFormat="1" ht="3" customHeight="1"/>
    <row r="41" spans="2:11" s="1" customFormat="1" ht="18" customHeight="1">
      <c r="B41" s="15" t="s">
        <v>159</v>
      </c>
      <c r="C41" s="15"/>
      <c r="D41" s="15"/>
      <c r="E41" s="15"/>
      <c r="F41" s="15"/>
      <c r="G41" s="15"/>
      <c r="H41" s="15"/>
      <c r="I41" s="15"/>
      <c r="J41" s="15"/>
      <c r="K41" s="15"/>
    </row>
    <row r="42" s="1" customFormat="1" ht="5.25" customHeight="1"/>
    <row r="43" spans="2:13" s="1" customFormat="1" ht="44.25" customHeight="1">
      <c r="B43" s="2" t="s">
        <v>0</v>
      </c>
      <c r="C43" s="3" t="s">
        <v>1</v>
      </c>
      <c r="D43" s="4" t="s">
        <v>2</v>
      </c>
      <c r="E43" s="4" t="s">
        <v>3</v>
      </c>
      <c r="F43" s="4" t="s">
        <v>4</v>
      </c>
      <c r="G43" s="4" t="s">
        <v>5</v>
      </c>
      <c r="H43" s="4" t="s">
        <v>6</v>
      </c>
      <c r="I43" s="3" t="s">
        <v>7</v>
      </c>
      <c r="J43" s="4" t="s">
        <v>8</v>
      </c>
      <c r="K43" s="4" t="s">
        <v>9</v>
      </c>
      <c r="L43" s="29" t="s">
        <v>10</v>
      </c>
      <c r="M43" s="29"/>
    </row>
    <row r="44" spans="2:13" s="1" customFormat="1" ht="19.5" customHeight="1">
      <c r="B44" s="5">
        <v>5</v>
      </c>
      <c r="C44" s="6" t="s">
        <v>11</v>
      </c>
      <c r="D44" s="6" t="s">
        <v>12</v>
      </c>
      <c r="E44" s="7" t="s">
        <v>13</v>
      </c>
      <c r="F44" s="6" t="s">
        <v>14</v>
      </c>
      <c r="G44" s="8">
        <v>493</v>
      </c>
      <c r="H44" s="10">
        <v>0</v>
      </c>
      <c r="I44" s="10">
        <f>H44*G44</f>
        <v>0</v>
      </c>
      <c r="J44" s="5">
        <v>8</v>
      </c>
      <c r="K44" s="10">
        <f>I44*0.08</f>
        <v>0</v>
      </c>
      <c r="L44" s="25">
        <f>K44+I44</f>
        <v>0</v>
      </c>
      <c r="M44" s="25"/>
    </row>
    <row r="45" spans="2:13" s="1" customFormat="1" ht="19.5" customHeight="1">
      <c r="B45" s="5">
        <v>6</v>
      </c>
      <c r="C45" s="6" t="s">
        <v>15</v>
      </c>
      <c r="D45" s="6" t="s">
        <v>16</v>
      </c>
      <c r="E45" s="7" t="s">
        <v>17</v>
      </c>
      <c r="F45" s="6" t="s">
        <v>14</v>
      </c>
      <c r="G45" s="8">
        <v>12255</v>
      </c>
      <c r="H45" s="10">
        <v>0</v>
      </c>
      <c r="I45" s="10">
        <f>H45*G45</f>
        <v>0</v>
      </c>
      <c r="J45" s="5">
        <v>8</v>
      </c>
      <c r="K45" s="10">
        <f>I45*0.08</f>
        <v>0</v>
      </c>
      <c r="L45" s="25">
        <f>K45+I45</f>
        <v>0</v>
      </c>
      <c r="M45" s="25"/>
    </row>
    <row r="46" s="1" customFormat="1" ht="3" customHeight="1"/>
    <row r="47" spans="2:11" s="1" customFormat="1" ht="18" customHeight="1">
      <c r="B47" s="15" t="s">
        <v>160</v>
      </c>
      <c r="C47" s="15"/>
      <c r="D47" s="15"/>
      <c r="E47" s="15"/>
      <c r="F47" s="15"/>
      <c r="G47" s="15"/>
      <c r="H47" s="15"/>
      <c r="I47" s="15"/>
      <c r="J47" s="15"/>
      <c r="K47" s="15"/>
    </row>
    <row r="48" s="1" customFormat="1" ht="5.25" customHeight="1"/>
    <row r="49" spans="2:13" s="1" customFormat="1" ht="44.25" customHeight="1">
      <c r="B49" s="2" t="s">
        <v>0</v>
      </c>
      <c r="C49" s="3" t="s">
        <v>1</v>
      </c>
      <c r="D49" s="4" t="s">
        <v>2</v>
      </c>
      <c r="E49" s="4" t="s">
        <v>3</v>
      </c>
      <c r="F49" s="4" t="s">
        <v>4</v>
      </c>
      <c r="G49" s="4" t="s">
        <v>5</v>
      </c>
      <c r="H49" s="4" t="s">
        <v>6</v>
      </c>
      <c r="I49" s="3" t="s">
        <v>7</v>
      </c>
      <c r="J49" s="4" t="s">
        <v>8</v>
      </c>
      <c r="K49" s="4" t="s">
        <v>9</v>
      </c>
      <c r="L49" s="29" t="s">
        <v>10</v>
      </c>
      <c r="M49" s="29"/>
    </row>
    <row r="50" spans="2:13" s="1" customFormat="1" ht="19.5" customHeight="1">
      <c r="B50" s="5">
        <v>7</v>
      </c>
      <c r="C50" s="6" t="s">
        <v>11</v>
      </c>
      <c r="D50" s="6" t="s">
        <v>12</v>
      </c>
      <c r="E50" s="7" t="s">
        <v>13</v>
      </c>
      <c r="F50" s="6" t="s">
        <v>14</v>
      </c>
      <c r="G50" s="8">
        <v>86</v>
      </c>
      <c r="H50" s="10">
        <v>0</v>
      </c>
      <c r="I50" s="10">
        <f>H50*G50</f>
        <v>0</v>
      </c>
      <c r="J50" s="5">
        <v>8</v>
      </c>
      <c r="K50" s="10">
        <f>I50*0.08</f>
        <v>0</v>
      </c>
      <c r="L50" s="25">
        <f>K50+I50</f>
        <v>0</v>
      </c>
      <c r="M50" s="25"/>
    </row>
    <row r="51" spans="2:13" s="1" customFormat="1" ht="19.5" customHeight="1">
      <c r="B51" s="5">
        <v>8</v>
      </c>
      <c r="C51" s="6" t="s">
        <v>15</v>
      </c>
      <c r="D51" s="6" t="s">
        <v>16</v>
      </c>
      <c r="E51" s="7" t="s">
        <v>17</v>
      </c>
      <c r="F51" s="6" t="s">
        <v>14</v>
      </c>
      <c r="G51" s="8">
        <v>2221</v>
      </c>
      <c r="H51" s="10">
        <v>0</v>
      </c>
      <c r="I51" s="10">
        <f>H51*G51</f>
        <v>0</v>
      </c>
      <c r="J51" s="5">
        <v>8</v>
      </c>
      <c r="K51" s="10">
        <f>I51*0.08</f>
        <v>0</v>
      </c>
      <c r="L51" s="25">
        <f>K51+I51</f>
        <v>0</v>
      </c>
      <c r="M51" s="25"/>
    </row>
    <row r="52" s="1" customFormat="1" ht="3" customHeight="1"/>
    <row r="53" spans="2:11" s="1" customFormat="1" ht="18" customHeight="1">
      <c r="B53" s="15" t="s">
        <v>161</v>
      </c>
      <c r="C53" s="15"/>
      <c r="D53" s="15"/>
      <c r="E53" s="15"/>
      <c r="F53" s="15"/>
      <c r="G53" s="15"/>
      <c r="H53" s="15"/>
      <c r="I53" s="15"/>
      <c r="J53" s="15"/>
      <c r="K53" s="15"/>
    </row>
    <row r="54" s="1" customFormat="1" ht="5.25" customHeight="1"/>
    <row r="55" spans="2:13" s="1" customFormat="1" ht="44.25" customHeight="1">
      <c r="B55" s="2" t="s">
        <v>0</v>
      </c>
      <c r="C55" s="3" t="s">
        <v>1</v>
      </c>
      <c r="D55" s="4" t="s">
        <v>2</v>
      </c>
      <c r="E55" s="4" t="s">
        <v>3</v>
      </c>
      <c r="F55" s="4" t="s">
        <v>4</v>
      </c>
      <c r="G55" s="4" t="s">
        <v>5</v>
      </c>
      <c r="H55" s="4" t="s">
        <v>6</v>
      </c>
      <c r="I55" s="3" t="s">
        <v>7</v>
      </c>
      <c r="J55" s="4" t="s">
        <v>8</v>
      </c>
      <c r="K55" s="4" t="s">
        <v>9</v>
      </c>
      <c r="L55" s="29" t="s">
        <v>10</v>
      </c>
      <c r="M55" s="29"/>
    </row>
    <row r="56" spans="2:13" s="1" customFormat="1" ht="19.5" customHeight="1">
      <c r="B56" s="5">
        <v>9</v>
      </c>
      <c r="C56" s="6" t="s">
        <v>15</v>
      </c>
      <c r="D56" s="6" t="s">
        <v>16</v>
      </c>
      <c r="E56" s="7" t="s">
        <v>17</v>
      </c>
      <c r="F56" s="6" t="s">
        <v>14</v>
      </c>
      <c r="G56" s="8">
        <v>1460</v>
      </c>
      <c r="H56" s="10">
        <v>0</v>
      </c>
      <c r="I56" s="10">
        <f>H56*G56</f>
        <v>0</v>
      </c>
      <c r="J56" s="5">
        <v>8</v>
      </c>
      <c r="K56" s="10">
        <f>I56*0.08</f>
        <v>0</v>
      </c>
      <c r="L56" s="25">
        <f>K56+I56</f>
        <v>0</v>
      </c>
      <c r="M56" s="25"/>
    </row>
    <row r="57" s="1" customFormat="1" ht="9" customHeight="1"/>
    <row r="58" spans="2:13" s="1" customFormat="1" ht="44.25" customHeight="1">
      <c r="B58" s="2" t="s">
        <v>0</v>
      </c>
      <c r="C58" s="3" t="s">
        <v>1</v>
      </c>
      <c r="D58" s="4" t="s">
        <v>2</v>
      </c>
      <c r="E58" s="4" t="s">
        <v>3</v>
      </c>
      <c r="F58" s="4" t="s">
        <v>4</v>
      </c>
      <c r="G58" s="4" t="s">
        <v>5</v>
      </c>
      <c r="H58" s="4" t="s">
        <v>6</v>
      </c>
      <c r="I58" s="3" t="s">
        <v>7</v>
      </c>
      <c r="J58" s="4" t="s">
        <v>8</v>
      </c>
      <c r="K58" s="4" t="s">
        <v>9</v>
      </c>
      <c r="L58" s="29" t="s">
        <v>10</v>
      </c>
      <c r="M58" s="29"/>
    </row>
    <row r="59" spans="2:13" s="1" customFormat="1" ht="19.5" customHeight="1">
      <c r="B59" s="5">
        <v>10</v>
      </c>
      <c r="C59" s="6" t="s">
        <v>18</v>
      </c>
      <c r="D59" s="6" t="s">
        <v>19</v>
      </c>
      <c r="E59" s="7" t="s">
        <v>20</v>
      </c>
      <c r="F59" s="6" t="s">
        <v>14</v>
      </c>
      <c r="G59" s="8">
        <v>40</v>
      </c>
      <c r="H59" s="10">
        <v>0</v>
      </c>
      <c r="I59" s="10">
        <f aca="true" t="shared" si="0" ref="I59:I99">H59*G59</f>
        <v>0</v>
      </c>
      <c r="J59" s="5">
        <v>8</v>
      </c>
      <c r="K59" s="10">
        <f aca="true" t="shared" si="1" ref="K59:K74">I59*0.08</f>
        <v>0</v>
      </c>
      <c r="L59" s="25">
        <f aca="true" t="shared" si="2" ref="L59:L99">K59+I59</f>
        <v>0</v>
      </c>
      <c r="M59" s="25"/>
    </row>
    <row r="60" spans="2:13" s="1" customFormat="1" ht="19.5" customHeight="1">
      <c r="B60" s="5">
        <v>11</v>
      </c>
      <c r="C60" s="6" t="s">
        <v>21</v>
      </c>
      <c r="D60" s="6" t="s">
        <v>22</v>
      </c>
      <c r="E60" s="7" t="s">
        <v>23</v>
      </c>
      <c r="F60" s="6" t="s">
        <v>14</v>
      </c>
      <c r="G60" s="8">
        <v>40</v>
      </c>
      <c r="H60" s="10">
        <v>0</v>
      </c>
      <c r="I60" s="10">
        <f t="shared" si="0"/>
        <v>0</v>
      </c>
      <c r="J60" s="5">
        <v>8</v>
      </c>
      <c r="K60" s="10">
        <f t="shared" si="1"/>
        <v>0</v>
      </c>
      <c r="L60" s="25">
        <f t="shared" si="2"/>
        <v>0</v>
      </c>
      <c r="M60" s="25"/>
    </row>
    <row r="61" spans="2:13" s="1" customFormat="1" ht="19.5" customHeight="1">
      <c r="B61" s="5">
        <v>12</v>
      </c>
      <c r="C61" s="6" t="s">
        <v>24</v>
      </c>
      <c r="D61" s="6" t="s">
        <v>25</v>
      </c>
      <c r="E61" s="7" t="s">
        <v>26</v>
      </c>
      <c r="F61" s="6" t="s">
        <v>27</v>
      </c>
      <c r="G61" s="8">
        <v>18</v>
      </c>
      <c r="H61" s="10">
        <v>0</v>
      </c>
      <c r="I61" s="10">
        <f t="shared" si="0"/>
        <v>0</v>
      </c>
      <c r="J61" s="5">
        <v>8</v>
      </c>
      <c r="K61" s="10">
        <f t="shared" si="1"/>
        <v>0</v>
      </c>
      <c r="L61" s="25">
        <f t="shared" si="2"/>
        <v>0</v>
      </c>
      <c r="M61" s="25"/>
    </row>
    <row r="62" spans="2:13" s="1" customFormat="1" ht="19.5" customHeight="1">
      <c r="B62" s="5">
        <v>13</v>
      </c>
      <c r="C62" s="6" t="s">
        <v>28</v>
      </c>
      <c r="D62" s="6" t="s">
        <v>29</v>
      </c>
      <c r="E62" s="7" t="s">
        <v>30</v>
      </c>
      <c r="F62" s="6" t="s">
        <v>31</v>
      </c>
      <c r="G62" s="8">
        <v>11.4</v>
      </c>
      <c r="H62" s="10">
        <v>0</v>
      </c>
      <c r="I62" s="10">
        <f t="shared" si="0"/>
        <v>0</v>
      </c>
      <c r="J62" s="5">
        <v>8</v>
      </c>
      <c r="K62" s="10">
        <f t="shared" si="1"/>
        <v>0</v>
      </c>
      <c r="L62" s="25">
        <f t="shared" si="2"/>
        <v>0</v>
      </c>
      <c r="M62" s="25"/>
    </row>
    <row r="63" spans="2:13" s="1" customFormat="1" ht="19.5" customHeight="1">
      <c r="B63" s="5">
        <v>14</v>
      </c>
      <c r="C63" s="6" t="s">
        <v>32</v>
      </c>
      <c r="D63" s="6" t="s">
        <v>33</v>
      </c>
      <c r="E63" s="7" t="s">
        <v>34</v>
      </c>
      <c r="F63" s="6" t="s">
        <v>31</v>
      </c>
      <c r="G63" s="8">
        <v>4.6899999999999995</v>
      </c>
      <c r="H63" s="10">
        <v>0</v>
      </c>
      <c r="I63" s="10">
        <f t="shared" si="0"/>
        <v>0</v>
      </c>
      <c r="J63" s="5">
        <v>8</v>
      </c>
      <c r="K63" s="10">
        <f t="shared" si="1"/>
        <v>0</v>
      </c>
      <c r="L63" s="25">
        <f t="shared" si="2"/>
        <v>0</v>
      </c>
      <c r="M63" s="25"/>
    </row>
    <row r="64" spans="2:13" s="1" customFormat="1" ht="28.5" customHeight="1">
      <c r="B64" s="5">
        <v>15</v>
      </c>
      <c r="C64" s="6" t="s">
        <v>35</v>
      </c>
      <c r="D64" s="6" t="s">
        <v>36</v>
      </c>
      <c r="E64" s="7" t="s">
        <v>37</v>
      </c>
      <c r="F64" s="6" t="s">
        <v>38</v>
      </c>
      <c r="G64" s="8">
        <v>7.7</v>
      </c>
      <c r="H64" s="10">
        <v>0</v>
      </c>
      <c r="I64" s="10">
        <f t="shared" si="0"/>
        <v>0</v>
      </c>
      <c r="J64" s="5">
        <v>8</v>
      </c>
      <c r="K64" s="10">
        <f t="shared" si="1"/>
        <v>0</v>
      </c>
      <c r="L64" s="25">
        <f t="shared" si="2"/>
        <v>0</v>
      </c>
      <c r="M64" s="25"/>
    </row>
    <row r="65" spans="2:13" s="1" customFormat="1" ht="28.5" customHeight="1">
      <c r="B65" s="5">
        <v>16</v>
      </c>
      <c r="C65" s="6" t="s">
        <v>39</v>
      </c>
      <c r="D65" s="6" t="s">
        <v>40</v>
      </c>
      <c r="E65" s="7" t="s">
        <v>41</v>
      </c>
      <c r="F65" s="6" t="s">
        <v>38</v>
      </c>
      <c r="G65" s="8">
        <v>10.1</v>
      </c>
      <c r="H65" s="10">
        <v>0</v>
      </c>
      <c r="I65" s="10">
        <f t="shared" si="0"/>
        <v>0</v>
      </c>
      <c r="J65" s="5">
        <v>8</v>
      </c>
      <c r="K65" s="10">
        <f t="shared" si="1"/>
        <v>0</v>
      </c>
      <c r="L65" s="25">
        <f t="shared" si="2"/>
        <v>0</v>
      </c>
      <c r="M65" s="25"/>
    </row>
    <row r="66" spans="2:13" s="1" customFormat="1" ht="19.5" customHeight="1">
      <c r="B66" s="5">
        <v>17</v>
      </c>
      <c r="C66" s="6" t="s">
        <v>42</v>
      </c>
      <c r="D66" s="6" t="s">
        <v>43</v>
      </c>
      <c r="E66" s="7" t="s">
        <v>44</v>
      </c>
      <c r="F66" s="6" t="s">
        <v>38</v>
      </c>
      <c r="G66" s="8">
        <v>2.54</v>
      </c>
      <c r="H66" s="10">
        <v>0</v>
      </c>
      <c r="I66" s="10">
        <f t="shared" si="0"/>
        <v>0</v>
      </c>
      <c r="J66" s="5">
        <v>8</v>
      </c>
      <c r="K66" s="10">
        <f t="shared" si="1"/>
        <v>0</v>
      </c>
      <c r="L66" s="25">
        <f t="shared" si="2"/>
        <v>0</v>
      </c>
      <c r="M66" s="25"/>
    </row>
    <row r="67" spans="2:13" s="1" customFormat="1" ht="28.5" customHeight="1">
      <c r="B67" s="5">
        <v>18</v>
      </c>
      <c r="C67" s="6" t="s">
        <v>45</v>
      </c>
      <c r="D67" s="6" t="s">
        <v>46</v>
      </c>
      <c r="E67" s="7" t="s">
        <v>47</v>
      </c>
      <c r="F67" s="6" t="s">
        <v>38</v>
      </c>
      <c r="G67" s="8">
        <v>178.42</v>
      </c>
      <c r="H67" s="10">
        <v>0</v>
      </c>
      <c r="I67" s="10">
        <f t="shared" si="0"/>
        <v>0</v>
      </c>
      <c r="J67" s="5">
        <v>8</v>
      </c>
      <c r="K67" s="10">
        <f t="shared" si="1"/>
        <v>0</v>
      </c>
      <c r="L67" s="25">
        <f t="shared" si="2"/>
        <v>0</v>
      </c>
      <c r="M67" s="25"/>
    </row>
    <row r="68" spans="2:13" s="1" customFormat="1" ht="28.5" customHeight="1">
      <c r="B68" s="5">
        <v>19</v>
      </c>
      <c r="C68" s="6" t="s">
        <v>48</v>
      </c>
      <c r="D68" s="6" t="s">
        <v>49</v>
      </c>
      <c r="E68" s="7" t="s">
        <v>50</v>
      </c>
      <c r="F68" s="6" t="s">
        <v>38</v>
      </c>
      <c r="G68" s="8">
        <v>34.04</v>
      </c>
      <c r="H68" s="10">
        <v>0</v>
      </c>
      <c r="I68" s="10">
        <f t="shared" si="0"/>
        <v>0</v>
      </c>
      <c r="J68" s="5">
        <v>8</v>
      </c>
      <c r="K68" s="10">
        <f t="shared" si="1"/>
        <v>0</v>
      </c>
      <c r="L68" s="25">
        <f t="shared" si="2"/>
        <v>0</v>
      </c>
      <c r="M68" s="25"/>
    </row>
    <row r="69" spans="2:13" s="1" customFormat="1" ht="19.5" customHeight="1">
      <c r="B69" s="5">
        <v>20</v>
      </c>
      <c r="C69" s="6" t="s">
        <v>51</v>
      </c>
      <c r="D69" s="6" t="s">
        <v>52</v>
      </c>
      <c r="E69" s="7" t="s">
        <v>53</v>
      </c>
      <c r="F69" s="6" t="s">
        <v>27</v>
      </c>
      <c r="G69" s="8">
        <v>7.56</v>
      </c>
      <c r="H69" s="10">
        <v>0</v>
      </c>
      <c r="I69" s="10">
        <f t="shared" si="0"/>
        <v>0</v>
      </c>
      <c r="J69" s="5">
        <v>8</v>
      </c>
      <c r="K69" s="10">
        <f t="shared" si="1"/>
        <v>0</v>
      </c>
      <c r="L69" s="25">
        <f t="shared" si="2"/>
        <v>0</v>
      </c>
      <c r="M69" s="25"/>
    </row>
    <row r="70" spans="2:13" s="1" customFormat="1" ht="19.5" customHeight="1">
      <c r="B70" s="5">
        <v>21</v>
      </c>
      <c r="C70" s="6" t="s">
        <v>54</v>
      </c>
      <c r="D70" s="6" t="s">
        <v>55</v>
      </c>
      <c r="E70" s="7" t="s">
        <v>56</v>
      </c>
      <c r="F70" s="6" t="s">
        <v>31</v>
      </c>
      <c r="G70" s="8">
        <v>2.2800000000000002</v>
      </c>
      <c r="H70" s="10">
        <v>0</v>
      </c>
      <c r="I70" s="10">
        <f t="shared" si="0"/>
        <v>0</v>
      </c>
      <c r="J70" s="5">
        <v>8</v>
      </c>
      <c r="K70" s="10">
        <f t="shared" si="1"/>
        <v>0</v>
      </c>
      <c r="L70" s="25">
        <f t="shared" si="2"/>
        <v>0</v>
      </c>
      <c r="M70" s="25"/>
    </row>
    <row r="71" spans="2:13" s="1" customFormat="1" ht="19.5" customHeight="1">
      <c r="B71" s="5">
        <v>22</v>
      </c>
      <c r="C71" s="6" t="s">
        <v>57</v>
      </c>
      <c r="D71" s="6" t="s">
        <v>58</v>
      </c>
      <c r="E71" s="7" t="s">
        <v>59</v>
      </c>
      <c r="F71" s="6" t="s">
        <v>31</v>
      </c>
      <c r="G71" s="8">
        <v>121.94</v>
      </c>
      <c r="H71" s="10">
        <v>0</v>
      </c>
      <c r="I71" s="10">
        <f t="shared" si="0"/>
        <v>0</v>
      </c>
      <c r="J71" s="5">
        <v>8</v>
      </c>
      <c r="K71" s="10">
        <f t="shared" si="1"/>
        <v>0</v>
      </c>
      <c r="L71" s="25">
        <f t="shared" si="2"/>
        <v>0</v>
      </c>
      <c r="M71" s="25"/>
    </row>
    <row r="72" spans="2:13" s="1" customFormat="1" ht="28.5" customHeight="1">
      <c r="B72" s="5">
        <v>23</v>
      </c>
      <c r="C72" s="6" t="s">
        <v>60</v>
      </c>
      <c r="D72" s="6" t="s">
        <v>61</v>
      </c>
      <c r="E72" s="7" t="s">
        <v>62</v>
      </c>
      <c r="F72" s="6" t="s">
        <v>31</v>
      </c>
      <c r="G72" s="8">
        <v>8.22</v>
      </c>
      <c r="H72" s="10">
        <v>0</v>
      </c>
      <c r="I72" s="10">
        <f t="shared" si="0"/>
        <v>0</v>
      </c>
      <c r="J72" s="5">
        <v>8</v>
      </c>
      <c r="K72" s="10">
        <f t="shared" si="1"/>
        <v>0</v>
      </c>
      <c r="L72" s="25">
        <f t="shared" si="2"/>
        <v>0</v>
      </c>
      <c r="M72" s="25"/>
    </row>
    <row r="73" spans="2:13" s="1" customFormat="1" ht="19.5" customHeight="1">
      <c r="B73" s="5">
        <v>24</v>
      </c>
      <c r="C73" s="6" t="s">
        <v>63</v>
      </c>
      <c r="D73" s="6" t="s">
        <v>64</v>
      </c>
      <c r="E73" s="7" t="s">
        <v>65</v>
      </c>
      <c r="F73" s="6" t="s">
        <v>31</v>
      </c>
      <c r="G73" s="8">
        <v>51.10000000000001</v>
      </c>
      <c r="H73" s="10">
        <v>0</v>
      </c>
      <c r="I73" s="10">
        <f t="shared" si="0"/>
        <v>0</v>
      </c>
      <c r="J73" s="5">
        <v>8</v>
      </c>
      <c r="K73" s="10">
        <f t="shared" si="1"/>
        <v>0</v>
      </c>
      <c r="L73" s="25">
        <f t="shared" si="2"/>
        <v>0</v>
      </c>
      <c r="M73" s="25"/>
    </row>
    <row r="74" spans="2:13" s="1" customFormat="1" ht="28.5" customHeight="1">
      <c r="B74" s="5">
        <v>25</v>
      </c>
      <c r="C74" s="6" t="s">
        <v>66</v>
      </c>
      <c r="D74" s="6" t="s">
        <v>67</v>
      </c>
      <c r="E74" s="7" t="s">
        <v>68</v>
      </c>
      <c r="F74" s="6" t="s">
        <v>31</v>
      </c>
      <c r="G74" s="8">
        <v>1</v>
      </c>
      <c r="H74" s="10">
        <v>0</v>
      </c>
      <c r="I74" s="10">
        <f t="shared" si="0"/>
        <v>0</v>
      </c>
      <c r="J74" s="5">
        <v>8</v>
      </c>
      <c r="K74" s="10">
        <f t="shared" si="1"/>
        <v>0</v>
      </c>
      <c r="L74" s="25">
        <f t="shared" si="2"/>
        <v>0</v>
      </c>
      <c r="M74" s="25"/>
    </row>
    <row r="75" spans="2:13" s="1" customFormat="1" ht="19.5" customHeight="1">
      <c r="B75" s="5">
        <v>26</v>
      </c>
      <c r="C75" s="6" t="s">
        <v>69</v>
      </c>
      <c r="D75" s="6" t="s">
        <v>70</v>
      </c>
      <c r="E75" s="7" t="s">
        <v>71</v>
      </c>
      <c r="F75" s="6" t="s">
        <v>31</v>
      </c>
      <c r="G75" s="8">
        <v>16.560000000000002</v>
      </c>
      <c r="H75" s="10">
        <v>0</v>
      </c>
      <c r="I75" s="10">
        <f t="shared" si="0"/>
        <v>0</v>
      </c>
      <c r="J75" s="5">
        <v>23</v>
      </c>
      <c r="K75" s="10">
        <f>I75*0.23</f>
        <v>0</v>
      </c>
      <c r="L75" s="25">
        <f t="shared" si="2"/>
        <v>0</v>
      </c>
      <c r="M75" s="25"/>
    </row>
    <row r="76" spans="2:13" s="1" customFormat="1" ht="28.5" customHeight="1">
      <c r="B76" s="5">
        <v>27</v>
      </c>
      <c r="C76" s="6" t="s">
        <v>72</v>
      </c>
      <c r="D76" s="6" t="s">
        <v>73</v>
      </c>
      <c r="E76" s="7" t="s">
        <v>74</v>
      </c>
      <c r="F76" s="6" t="s">
        <v>27</v>
      </c>
      <c r="G76" s="8">
        <v>25.110000000000003</v>
      </c>
      <c r="H76" s="10">
        <v>0</v>
      </c>
      <c r="I76" s="10">
        <f t="shared" si="0"/>
        <v>0</v>
      </c>
      <c r="J76" s="5">
        <v>8</v>
      </c>
      <c r="K76" s="10">
        <f aca="true" t="shared" si="3" ref="K76:K85">I76*0.08</f>
        <v>0</v>
      </c>
      <c r="L76" s="25">
        <f t="shared" si="2"/>
        <v>0</v>
      </c>
      <c r="M76" s="25"/>
    </row>
    <row r="77" spans="2:13" s="1" customFormat="1" ht="28.5" customHeight="1">
      <c r="B77" s="5">
        <v>28</v>
      </c>
      <c r="C77" s="6" t="s">
        <v>75</v>
      </c>
      <c r="D77" s="6" t="s">
        <v>76</v>
      </c>
      <c r="E77" s="7" t="s">
        <v>77</v>
      </c>
      <c r="F77" s="6" t="s">
        <v>27</v>
      </c>
      <c r="G77" s="8">
        <v>91.11999999999998</v>
      </c>
      <c r="H77" s="10">
        <v>0</v>
      </c>
      <c r="I77" s="10">
        <f t="shared" si="0"/>
        <v>0</v>
      </c>
      <c r="J77" s="5">
        <v>8</v>
      </c>
      <c r="K77" s="10">
        <f t="shared" si="3"/>
        <v>0</v>
      </c>
      <c r="L77" s="25">
        <f t="shared" si="2"/>
        <v>0</v>
      </c>
      <c r="M77" s="25"/>
    </row>
    <row r="78" spans="2:13" s="1" customFormat="1" ht="28.5" customHeight="1">
      <c r="B78" s="5">
        <v>29</v>
      </c>
      <c r="C78" s="6" t="s">
        <v>78</v>
      </c>
      <c r="D78" s="6" t="s">
        <v>79</v>
      </c>
      <c r="E78" s="7" t="s">
        <v>80</v>
      </c>
      <c r="F78" s="6" t="s">
        <v>27</v>
      </c>
      <c r="G78" s="8">
        <v>31.990000000000006</v>
      </c>
      <c r="H78" s="10">
        <v>0</v>
      </c>
      <c r="I78" s="10">
        <f t="shared" si="0"/>
        <v>0</v>
      </c>
      <c r="J78" s="5">
        <v>8</v>
      </c>
      <c r="K78" s="10">
        <f t="shared" si="3"/>
        <v>0</v>
      </c>
      <c r="L78" s="25">
        <f t="shared" si="2"/>
        <v>0</v>
      </c>
      <c r="M78" s="25"/>
    </row>
    <row r="79" spans="2:13" s="1" customFormat="1" ht="19.5" customHeight="1">
      <c r="B79" s="5">
        <v>30</v>
      </c>
      <c r="C79" s="6" t="s">
        <v>81</v>
      </c>
      <c r="D79" s="6" t="s">
        <v>82</v>
      </c>
      <c r="E79" s="7" t="s">
        <v>83</v>
      </c>
      <c r="F79" s="6" t="s">
        <v>27</v>
      </c>
      <c r="G79" s="8">
        <v>35.489999999999995</v>
      </c>
      <c r="H79" s="10">
        <v>0</v>
      </c>
      <c r="I79" s="10">
        <f t="shared" si="0"/>
        <v>0</v>
      </c>
      <c r="J79" s="5">
        <v>8</v>
      </c>
      <c r="K79" s="10">
        <f t="shared" si="3"/>
        <v>0</v>
      </c>
      <c r="L79" s="25">
        <f t="shared" si="2"/>
        <v>0</v>
      </c>
      <c r="M79" s="25"/>
    </row>
    <row r="80" spans="2:13" s="1" customFormat="1" ht="19.5" customHeight="1">
      <c r="B80" s="5">
        <v>31</v>
      </c>
      <c r="C80" s="6" t="s">
        <v>84</v>
      </c>
      <c r="D80" s="6" t="s">
        <v>85</v>
      </c>
      <c r="E80" s="7" t="s">
        <v>86</v>
      </c>
      <c r="F80" s="6" t="s">
        <v>27</v>
      </c>
      <c r="G80" s="8">
        <v>46.13</v>
      </c>
      <c r="H80" s="10">
        <v>0</v>
      </c>
      <c r="I80" s="10">
        <f t="shared" si="0"/>
        <v>0</v>
      </c>
      <c r="J80" s="5">
        <v>8</v>
      </c>
      <c r="K80" s="10">
        <f t="shared" si="3"/>
        <v>0</v>
      </c>
      <c r="L80" s="25">
        <f t="shared" si="2"/>
        <v>0</v>
      </c>
      <c r="M80" s="25"/>
    </row>
    <row r="81" spans="2:13" s="1" customFormat="1" ht="28.5" customHeight="1">
      <c r="B81" s="5">
        <v>32</v>
      </c>
      <c r="C81" s="6" t="s">
        <v>87</v>
      </c>
      <c r="D81" s="6" t="s">
        <v>88</v>
      </c>
      <c r="E81" s="7" t="s">
        <v>89</v>
      </c>
      <c r="F81" s="6" t="s">
        <v>27</v>
      </c>
      <c r="G81" s="8">
        <v>58.78000000000001</v>
      </c>
      <c r="H81" s="10">
        <v>0</v>
      </c>
      <c r="I81" s="10">
        <f t="shared" si="0"/>
        <v>0</v>
      </c>
      <c r="J81" s="5">
        <v>8</v>
      </c>
      <c r="K81" s="10">
        <f t="shared" si="3"/>
        <v>0</v>
      </c>
      <c r="L81" s="25">
        <f t="shared" si="2"/>
        <v>0</v>
      </c>
      <c r="M81" s="25"/>
    </row>
    <row r="82" spans="2:13" s="1" customFormat="1" ht="28.5" customHeight="1">
      <c r="B82" s="5">
        <v>33</v>
      </c>
      <c r="C82" s="6" t="s">
        <v>90</v>
      </c>
      <c r="D82" s="6" t="s">
        <v>91</v>
      </c>
      <c r="E82" s="7" t="s">
        <v>92</v>
      </c>
      <c r="F82" s="6" t="s">
        <v>31</v>
      </c>
      <c r="G82" s="8">
        <v>8.78</v>
      </c>
      <c r="H82" s="10">
        <v>0</v>
      </c>
      <c r="I82" s="10">
        <f t="shared" si="0"/>
        <v>0</v>
      </c>
      <c r="J82" s="5">
        <v>8</v>
      </c>
      <c r="K82" s="10">
        <f t="shared" si="3"/>
        <v>0</v>
      </c>
      <c r="L82" s="25">
        <f t="shared" si="2"/>
        <v>0</v>
      </c>
      <c r="M82" s="25"/>
    </row>
    <row r="83" spans="2:13" s="1" customFormat="1" ht="19.5" customHeight="1">
      <c r="B83" s="5">
        <v>34</v>
      </c>
      <c r="C83" s="6" t="s">
        <v>93</v>
      </c>
      <c r="D83" s="6" t="s">
        <v>94</v>
      </c>
      <c r="E83" s="7" t="s">
        <v>95</v>
      </c>
      <c r="F83" s="6" t="s">
        <v>14</v>
      </c>
      <c r="G83" s="8">
        <v>20</v>
      </c>
      <c r="H83" s="10">
        <v>0</v>
      </c>
      <c r="I83" s="10">
        <f t="shared" si="0"/>
        <v>0</v>
      </c>
      <c r="J83" s="5">
        <v>8</v>
      </c>
      <c r="K83" s="10">
        <f t="shared" si="3"/>
        <v>0</v>
      </c>
      <c r="L83" s="25">
        <f t="shared" si="2"/>
        <v>0</v>
      </c>
      <c r="M83" s="25"/>
    </row>
    <row r="84" spans="2:13" s="1" customFormat="1" ht="19.5" customHeight="1">
      <c r="B84" s="5">
        <v>35</v>
      </c>
      <c r="C84" s="6" t="s">
        <v>96</v>
      </c>
      <c r="D84" s="6" t="s">
        <v>97</v>
      </c>
      <c r="E84" s="7" t="s">
        <v>98</v>
      </c>
      <c r="F84" s="6" t="s">
        <v>99</v>
      </c>
      <c r="G84" s="8">
        <v>133</v>
      </c>
      <c r="H84" s="10">
        <v>0</v>
      </c>
      <c r="I84" s="10">
        <f t="shared" si="0"/>
        <v>0</v>
      </c>
      <c r="J84" s="5">
        <v>8</v>
      </c>
      <c r="K84" s="10">
        <f t="shared" si="3"/>
        <v>0</v>
      </c>
      <c r="L84" s="25">
        <f t="shared" si="2"/>
        <v>0</v>
      </c>
      <c r="M84" s="25"/>
    </row>
    <row r="85" spans="2:13" s="1" customFormat="1" ht="19.5" customHeight="1">
      <c r="B85" s="5">
        <v>36</v>
      </c>
      <c r="C85" s="6" t="s">
        <v>100</v>
      </c>
      <c r="D85" s="6" t="s">
        <v>101</v>
      </c>
      <c r="E85" s="7" t="s">
        <v>102</v>
      </c>
      <c r="F85" s="6" t="s">
        <v>99</v>
      </c>
      <c r="G85" s="8">
        <v>18</v>
      </c>
      <c r="H85" s="10">
        <v>0</v>
      </c>
      <c r="I85" s="10">
        <f t="shared" si="0"/>
        <v>0</v>
      </c>
      <c r="J85" s="5">
        <v>8</v>
      </c>
      <c r="K85" s="10">
        <f t="shared" si="3"/>
        <v>0</v>
      </c>
      <c r="L85" s="25">
        <f t="shared" si="2"/>
        <v>0</v>
      </c>
      <c r="M85" s="25"/>
    </row>
    <row r="86" spans="2:13" s="1" customFormat="1" ht="19.5" customHeight="1">
      <c r="B86" s="5">
        <v>37</v>
      </c>
      <c r="C86" s="6" t="s">
        <v>103</v>
      </c>
      <c r="D86" s="6" t="s">
        <v>104</v>
      </c>
      <c r="E86" s="7" t="s">
        <v>105</v>
      </c>
      <c r="F86" s="6" t="s">
        <v>106</v>
      </c>
      <c r="G86" s="8">
        <v>74.95000000000002</v>
      </c>
      <c r="H86" s="10">
        <v>0</v>
      </c>
      <c r="I86" s="10">
        <f t="shared" si="0"/>
        <v>0</v>
      </c>
      <c r="J86" s="5">
        <v>23</v>
      </c>
      <c r="K86" s="10">
        <f>I86*0.23</f>
        <v>0</v>
      </c>
      <c r="L86" s="25">
        <f t="shared" si="2"/>
        <v>0</v>
      </c>
      <c r="M86" s="25"/>
    </row>
    <row r="87" spans="2:13" s="1" customFormat="1" ht="19.5" customHeight="1">
      <c r="B87" s="5">
        <v>38</v>
      </c>
      <c r="C87" s="6" t="s">
        <v>107</v>
      </c>
      <c r="D87" s="6" t="s">
        <v>108</v>
      </c>
      <c r="E87" s="7" t="s">
        <v>109</v>
      </c>
      <c r="F87" s="6" t="s">
        <v>99</v>
      </c>
      <c r="G87" s="8">
        <v>230</v>
      </c>
      <c r="H87" s="10">
        <v>0</v>
      </c>
      <c r="I87" s="10">
        <f t="shared" si="0"/>
        <v>0</v>
      </c>
      <c r="J87" s="5">
        <v>23</v>
      </c>
      <c r="K87" s="10">
        <f>I87*0.23</f>
        <v>0</v>
      </c>
      <c r="L87" s="25">
        <f t="shared" si="2"/>
        <v>0</v>
      </c>
      <c r="M87" s="25"/>
    </row>
    <row r="88" spans="2:13" s="1" customFormat="1" ht="19.5" customHeight="1">
      <c r="B88" s="5">
        <v>39</v>
      </c>
      <c r="C88" s="6" t="s">
        <v>110</v>
      </c>
      <c r="D88" s="6" t="s">
        <v>111</v>
      </c>
      <c r="E88" s="7" t="s">
        <v>112</v>
      </c>
      <c r="F88" s="6" t="s">
        <v>106</v>
      </c>
      <c r="G88" s="8">
        <v>142.28000000000003</v>
      </c>
      <c r="H88" s="10">
        <v>0</v>
      </c>
      <c r="I88" s="10">
        <f t="shared" si="0"/>
        <v>0</v>
      </c>
      <c r="J88" s="5">
        <v>23</v>
      </c>
      <c r="K88" s="10">
        <f>I88*0.23</f>
        <v>0</v>
      </c>
      <c r="L88" s="25">
        <f t="shared" si="2"/>
        <v>0</v>
      </c>
      <c r="M88" s="25"/>
    </row>
    <row r="89" spans="2:13" s="1" customFormat="1" ht="19.5" customHeight="1">
      <c r="B89" s="5">
        <v>40</v>
      </c>
      <c r="C89" s="6" t="s">
        <v>113</v>
      </c>
      <c r="D89" s="6" t="s">
        <v>114</v>
      </c>
      <c r="E89" s="7" t="s">
        <v>115</v>
      </c>
      <c r="F89" s="6" t="s">
        <v>116</v>
      </c>
      <c r="G89" s="8">
        <v>260</v>
      </c>
      <c r="H89" s="10">
        <v>0</v>
      </c>
      <c r="I89" s="10">
        <f t="shared" si="0"/>
        <v>0</v>
      </c>
      <c r="J89" s="5">
        <v>23</v>
      </c>
      <c r="K89" s="10">
        <f>I89*0.23</f>
        <v>0</v>
      </c>
      <c r="L89" s="25">
        <f t="shared" si="2"/>
        <v>0</v>
      </c>
      <c r="M89" s="25"/>
    </row>
    <row r="90" spans="2:13" s="1" customFormat="1" ht="19.5" customHeight="1">
      <c r="B90" s="5">
        <v>41</v>
      </c>
      <c r="C90" s="6" t="s">
        <v>117</v>
      </c>
      <c r="D90" s="6" t="s">
        <v>118</v>
      </c>
      <c r="E90" s="7" t="s">
        <v>119</v>
      </c>
      <c r="F90" s="6" t="s">
        <v>120</v>
      </c>
      <c r="G90" s="8">
        <v>15</v>
      </c>
      <c r="H90" s="10">
        <v>0</v>
      </c>
      <c r="I90" s="10">
        <f t="shared" si="0"/>
        <v>0</v>
      </c>
      <c r="J90" s="5">
        <v>8</v>
      </c>
      <c r="K90" s="10">
        <f aca="true" t="shared" si="4" ref="K90:K96">I90*0.08</f>
        <v>0</v>
      </c>
      <c r="L90" s="25">
        <f t="shared" si="2"/>
        <v>0</v>
      </c>
      <c r="M90" s="25"/>
    </row>
    <row r="91" spans="2:13" s="1" customFormat="1" ht="19.5" customHeight="1">
      <c r="B91" s="5">
        <v>42</v>
      </c>
      <c r="C91" s="6" t="s">
        <v>121</v>
      </c>
      <c r="D91" s="6" t="s">
        <v>122</v>
      </c>
      <c r="E91" s="7" t="s">
        <v>123</v>
      </c>
      <c r="F91" s="6" t="s">
        <v>99</v>
      </c>
      <c r="G91" s="8">
        <v>227</v>
      </c>
      <c r="H91" s="10">
        <v>0</v>
      </c>
      <c r="I91" s="10">
        <f t="shared" si="0"/>
        <v>0</v>
      </c>
      <c r="J91" s="5">
        <v>8</v>
      </c>
      <c r="K91" s="10">
        <f t="shared" si="4"/>
        <v>0</v>
      </c>
      <c r="L91" s="25">
        <f t="shared" si="2"/>
        <v>0</v>
      </c>
      <c r="M91" s="25"/>
    </row>
    <row r="92" spans="2:13" s="1" customFormat="1" ht="19.5" customHeight="1">
      <c r="B92" s="5">
        <v>43</v>
      </c>
      <c r="C92" s="6" t="s">
        <v>124</v>
      </c>
      <c r="D92" s="6" t="s">
        <v>125</v>
      </c>
      <c r="E92" s="7" t="s">
        <v>126</v>
      </c>
      <c r="F92" s="6" t="s">
        <v>27</v>
      </c>
      <c r="G92" s="8">
        <v>2.15</v>
      </c>
      <c r="H92" s="10">
        <v>0</v>
      </c>
      <c r="I92" s="10">
        <f t="shared" si="0"/>
        <v>0</v>
      </c>
      <c r="J92" s="5">
        <v>8</v>
      </c>
      <c r="K92" s="10">
        <f t="shared" si="4"/>
        <v>0</v>
      </c>
      <c r="L92" s="25">
        <f t="shared" si="2"/>
        <v>0</v>
      </c>
      <c r="M92" s="25"/>
    </row>
    <row r="93" spans="2:13" s="1" customFormat="1" ht="19.5" customHeight="1">
      <c r="B93" s="5">
        <v>44</v>
      </c>
      <c r="C93" s="6" t="s">
        <v>127</v>
      </c>
      <c r="D93" s="6" t="s">
        <v>128</v>
      </c>
      <c r="E93" s="7" t="s">
        <v>129</v>
      </c>
      <c r="F93" s="6" t="s">
        <v>38</v>
      </c>
      <c r="G93" s="8">
        <v>19.979999999999997</v>
      </c>
      <c r="H93" s="10">
        <v>0</v>
      </c>
      <c r="I93" s="10">
        <f t="shared" si="0"/>
        <v>0</v>
      </c>
      <c r="J93" s="5">
        <v>8</v>
      </c>
      <c r="K93" s="10">
        <f t="shared" si="4"/>
        <v>0</v>
      </c>
      <c r="L93" s="25">
        <f t="shared" si="2"/>
        <v>0</v>
      </c>
      <c r="M93" s="25"/>
    </row>
    <row r="94" spans="2:13" s="1" customFormat="1" ht="19.5" customHeight="1">
      <c r="B94" s="5">
        <v>45</v>
      </c>
      <c r="C94" s="6" t="s">
        <v>130</v>
      </c>
      <c r="D94" s="6" t="s">
        <v>131</v>
      </c>
      <c r="E94" s="7" t="s">
        <v>132</v>
      </c>
      <c r="F94" s="6" t="s">
        <v>116</v>
      </c>
      <c r="G94" s="8">
        <v>1241</v>
      </c>
      <c r="H94" s="10">
        <v>0</v>
      </c>
      <c r="I94" s="10">
        <f t="shared" si="0"/>
        <v>0</v>
      </c>
      <c r="J94" s="5">
        <v>8</v>
      </c>
      <c r="K94" s="10">
        <f t="shared" si="4"/>
        <v>0</v>
      </c>
      <c r="L94" s="25">
        <f t="shared" si="2"/>
        <v>0</v>
      </c>
      <c r="M94" s="25"/>
    </row>
    <row r="95" spans="2:13" s="1" customFormat="1" ht="19.5" customHeight="1">
      <c r="B95" s="5">
        <v>46</v>
      </c>
      <c r="C95" s="6" t="s">
        <v>133</v>
      </c>
      <c r="D95" s="6" t="s">
        <v>134</v>
      </c>
      <c r="E95" s="7" t="s">
        <v>135</v>
      </c>
      <c r="F95" s="6" t="s">
        <v>116</v>
      </c>
      <c r="G95" s="8">
        <v>130</v>
      </c>
      <c r="H95" s="10">
        <v>0</v>
      </c>
      <c r="I95" s="10">
        <f t="shared" si="0"/>
        <v>0</v>
      </c>
      <c r="J95" s="5">
        <v>8</v>
      </c>
      <c r="K95" s="10">
        <f t="shared" si="4"/>
        <v>0</v>
      </c>
      <c r="L95" s="25">
        <f t="shared" si="2"/>
        <v>0</v>
      </c>
      <c r="M95" s="25"/>
    </row>
    <row r="96" spans="2:13" s="1" customFormat="1" ht="19.5" customHeight="1">
      <c r="B96" s="5">
        <v>47</v>
      </c>
      <c r="C96" s="6" t="s">
        <v>136</v>
      </c>
      <c r="D96" s="6" t="s">
        <v>137</v>
      </c>
      <c r="E96" s="7" t="s">
        <v>138</v>
      </c>
      <c r="F96" s="6" t="s">
        <v>116</v>
      </c>
      <c r="G96" s="8">
        <v>37</v>
      </c>
      <c r="H96" s="10">
        <v>0</v>
      </c>
      <c r="I96" s="10">
        <f t="shared" si="0"/>
        <v>0</v>
      </c>
      <c r="J96" s="5">
        <v>8</v>
      </c>
      <c r="K96" s="10">
        <f t="shared" si="4"/>
        <v>0</v>
      </c>
      <c r="L96" s="25">
        <f t="shared" si="2"/>
        <v>0</v>
      </c>
      <c r="M96" s="25"/>
    </row>
    <row r="97" spans="2:13" s="1" customFormat="1" ht="19.5" customHeight="1">
      <c r="B97" s="5">
        <v>48</v>
      </c>
      <c r="C97" s="6" t="s">
        <v>139</v>
      </c>
      <c r="D97" s="6" t="s">
        <v>140</v>
      </c>
      <c r="E97" s="7" t="s">
        <v>141</v>
      </c>
      <c r="F97" s="6" t="s">
        <v>116</v>
      </c>
      <c r="G97" s="8">
        <v>10</v>
      </c>
      <c r="H97" s="10">
        <v>0</v>
      </c>
      <c r="I97" s="10">
        <f t="shared" si="0"/>
        <v>0</v>
      </c>
      <c r="J97" s="5">
        <v>23</v>
      </c>
      <c r="K97" s="10">
        <f>I97*0.23</f>
        <v>0</v>
      </c>
      <c r="L97" s="25">
        <f t="shared" si="2"/>
        <v>0</v>
      </c>
      <c r="M97" s="25"/>
    </row>
    <row r="98" spans="2:13" s="1" customFormat="1" ht="19.5" customHeight="1">
      <c r="B98" s="5">
        <v>49</v>
      </c>
      <c r="C98" s="6" t="s">
        <v>142</v>
      </c>
      <c r="D98" s="6" t="s">
        <v>143</v>
      </c>
      <c r="E98" s="7" t="s">
        <v>144</v>
      </c>
      <c r="F98" s="6" t="s">
        <v>116</v>
      </c>
      <c r="G98" s="8">
        <v>1114</v>
      </c>
      <c r="H98" s="10">
        <v>0</v>
      </c>
      <c r="I98" s="10">
        <f t="shared" si="0"/>
        <v>0</v>
      </c>
      <c r="J98" s="5">
        <v>8</v>
      </c>
      <c r="K98" s="10">
        <f>I98*0.08</f>
        <v>0</v>
      </c>
      <c r="L98" s="25">
        <f t="shared" si="2"/>
        <v>0</v>
      </c>
      <c r="M98" s="25"/>
    </row>
    <row r="99" spans="2:13" s="1" customFormat="1" ht="19.5" customHeight="1">
      <c r="B99" s="5">
        <v>50</v>
      </c>
      <c r="C99" s="6" t="s">
        <v>145</v>
      </c>
      <c r="D99" s="6" t="s">
        <v>146</v>
      </c>
      <c r="E99" s="7" t="s">
        <v>147</v>
      </c>
      <c r="F99" s="6" t="s">
        <v>116</v>
      </c>
      <c r="G99" s="8">
        <v>73</v>
      </c>
      <c r="H99" s="10">
        <v>0</v>
      </c>
      <c r="I99" s="10">
        <f t="shared" si="0"/>
        <v>0</v>
      </c>
      <c r="J99" s="5">
        <v>23</v>
      </c>
      <c r="K99" s="10">
        <f>I99*0.23</f>
        <v>0</v>
      </c>
      <c r="L99" s="25">
        <f t="shared" si="2"/>
        <v>0</v>
      </c>
      <c r="M99" s="25"/>
    </row>
    <row r="100" s="1" customFormat="1" ht="54" customHeight="1"/>
    <row r="101" spans="2:13" s="1" customFormat="1" ht="21" customHeight="1">
      <c r="B101" s="26" t="s">
        <v>148</v>
      </c>
      <c r="C101" s="26"/>
      <c r="D101" s="26"/>
      <c r="E101" s="26"/>
      <c r="F101" s="27">
        <f>I99+I98+I97+I96+I95+I94+I93+I92+I91+I90+I89+I88+I87+I86+I85+I84+I83+I82+I81+I80+I79+I78+I77+I76+I75+I74+I73+I72+I71+I70+I69+I68+I67+I66+I65+I64+I63+I62+I61+I60+I59+I56+I51+I50+I45+I44+I39+I38+I33+I32</f>
        <v>0</v>
      </c>
      <c r="G101" s="27"/>
      <c r="H101" s="27"/>
      <c r="I101" s="27"/>
      <c r="J101" s="27"/>
      <c r="K101" s="27"/>
      <c r="L101" s="27"/>
      <c r="M101" s="27"/>
    </row>
    <row r="102" spans="2:13" s="1" customFormat="1" ht="21" customHeight="1">
      <c r="B102" s="26" t="s">
        <v>149</v>
      </c>
      <c r="C102" s="26"/>
      <c r="D102" s="26"/>
      <c r="E102" s="26"/>
      <c r="F102" s="28">
        <f>L99+L98+L97+L96+L95+L94+L93+L92+L91+L90+L89+L88+L87+L86+L85+L84+L83+L82+L81+L80+L79+L78+L77+L76+L75+L74+L73+L72+L71+L70+L69+L68+L67+L66+L65+L64+L63+L62+L61+L60+L59+L56+L51+L50+L45+L44+L39+L38+L33+L32</f>
        <v>0</v>
      </c>
      <c r="G102" s="28"/>
      <c r="H102" s="28"/>
      <c r="I102" s="28"/>
      <c r="J102" s="28"/>
      <c r="K102" s="28"/>
      <c r="L102" s="28"/>
      <c r="M102" s="28"/>
    </row>
    <row r="103" s="1" customFormat="1" ht="11.25" customHeight="1"/>
    <row r="104" spans="2:14" s="1" customFormat="1" ht="60" customHeight="1">
      <c r="B104" s="11" t="s">
        <v>169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</row>
    <row r="105" s="1" customFormat="1" ht="2.25" customHeight="1"/>
    <row r="106" spans="2:14" s="1" customFormat="1" ht="87" customHeight="1">
      <c r="B106" s="11" t="s">
        <v>170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</row>
    <row r="107" s="1" customFormat="1" ht="5.25" customHeight="1"/>
    <row r="108" spans="2:14" s="1" customFormat="1" ht="87" customHeight="1">
      <c r="B108" s="11" t="s">
        <v>171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</row>
    <row r="109" s="1" customFormat="1" ht="5.25" customHeight="1"/>
    <row r="110" spans="2:12" s="1" customFormat="1" ht="36.75" customHeight="1">
      <c r="B110" s="22" t="s">
        <v>163</v>
      </c>
      <c r="C110" s="22"/>
      <c r="D110" s="22"/>
      <c r="E110" s="22"/>
      <c r="F110" s="23" t="s">
        <v>164</v>
      </c>
      <c r="G110" s="23"/>
      <c r="H110" s="23"/>
      <c r="I110" s="23"/>
      <c r="J110" s="23"/>
      <c r="K110" s="23"/>
      <c r="L110" s="23"/>
    </row>
    <row r="111" spans="2:12" s="1" customFormat="1" ht="27.75" customHeight="1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</row>
    <row r="112" spans="2:12" s="1" customFormat="1" ht="27.75" customHeight="1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</row>
    <row r="113" spans="2:12" s="1" customFormat="1" ht="27.75" customHeight="1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</row>
    <row r="114" spans="2:12" s="1" customFormat="1" ht="27.75" customHeight="1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</row>
    <row r="115" s="1" customFormat="1" ht="2.25" customHeight="1"/>
    <row r="116" spans="2:14" s="1" customFormat="1" ht="154.5" customHeight="1">
      <c r="B116" s="11" t="s">
        <v>172</v>
      </c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</row>
    <row r="117" s="1" customFormat="1" ht="2.25" customHeight="1"/>
    <row r="118" spans="2:14" s="1" customFormat="1" ht="33" customHeight="1">
      <c r="B118" s="14" t="s">
        <v>173</v>
      </c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</row>
    <row r="119" s="1" customFormat="1" ht="2.25" customHeight="1"/>
    <row r="120" spans="2:12" s="1" customFormat="1" ht="36.75" customHeight="1">
      <c r="B120" s="22" t="s">
        <v>165</v>
      </c>
      <c r="C120" s="22"/>
      <c r="D120" s="22"/>
      <c r="E120" s="22"/>
      <c r="F120" s="24" t="s">
        <v>166</v>
      </c>
      <c r="G120" s="24"/>
      <c r="H120" s="24"/>
      <c r="I120" s="24"/>
      <c r="J120" s="24"/>
      <c r="K120" s="24"/>
      <c r="L120" s="24"/>
    </row>
    <row r="121" spans="2:12" s="1" customFormat="1" ht="27.75" customHeight="1"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</row>
    <row r="122" spans="2:12" s="1" customFormat="1" ht="27.75" customHeight="1"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</row>
    <row r="123" spans="2:12" s="1" customFormat="1" ht="27.75" customHeight="1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</row>
    <row r="124" spans="2:12" s="1" customFormat="1" ht="27.75" customHeight="1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</row>
    <row r="125" s="1" customFormat="1" ht="2.25" customHeight="1"/>
    <row r="126" spans="2:14" s="1" customFormat="1" ht="127.5" customHeight="1">
      <c r="B126" s="11" t="s">
        <v>174</v>
      </c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</row>
    <row r="127" s="1" customFormat="1" ht="2.25" customHeight="1"/>
    <row r="128" spans="2:14" s="1" customFormat="1" ht="46.5" customHeight="1">
      <c r="B128" s="11" t="s">
        <v>175</v>
      </c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</row>
    <row r="129" s="1" customFormat="1" ht="2.25" customHeight="1"/>
    <row r="130" spans="2:14" s="1" customFormat="1" ht="46.5" customHeight="1">
      <c r="B130" s="11" t="s">
        <v>176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</row>
    <row r="131" s="1" customFormat="1" ht="2.25" customHeight="1"/>
    <row r="132" spans="2:14" s="1" customFormat="1" ht="33" customHeight="1">
      <c r="B132" s="11" t="s">
        <v>177</v>
      </c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</row>
    <row r="133" s="1" customFormat="1" ht="2.25" customHeight="1"/>
    <row r="134" spans="2:14" s="1" customFormat="1" ht="114" customHeight="1">
      <c r="B134" s="11" t="s">
        <v>178</v>
      </c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</row>
    <row r="135" s="1" customFormat="1" ht="2.25" customHeight="1"/>
    <row r="136" spans="2:14" s="1" customFormat="1" ht="73.5" customHeight="1">
      <c r="B136" s="11" t="s">
        <v>179</v>
      </c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</row>
    <row r="137" s="1" customFormat="1" ht="84.75" customHeight="1"/>
    <row r="138" spans="9:10" s="1" customFormat="1" ht="17.25" customHeight="1">
      <c r="I138" s="12" t="s">
        <v>162</v>
      </c>
      <c r="J138" s="12"/>
    </row>
    <row r="139" s="1" customFormat="1" ht="141.75" customHeight="1"/>
    <row r="140" spans="2:10" s="1" customFormat="1" ht="79.5" customHeight="1">
      <c r="B140" s="13" t="s">
        <v>180</v>
      </c>
      <c r="C140" s="13"/>
      <c r="D140" s="13"/>
      <c r="E140" s="13"/>
      <c r="F140" s="13"/>
      <c r="G140" s="13"/>
      <c r="H140" s="13"/>
      <c r="I140" s="13"/>
      <c r="J140" s="13"/>
    </row>
  </sheetData>
  <sheetProtection/>
  <mergeCells count="107">
    <mergeCell ref="L31:M31"/>
    <mergeCell ref="L32:M32"/>
    <mergeCell ref="L33:M33"/>
    <mergeCell ref="L37:M37"/>
    <mergeCell ref="L38:M38"/>
    <mergeCell ref="L39:M39"/>
    <mergeCell ref="L43:M43"/>
    <mergeCell ref="L44:M44"/>
    <mergeCell ref="L45:M45"/>
    <mergeCell ref="L49:M49"/>
    <mergeCell ref="L50:M50"/>
    <mergeCell ref="L51:M51"/>
    <mergeCell ref="L55:M55"/>
    <mergeCell ref="L56:M56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B101:E101"/>
    <mergeCell ref="F101:M101"/>
    <mergeCell ref="B102:E102"/>
    <mergeCell ref="F102:M102"/>
    <mergeCell ref="F123:L123"/>
    <mergeCell ref="B113:E113"/>
    <mergeCell ref="F113:L113"/>
    <mergeCell ref="B114:E114"/>
    <mergeCell ref="F114:L114"/>
    <mergeCell ref="B120:E120"/>
    <mergeCell ref="F120:L120"/>
    <mergeCell ref="B121:E121"/>
    <mergeCell ref="F121:L121"/>
    <mergeCell ref="B122:E122"/>
    <mergeCell ref="F122:L122"/>
    <mergeCell ref="B110:E110"/>
    <mergeCell ref="F110:L110"/>
    <mergeCell ref="B111:E111"/>
    <mergeCell ref="F111:L111"/>
    <mergeCell ref="B112:E112"/>
    <mergeCell ref="F112:L112"/>
    <mergeCell ref="B24:L24"/>
    <mergeCell ref="B26:L26"/>
    <mergeCell ref="B29:K29"/>
    <mergeCell ref="I2:O2"/>
    <mergeCell ref="B4:D4"/>
    <mergeCell ref="B6:D6"/>
    <mergeCell ref="B8:D8"/>
    <mergeCell ref="B10:D11"/>
    <mergeCell ref="G11:N12"/>
    <mergeCell ref="E14:G14"/>
    <mergeCell ref="B130:N130"/>
    <mergeCell ref="B35:K35"/>
    <mergeCell ref="B41:K41"/>
    <mergeCell ref="B47:K47"/>
    <mergeCell ref="B53:K53"/>
    <mergeCell ref="B104:N104"/>
    <mergeCell ref="B106:N106"/>
    <mergeCell ref="B124:E124"/>
    <mergeCell ref="F124:L124"/>
    <mergeCell ref="B123:E123"/>
    <mergeCell ref="B132:N132"/>
    <mergeCell ref="B134:N134"/>
    <mergeCell ref="B136:N136"/>
    <mergeCell ref="I138:J138"/>
    <mergeCell ref="B140:J140"/>
    <mergeCell ref="B108:N108"/>
    <mergeCell ref="B116:N116"/>
    <mergeCell ref="B118:N118"/>
    <mergeCell ref="B126:N126"/>
    <mergeCell ref="B128:N12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N.Iława Przemysław Pierunek</dc:creator>
  <cp:keywords/>
  <dc:description/>
  <cp:lastModifiedBy>przemyslaw.pierunek</cp:lastModifiedBy>
  <cp:lastPrinted>2022-10-20T11:43:50Z</cp:lastPrinted>
  <dcterms:created xsi:type="dcterms:W3CDTF">2022-10-20T10:07:45Z</dcterms:created>
  <dcterms:modified xsi:type="dcterms:W3CDTF">2023-01-03T08:53:33Z</dcterms:modified>
  <cp:category/>
  <cp:version/>
  <cp:contentType/>
  <cp:contentStatus/>
</cp:coreProperties>
</file>