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 ZAMÓWIENIA PUBLICZNE !\2023\53. Jednorazówka (3)\BIP\Załączniki do SWZ\"/>
    </mc:Choice>
  </mc:AlternateContent>
  <bookViews>
    <workbookView xWindow="0" yWindow="0" windowWidth="28800" windowHeight="12345"/>
  </bookViews>
  <sheets>
    <sheet name="Arkusz1" sheetId="1" r:id="rId1"/>
  </sheets>
  <definedNames>
    <definedName name="TAK">NA()</definedName>
    <definedName name="VAT">NA()</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20" i="1" l="1"/>
  <c r="L221" i="1"/>
  <c r="M221" i="1" s="1"/>
  <c r="L222" i="1"/>
  <c r="M222" i="1" s="1"/>
  <c r="L223" i="1"/>
  <c r="M223" i="1" s="1"/>
  <c r="H231" i="1"/>
  <c r="L214" i="1"/>
  <c r="M214" i="1" s="1"/>
  <c r="L205" i="1"/>
  <c r="M205" i="1" s="1"/>
  <c r="L195" i="1"/>
  <c r="M195" i="1" s="1"/>
  <c r="L192" i="1"/>
  <c r="L191" i="1"/>
  <c r="L184" i="1"/>
  <c r="L183" i="1"/>
  <c r="M183" i="1" s="1"/>
  <c r="L180" i="1"/>
  <c r="L179" i="1"/>
  <c r="M179" i="1" s="1"/>
  <c r="L176" i="1"/>
  <c r="L175" i="1"/>
  <c r="M175" i="1" s="1"/>
  <c r="L172" i="1"/>
  <c r="L170" i="1"/>
  <c r="M170" i="1" s="1"/>
  <c r="L169" i="1"/>
  <c r="M169" i="1" s="1"/>
  <c r="L168" i="1"/>
  <c r="L166" i="1"/>
  <c r="M166" i="1" s="1"/>
  <c r="L165" i="1"/>
  <c r="M165" i="1" s="1"/>
  <c r="L164" i="1"/>
  <c r="L162" i="1"/>
  <c r="M162" i="1" s="1"/>
  <c r="L161" i="1"/>
  <c r="M161" i="1" s="1"/>
  <c r="L160" i="1"/>
  <c r="L158" i="1"/>
  <c r="L150" i="1"/>
  <c r="L148" i="1"/>
  <c r="L146" i="1"/>
  <c r="L145" i="1"/>
  <c r="M145" i="1" s="1"/>
  <c r="L143" i="1"/>
  <c r="L142" i="1"/>
  <c r="L141" i="1"/>
  <c r="M141" i="1" s="1"/>
  <c r="L140" i="1"/>
  <c r="M140" i="1" s="1"/>
  <c r="L138" i="1"/>
  <c r="L137" i="1"/>
  <c r="M137" i="1" s="1"/>
  <c r="L135" i="1"/>
  <c r="L134" i="1"/>
  <c r="L132" i="1"/>
  <c r="M132" i="1" s="1"/>
  <c r="L130" i="1"/>
  <c r="L129" i="1"/>
  <c r="M129" i="1" s="1"/>
  <c r="L127" i="1"/>
  <c r="L126" i="1"/>
  <c r="L125" i="1"/>
  <c r="M125" i="1" s="1"/>
  <c r="L124" i="1"/>
  <c r="M124" i="1" s="1"/>
  <c r="L122" i="1"/>
  <c r="L121" i="1"/>
  <c r="M121" i="1" s="1"/>
  <c r="L119" i="1"/>
  <c r="L118" i="1"/>
  <c r="L116" i="1"/>
  <c r="M116" i="1" s="1"/>
  <c r="L114" i="1"/>
  <c r="L113" i="1"/>
  <c r="M113" i="1" s="1"/>
  <c r="L111" i="1"/>
  <c r="L110" i="1"/>
  <c r="L109" i="1"/>
  <c r="M109" i="1" s="1"/>
  <c r="L108" i="1"/>
  <c r="M108" i="1" s="1"/>
  <c r="M220" i="1" l="1"/>
  <c r="M180" i="1"/>
  <c r="M114" i="1"/>
  <c r="M130" i="1"/>
  <c r="M146" i="1"/>
  <c r="L117" i="1"/>
  <c r="M117" i="1" s="1"/>
  <c r="L133" i="1"/>
  <c r="M133" i="1" s="1"/>
  <c r="L149" i="1"/>
  <c r="M149" i="1" s="1"/>
  <c r="M176" i="1"/>
  <c r="M184" i="1"/>
  <c r="G231" i="1"/>
  <c r="G236" i="1"/>
  <c r="M122" i="1"/>
  <c r="M138" i="1"/>
  <c r="M192" i="1"/>
  <c r="H236" i="1"/>
  <c r="J206" i="1"/>
  <c r="L203" i="1"/>
  <c r="M148" i="1"/>
  <c r="L152" i="1"/>
  <c r="M152" i="1" s="1"/>
  <c r="M158" i="1"/>
  <c r="L177" i="1"/>
  <c r="M177" i="1" s="1"/>
  <c r="L181" i="1"/>
  <c r="M181" i="1" s="1"/>
  <c r="L185" i="1"/>
  <c r="M185" i="1" s="1"/>
  <c r="L193" i="1"/>
  <c r="L213" i="1"/>
  <c r="M213" i="1" s="1"/>
  <c r="L107" i="1"/>
  <c r="M107" i="1" s="1"/>
  <c r="M110" i="1"/>
  <c r="L112" i="1"/>
  <c r="M112" i="1" s="1"/>
  <c r="L115" i="1"/>
  <c r="M115" i="1" s="1"/>
  <c r="M118" i="1"/>
  <c r="L120" i="1"/>
  <c r="M120" i="1" s="1"/>
  <c r="L123" i="1"/>
  <c r="M123" i="1" s="1"/>
  <c r="M126" i="1"/>
  <c r="L128" i="1"/>
  <c r="M128" i="1" s="1"/>
  <c r="L131" i="1"/>
  <c r="M131" i="1" s="1"/>
  <c r="M134" i="1"/>
  <c r="L136" i="1"/>
  <c r="M136" i="1" s="1"/>
  <c r="L139" i="1"/>
  <c r="M139" i="1" s="1"/>
  <c r="M142" i="1"/>
  <c r="L144" i="1"/>
  <c r="M144" i="1" s="1"/>
  <c r="L147" i="1"/>
  <c r="M147" i="1" s="1"/>
  <c r="M150" i="1"/>
  <c r="L159" i="1"/>
  <c r="L163" i="1"/>
  <c r="M163" i="1" s="1"/>
  <c r="L167" i="1"/>
  <c r="M167" i="1" s="1"/>
  <c r="L171" i="1"/>
  <c r="M171" i="1" s="1"/>
  <c r="J186" i="1"/>
  <c r="M191" i="1"/>
  <c r="L204" i="1"/>
  <c r="M204" i="1" s="1"/>
  <c r="L224" i="1"/>
  <c r="J224" i="1"/>
  <c r="H242" i="1"/>
  <c r="J153" i="1"/>
  <c r="L106" i="1"/>
  <c r="M106" i="1" s="1"/>
  <c r="M111" i="1"/>
  <c r="M119" i="1"/>
  <c r="M127" i="1"/>
  <c r="M135" i="1"/>
  <c r="M143" i="1"/>
  <c r="L151" i="1"/>
  <c r="M160" i="1"/>
  <c r="M164" i="1"/>
  <c r="M168" i="1"/>
  <c r="M172" i="1"/>
  <c r="L174" i="1"/>
  <c r="M174" i="1" s="1"/>
  <c r="L178" i="1"/>
  <c r="M178" i="1" s="1"/>
  <c r="L182" i="1"/>
  <c r="M182" i="1" s="1"/>
  <c r="L194" i="1"/>
  <c r="M194" i="1" s="1"/>
  <c r="J215" i="1"/>
  <c r="L212" i="1"/>
  <c r="J196" i="1"/>
  <c r="G242" i="1"/>
  <c r="M224" i="1" l="1"/>
  <c r="L215" i="1"/>
  <c r="M212" i="1"/>
  <c r="L206" i="1"/>
  <c r="M206" i="1" s="1"/>
  <c r="L153" i="1"/>
  <c r="M215" i="1"/>
  <c r="L186" i="1"/>
  <c r="M186" i="1" s="1"/>
  <c r="L196" i="1"/>
  <c r="M196" i="1" s="1"/>
  <c r="M159" i="1"/>
  <c r="M193" i="1"/>
  <c r="M203" i="1"/>
  <c r="M151" i="1"/>
  <c r="M153" i="1" s="1"/>
  <c r="L90" i="1" l="1"/>
  <c r="L89" i="1"/>
  <c r="L88" i="1"/>
  <c r="L87" i="1"/>
  <c r="L86" i="1"/>
  <c r="L85" i="1"/>
  <c r="L84" i="1"/>
  <c r="L83" i="1"/>
  <c r="L82" i="1"/>
  <c r="L81" i="1"/>
  <c r="L80" i="1"/>
  <c r="L79" i="1"/>
  <c r="L78" i="1"/>
  <c r="L77" i="1"/>
  <c r="L76" i="1"/>
  <c r="L75" i="1"/>
  <c r="L74" i="1"/>
  <c r="L73" i="1"/>
  <c r="L72" i="1"/>
  <c r="L71" i="1"/>
  <c r="L70" i="1"/>
  <c r="L69" i="1"/>
  <c r="H65" i="1"/>
  <c r="I49" i="1"/>
  <c r="H25" i="1"/>
  <c r="H14" i="1"/>
  <c r="H11" i="1"/>
  <c r="H8" i="1"/>
  <c r="H5" i="1"/>
  <c r="I22" i="1" l="1"/>
  <c r="H49" i="1"/>
  <c r="I55" i="1"/>
  <c r="I18" i="1"/>
  <c r="H62" i="1"/>
  <c r="H22" i="1"/>
  <c r="I46" i="1"/>
  <c r="I62" i="1"/>
  <c r="H18" i="1"/>
  <c r="H46" i="1"/>
  <c r="H55" i="1"/>
  <c r="J91" i="1"/>
  <c r="I5" i="1"/>
  <c r="I8" i="1"/>
  <c r="I11" i="1"/>
  <c r="I14" i="1"/>
  <c r="I25" i="1"/>
  <c r="I65" i="1"/>
  <c r="L91" i="1" l="1"/>
</calcChain>
</file>

<file path=xl/sharedStrings.xml><?xml version="1.0" encoding="utf-8"?>
<sst xmlns="http://schemas.openxmlformats.org/spreadsheetml/2006/main" count="509" uniqueCount="232">
  <si>
    <t>Nr pakietu</t>
  </si>
  <si>
    <t>Nr poz.</t>
  </si>
  <si>
    <t>Opis przedmiotu zamówienia</t>
  </si>
  <si>
    <t>Jedn. Miary</t>
  </si>
  <si>
    <t>Ilość do 09.12.2024r</t>
  </si>
  <si>
    <t>Cena jedn. Netto</t>
  </si>
  <si>
    <t>Wartość Netto</t>
  </si>
  <si>
    <t>Wartość Brutto</t>
  </si>
  <si>
    <t>Stawka VAT</t>
  </si>
  <si>
    <t>Nazwa handlowa, nr katalogowy, klasa wyrobu medycznego</t>
  </si>
  <si>
    <t>Nazwa producenta</t>
  </si>
  <si>
    <r>
      <t xml:space="preserve">ZESTAW DO OPERACJI WYSIŁKOWEGO NIETRZYMANIA MOCZU w składzie:            </t>
    </r>
    <r>
      <rPr>
        <b/>
        <sz val="6.5"/>
        <rFont val="Calibri"/>
        <family val="2"/>
        <charset val="238"/>
        <scheme val="minor"/>
      </rPr>
      <t>1)</t>
    </r>
    <r>
      <rPr>
        <sz val="6.5"/>
        <rFont val="Calibri"/>
        <family val="2"/>
        <charset val="238"/>
        <scheme val="minor"/>
      </rPr>
      <t xml:space="preserve"> taśma ultralekka 26 g/m2 +/- 4 g, do operacyjnego leczenia wysiłkowego nietrzymania moczu u kobiet wykonana z polipropylenu monofilamentowego o grubości przędzy 0,08 mm, transparentna z niebieskimi liniami, całkowicie niewchłanialna, dł.450mm, szer.10mm (+/- 1mm), brzegi taśmy atraumatyczne, niewymagające plastikowej osłonki, porowatość 65%, mocowanie taśmy do narzędzia w postaci monofilamentowej kolorowej pętli na obu końcach taśmy, niewielka elastyczność pozwalająca na śródoperacyjną regulację i serweta operacyjna; </t>
    </r>
    <r>
      <rPr>
        <b/>
        <sz val="6.5"/>
        <rFont val="Calibri"/>
        <family val="2"/>
        <charset val="238"/>
        <scheme val="minor"/>
      </rPr>
      <t>2)</t>
    </r>
    <r>
      <rPr>
        <sz val="6.5"/>
        <rFont val="Calibri"/>
        <family val="2"/>
        <charset val="238"/>
        <scheme val="minor"/>
      </rPr>
      <t xml:space="preserve"> serweta operacyjna (200x180cm z otworem przylepnym 20x10cm, wykonana z laminatu 2-warstwowego) (1 szt.) - laminat wykonany z włókniny polipropylenowej i folii polietylenowo-polipropylenowej o gramaturze 56 g/m2, kolor niebieski, chłonność 570%, nasiąkliwość 27,96%,  wytrzymałość na rozdzieranie wzdłużne 29,72N, wytrzymałość na rozdzieranie poprzeczne 40,33N, wytrzymałość na wypychanie na sucho 150 kPa, wytrzymałość na wypychanie na mokro 150 kPa, odporność na przenikanie cieczy 250 cmH2O, folia posiada właściwości antystatyczne, laminat nie powoduje drażnienia, uczulenia nie jest cytotoskyczny, I klasa palności wg 16 CFR 1610 (metoda badań PN-EN ISO 6941), (wymagana karta danych technicznych, potwierdzająca powyższe parametry);</t>
    </r>
    <r>
      <rPr>
        <b/>
        <sz val="6.5"/>
        <rFont val="Calibri"/>
        <family val="2"/>
        <charset val="238"/>
        <scheme val="minor"/>
      </rPr>
      <t>3)</t>
    </r>
    <r>
      <rPr>
        <sz val="6.5"/>
        <rFont val="Calibri"/>
        <family val="2"/>
        <charset val="238"/>
        <scheme val="minor"/>
      </rPr>
      <t xml:space="preserve"> korcang plastikowy o dł.24cm (1szt.); </t>
    </r>
    <r>
      <rPr>
        <b/>
        <sz val="6.5"/>
        <rFont val="Calibri"/>
        <family val="2"/>
        <charset val="238"/>
        <scheme val="minor"/>
      </rPr>
      <t>4)</t>
    </r>
    <r>
      <rPr>
        <sz val="6.5"/>
        <rFont val="Calibri"/>
        <family val="2"/>
        <charset val="238"/>
        <scheme val="minor"/>
      </rPr>
      <t xml:space="preserve"> tupfer kula 17n, 20x20cm (5szt.); </t>
    </r>
    <r>
      <rPr>
        <b/>
        <sz val="6.5"/>
        <rFont val="Calibri"/>
        <family val="2"/>
        <charset val="238"/>
        <scheme val="minor"/>
      </rPr>
      <t>5)</t>
    </r>
    <r>
      <rPr>
        <sz val="6.5"/>
        <rFont val="Calibri"/>
        <family val="2"/>
        <charset val="238"/>
        <scheme val="minor"/>
      </rPr>
      <t xml:space="preserve"> organizer włókninowy z 3-ma otworami (2szt.); </t>
    </r>
    <r>
      <rPr>
        <b/>
        <sz val="6.5"/>
        <rFont val="Calibri"/>
        <family val="2"/>
        <charset val="238"/>
        <scheme val="minor"/>
      </rPr>
      <t>6)</t>
    </r>
    <r>
      <rPr>
        <sz val="6.5"/>
        <rFont val="Calibri"/>
        <family val="2"/>
        <charset val="238"/>
        <scheme val="minor"/>
      </rPr>
      <t xml:space="preserve"> kompresy gazowe z nitką RTG 10x10cm (10szt.); </t>
    </r>
    <r>
      <rPr>
        <b/>
        <sz val="6.5"/>
        <rFont val="Calibri"/>
        <family val="2"/>
        <charset val="238"/>
        <scheme val="minor"/>
      </rPr>
      <t>7</t>
    </r>
    <r>
      <rPr>
        <sz val="6.5"/>
        <rFont val="Calibri"/>
        <family val="2"/>
        <charset val="238"/>
        <scheme val="minor"/>
      </rPr>
      <t xml:space="preserve">) seton gazowy 5cmx1m z nitką RTG (1szt.); </t>
    </r>
    <r>
      <rPr>
        <b/>
        <sz val="6.5"/>
        <rFont val="Calibri"/>
        <family val="2"/>
        <charset val="238"/>
        <scheme val="minor"/>
      </rPr>
      <t>8)</t>
    </r>
    <r>
      <rPr>
        <sz val="6.5"/>
        <rFont val="Calibri"/>
        <family val="2"/>
        <charset val="238"/>
        <scheme val="minor"/>
      </rPr>
      <t xml:space="preserve"> seton gazowy 2cmx2m z nitką RTG (1szt.); </t>
    </r>
    <r>
      <rPr>
        <b/>
        <sz val="6.5"/>
        <rFont val="Calibri"/>
        <family val="2"/>
        <charset val="238"/>
        <scheme val="minor"/>
      </rPr>
      <t>9)</t>
    </r>
    <r>
      <rPr>
        <sz val="6.5"/>
        <rFont val="Calibri"/>
        <family val="2"/>
        <charset val="238"/>
        <scheme val="minor"/>
      </rPr>
      <t xml:space="preserve"> podkład chłonny z miękkiej włókniny, wypełniony pulpą celulozową, podfoliowany 90x60cm (1szt.);
</t>
    </r>
    <r>
      <rPr>
        <b/>
        <sz val="6.5"/>
        <rFont val="Calibri"/>
        <family val="2"/>
        <charset val="238"/>
        <scheme val="minor"/>
      </rPr>
      <t>10)</t>
    </r>
    <r>
      <rPr>
        <sz val="6.5"/>
        <rFont val="Calibri"/>
        <family val="2"/>
        <charset val="238"/>
        <scheme val="minor"/>
      </rPr>
      <t xml:space="preserve"> worek na stolik Mayo, rozmiar 80x145cm (1szt.), składany teleskopowo do środka, oznakowanie za pomocą naklejki z piktogramem ułatwiającym jego szybką aplikację, wykonany z folii polietylenowej oraz włókninowej warstwy chłonnej, gramatura włókniny 30 g/m2, grubość folii 50µm - folia piaskowana, wytrzymałość na wypychanie na sucho i na mokro min. 180 kPa, barierowość dla wody min. 300 cm H2O; </t>
    </r>
    <r>
      <rPr>
        <b/>
        <sz val="6.5"/>
        <rFont val="Calibri"/>
        <family val="2"/>
        <charset val="238"/>
        <scheme val="minor"/>
      </rPr>
      <t>11)</t>
    </r>
    <r>
      <rPr>
        <sz val="6.5"/>
        <rFont val="Calibri"/>
        <family val="2"/>
        <charset val="238"/>
        <scheme val="minor"/>
      </rPr>
      <t xml:space="preserve"> serweta na stół instrumentalny, stanowiąca owinięcie całego zestawu 190x150cm (1szt.), wykonana z folii polietylenowej oraz warstwy chłonnej o szerokości 66cm na całej długości serwety. Masy powierzchniowe poszczególnych warstw serwety na stół do instrumentarium: włóknina 35 g/m2, folia 47 g/m2, klej 2 g/m2. Chłonność warstwy chłonnej  serwety na stół do instrumentarium wynosi 400%, barierowość dla wody powyżej 100 cmH2O.
Opakowanie zestawu torebka papierowo-foliowa. Zestaw zawiera dużą, czytelną, etykietę z kodem kreskowym z czterema etykietami typu TAG, zawierającymi: indeks, numer serii, LOT, służącymi do prowadzenia dokumentacji medycznej.  Po odklejeniu TAG-ów etykieta główna pozostaje na części opakowania. Wymagany dokument w postaci raportu walidacji procesu sterylizacji. Materiał opatrunkowy wykonany z przędzy min. 15 TEX wymagany dokument potwierdzający (nie oświadczenie), a także wymagana Karta Danych Technicznych, potwierdzająca wszystkie powyższe parametry.
</t>
    </r>
  </si>
  <si>
    <t>zestaw</t>
  </si>
  <si>
    <t>Razem:</t>
  </si>
  <si>
    <t xml:space="preserve">Ultralekka, jałowa taśma urologiczna  do chirurgicznego leczenia nietrzymania moczu u kobiet metodami beznapięciowymi TOT i TVT, a także TVT-O o dł. 30 i 45cm -do wyboru przez Zamawiającego. Wytwarzana  techniką dziewiarską z przezroczystej i niebieskiej monofilamentowej przędzy polipropylenowej. Wzdłuż wyrobu przebiegają niebieskie linie, które ułatwiają widoczność implantu w polu operacyjnym. Wyrób zaopatrzony jest w niebieskie uchwyty zabezpieczone osłonką z rurki termokurczliwej, ułatwiające mocowanie wyrobu w aplikatorze. </t>
  </si>
  <si>
    <t>szt</t>
  </si>
  <si>
    <t xml:space="preserve">Jałowa taśma urologiczna  do chirurgicznego leczenia nietrzymania moczu u kobiet metodami beznapięciowymi TOT i TVT o dł. 70mm. Szerokość 12 mm. W osłonce foliowej. Ramiona zakończone pętelkami. 1op. = 1szt. </t>
  </si>
  <si>
    <t>System taśmy podcewkowej do operacyjnego leczenia wysiłkowego nietrzymania moczu u kobiet, taśma zakładana załonowo, o porowatości 1180-1200 μm oraz grubości w zakresie 0,60 – 0,66 mm. Taśma wykonana w 100% z polipropylenu, monofilamentowa, posiadająca wygładzone krawędzie w części podcewkowej. W pozostałej części taśmy brzegi niezgrzewane dla lepszego zakotwiczenia w tkance. Wypustka środkująca zapewniająca równy rozkład taśmy po obu stronach cewki moczowej i pomagająca w jej prawidłowym naprężeniu. System aplikacji w postaci igły o średnicy maks. 2,7 mm, z ergonomiczną rękojeścią i ruchomym elementem wypychającym ułatwiającym implantację taśmy. System całkowicie jednorazowy.</t>
  </si>
  <si>
    <t>SZT</t>
  </si>
  <si>
    <t>Zestaw do jejunostomii</t>
  </si>
  <si>
    <t>szt.</t>
  </si>
  <si>
    <t>Rurka sigmoidoskopowa 250 x 20-25mm</t>
  </si>
  <si>
    <t>Ustniki papierowe, jednorazowe, pakowane pojedynczo, z zewnętrzną powłoką zwiększającą komfort użytkowania przez pacjenta oraz zabezpieczającą przywieraniu do ust; kompatybilne ze spirometrem Lungtest 1000</t>
  </si>
  <si>
    <t>Ustniki plastikowe z filtrami antybakteryjnymi i antywirusowymi; kompatybilne ze spirometrem Lungtest 1000</t>
  </si>
  <si>
    <t>Jednorazowe nakładki równoważne z Ocu-Film do tonera aplanacyjnego typ AVIA</t>
  </si>
  <si>
    <t>Narzędzia metalowe, sterylne, jednorazowego użytku, wykonane ze stali nierdzewnej ASIS 410-420, twardość stali 42-52 HRC. Każde narzędzie musi mieć trwale naniesiony znak CE i znak jednorazowości zgodnie z normą EN 980 po obu stronach narzędzia. Narzędzia ostre zabezpieczone na końcu plastikowym „kapturkiem”, narzędzia zgodne z normą PN-EN 7153-1 lub równoważne, pakowane w torebkę pap-foliową z etykietą typu TAG dodatkowo pakowane w karton typu dyspenser ( odrywalna, dolna część ) w celu łatwego wyciągania narzędzi, ilość 7 lub 25 sztuk. Rodzaj sterylizacji tlenek etylenu.  Dodatkowo narzędzia wykonane ze stali mają posiadać kolorowe oznakowanie, ułatwiające odróżnienie od narzędzi wielorazowych oraz deklarację nieszkodliwości toksykologicznej kolorowego oznakowania dla ludzi. Wyrób medyczny klasa Ila reguła 6.</t>
  </si>
  <si>
    <t>Pęseta chirurgiczna 12,5 (+/-0,3)cm; op. 25szt.</t>
  </si>
  <si>
    <t>op.</t>
  </si>
  <si>
    <t>Pęseta chirurgiczna 15 (+/-0,3)cm; op. 25szt.</t>
  </si>
  <si>
    <t>Pęseta anatomiczna 12,5 (+/-0,3)cm; op. 25szt.</t>
  </si>
  <si>
    <t>Nożyczki proste oczne ostro-ostre 11 (+/-0,3)cm; op. 25szt.</t>
  </si>
  <si>
    <t>Nożyczki proste ostro-ostre 15 (+/-0,3)cm; op. 25szt.</t>
  </si>
  <si>
    <t>Nożyczki proste ostro-tępe 14 (+/-0,3)cm; op. 25szt.</t>
  </si>
  <si>
    <t>Nożyczki zagięte tępo-tępe 11,5 (+/-0,3)cm; op. 25szt.</t>
  </si>
  <si>
    <t>Kleszcze do trzymania igły 13 (+/-0,3)cm; op. 25szt.</t>
  </si>
  <si>
    <t>Kleszcze do trzymania igły 15 (+/-0,3)cm; op. 25szt.</t>
  </si>
  <si>
    <t>Kleszcze kocher 14 (+/-0,3)cm; op. 25szt.</t>
  </si>
  <si>
    <t>Kleszcze mixter zagięte 15,5 (+/-0,3)cm; op. 10szt.</t>
  </si>
  <si>
    <t>Kleszcze kocher 18 (+/-0,3)cm; op. 25szt.</t>
  </si>
  <si>
    <t>Kleszcze magilla 25 (+/-0,3)cm; op. 25szt.</t>
  </si>
  <si>
    <t>Rozwieracz 16 (+/-0,3)cm, weitlaner 3x4 zęby, tępy; op. 7szt.</t>
  </si>
  <si>
    <t>Pean prosty typu Halsted-Mosquito 12,5 (+/-0,3)cm; op. 25szt.</t>
  </si>
  <si>
    <t>Pean zagięty typu Halsted-Mosquito 12,5 (+/-0,3)cm; op. 25szt.</t>
  </si>
  <si>
    <t>Pean prosty 14 (+/-0,3)cm; op. 25szt.</t>
  </si>
  <si>
    <t>Raspator (łyżka kostna) 16 (+/-0,3)cm; op. 20szt.</t>
  </si>
  <si>
    <t>Serweta jałowa wykonana są z dwóch warstw - nieprzemakalnej folii polietylenowej i chłonnej włókniny. 45 x 75 cm (+/-5cm)</t>
  </si>
  <si>
    <t>Opatrunek wielowarstwowy, z silikonową warstwą kontaktową, przylepny na całej powierzchni opatrunku przeznaczony do ran z obfitym wysiękiem. Składający się z 4 warstw: silikonowej, perforowanej, przylepnej warstwy kontaktowej z raną; białej, delikatnej warstwy odprowadzającej wysięk do dalszych warstw opatrunku; superchłonnego rdzenia polimerowego, pochłaniającego i zatrzymującego wysięk, żelującego pod wpływem wydzieliny oraz niebieskiej wodoodpornej warstwy zewnętrznej. Zatrzymuje płyny pod uciskiem, redukuje namiar metaloproteinaz, jest miękki i elastyczny, dopasowuje się do ciała.</t>
  </si>
  <si>
    <t>a</t>
  </si>
  <si>
    <t>10cm x 10cm</t>
  </si>
  <si>
    <t>b</t>
  </si>
  <si>
    <t>15cm x 15cm</t>
  </si>
  <si>
    <t>c</t>
  </si>
  <si>
    <t>20cm x 20cm</t>
  </si>
  <si>
    <t>Zestaw jednorazowy do aparatu Infant-Flow w składzie:</t>
  </si>
  <si>
    <t>układ oddechowy noworodkowy z generatorem IF, mikrobiologicznie czysty, z zabezpieczeniem przeciwdrobnoustrojowym opartym na działaniu jonów srebra o udowodnionej w badanaich skuteczności</t>
  </si>
  <si>
    <t>noworodkowa komora nawilżacza z automatycznym napełnieniem wodą do nawilżacza Fisher &amp; Paykel- model 850</t>
  </si>
  <si>
    <t>silikonowa maska nosowa łącząca generator z noworodkiem, rozmiar L i XL ( do wyboru przez Zamawiającego)</t>
  </si>
  <si>
    <t>d</t>
  </si>
  <si>
    <t>mocowanie układu pacjenta w formie  czepka z bawełny z trzema zapięciami na rzepy do mocowania rur wentylacyjnych oraz mankietem i dostępem do ciemiączka</t>
  </si>
  <si>
    <t xml:space="preserve">Podpaski ze skrzydełkami. 1 op. = 10szt. </t>
  </si>
  <si>
    <t>Grubość nitki</t>
  </si>
  <si>
    <t>Długość igły (mm)</t>
  </si>
  <si>
    <t>Krzywizna igły</t>
  </si>
  <si>
    <t>Przekrój/ Rodzaj igły</t>
  </si>
  <si>
    <t>Długość nitki (cm)</t>
  </si>
  <si>
    <t>Ilość saszetek (szt.) do 09.12.2024r</t>
  </si>
  <si>
    <t>Cena jednej saszetki (netto)</t>
  </si>
  <si>
    <t xml:space="preserve">Wartość netto             </t>
  </si>
  <si>
    <t>Stawka VAT      (%)</t>
  </si>
  <si>
    <t xml:space="preserve">Wartość brutto           </t>
  </si>
  <si>
    <t>Nazwa nici</t>
  </si>
  <si>
    <t>Nr katalogowy</t>
  </si>
  <si>
    <t>Producent</t>
  </si>
  <si>
    <t>1/2</t>
  </si>
  <si>
    <t>okrągła pogrubiona</t>
  </si>
  <si>
    <t>3/0</t>
  </si>
  <si>
    <t>okrągła</t>
  </si>
  <si>
    <t>okrągła z zakończeniem krótkim tnącym</t>
  </si>
  <si>
    <t>4/0</t>
  </si>
  <si>
    <t>2/0</t>
  </si>
  <si>
    <t>okrągła z zakończeniem krókim tnącym wzmocniona/pogrubiona</t>
  </si>
  <si>
    <t>okrągla</t>
  </si>
  <si>
    <t>Haczykowata</t>
  </si>
  <si>
    <t>3 x 45</t>
  </si>
  <si>
    <t>Dopuszcza się odchylenia w długości nitek: +/- 5cm</t>
  </si>
  <si>
    <t xml:space="preserve">Dopuszcza się odchylenia w długości igły: przy długości igły od 22 mm +/- 1 mm, przy długości igły od 26 mm +/-2 mm, </t>
  </si>
  <si>
    <t>Określenie parametru</t>
  </si>
  <si>
    <t>Warunki graniczne</t>
  </si>
  <si>
    <t>Warunki oferenta  TAK/NIE</t>
  </si>
  <si>
    <t>Wszystkie pozycje w pakiecie - szwy jednego producenta, czytelnie oznaczone opakowanie jednostkowe i zbiorcze, opakowanie zbiorcze zabezpieczone folią z instrukcją użytkowania w języku polskim wewnątrz opakowania</t>
  </si>
  <si>
    <t>Nie wypełnienie któregokolwiek warunku oferenta spowoduje odrzucenie oferty!</t>
  </si>
  <si>
    <t>saszetka z opisem,  graficzną wielkością igły w proporcji 1:1 na saszetce, zaznaczonym miejscem otwarcia</t>
  </si>
  <si>
    <t xml:space="preserve">Pozycja 1 Szwy: wchłanialne, plecione, powlekane;   wykonane z glikolidu i L-laktydu (90:10);   powlekane – glikolidem i L-laktydem oraz stearynianem wapnia;   podtrzymywanie tkankowe min. 75% po 14 dniach, 40-50% po 21 dniach;   wchłanianie 56-70 dni.                               </t>
  </si>
  <si>
    <t xml:space="preserve">Pozycje: 2-3  Szwy: wchłanialne, plecione, powlekane;   wykonane z poliglaktyny 910;   powlekane – poliglaktyną 370 i stearynianem wapnia;   podtrzymywanie tkankowe min. 50% po 5 dniach;   wchłanianie około 42 dni.       </t>
  </si>
  <si>
    <t>Pozycje: 4-22   Szwy:wchłanialne, plecione, powlekane;   wykonane z poliglaktyny 910 powleczone poliglaktyną 370, stearynianem wapnia i dioctanem chlorheksydyny (wykazuje działanie antydrobnoustrojowe); podtrzymywanie tkankowe 75% po 14 dniach, 40-50% po 21 dniach;   wchłanianie 56-70 dni.</t>
  </si>
  <si>
    <t>L.p.</t>
  </si>
  <si>
    <t>OPIS PRZEDMIOTU ZAMÓWIENIA</t>
  </si>
  <si>
    <t xml:space="preserve">Producent </t>
  </si>
  <si>
    <t>Nazwa handlowa, Nr katalogowy</t>
  </si>
  <si>
    <t>Szacunkowa liczba do 07.09.2024r.</t>
  </si>
  <si>
    <t>Jednostka miary</t>
  </si>
  <si>
    <t xml:space="preserve">Wielkość opakowania (liczba sztuk w opakowaniu) </t>
  </si>
  <si>
    <t>Cena jednostkowa netto</t>
  </si>
  <si>
    <t>Wartość netto PLN</t>
  </si>
  <si>
    <t>Wartość VAT</t>
  </si>
  <si>
    <t>Wartość brutto</t>
  </si>
  <si>
    <t>9=5x8</t>
  </si>
  <si>
    <t>11=9x10</t>
  </si>
  <si>
    <t>12=9+11</t>
  </si>
  <si>
    <t>Papilotom trójkanałowy jednorazowego użytku; posiada 3 oddzielne kanały: na prowadnicę, cięciwę i do iniekcji środka kontrastującego; część cięciwy pokryta izolacyjną warstwą ochronną zapobiegającą poparzeniom termicznym tkanki niebędącej celem papilotomii; posiada zintegrowany uchwyt; końcówka dystalna posiada dwukolorowy system znaczników ułatwiających ustawienie noża i ocenę odległości w obrazie endoskopowym; widoczny w obrazie fluoroskopowym (RTG); posiada zaczep C umożliwiający mocowanie do rękojeści endoskopu; kompatybilny z V-Systemem - posiada znacznik V; posiada kanał C oraz osłonkę umożliwiającą jej rozdzielenie podczas wymiany narzędzi; długość narzędzia 1950mm; długość cięciwy 20mm,30mm przy długości noska 3mm lub m 7mm do wyboru przez Zamawiającego ; średnica końcówki narzędzia 1,5mm (4,4Fr); maksymalna średnica części wprowadzanej do endoskopu 2,5mm; kompatybilny z minimalnym kanałem roboczym endoskopu 3,7mm; maksymalna średnica współpracującej prowadnicy 0,035'' (0,89mm); dostarczany z umieszczonym w części dystalnej narzędzia zagiętym mandrynem zapewniającym stabilność; dostarczany w sterylnym pakiecie, gotowy do użytku; 1 sztuka w opakowaniu</t>
  </si>
  <si>
    <t>Papilotom trójkanałowy jednorazowego użytku z założoną prowadnicą VisiGlide; posiada 3 oddzielne kanały: na prowadnicę, cięciwę i do iniekcji środka kontrastującego; część cięciwy pokryta izolacyjną warstwą ochronną zapobiegającą poparzeniom termicznym tkanki niebędącej celem papilotomii; posiada zintegrowany uchwyt; końcówka dystalna posiada dwukolorowy system znaczników ułatwiających ustawienie noża i ocenę odległości w obrazie endoskopowym; końcówka dystalna narzędzia posiada znacznik widoczny w obrazie fluoroskopowym (RTG); posiada zaczep C umożliwiający mocowanie do rękojeści endoskopu; kompatybilny z V-Systemem - posiada znacznik V; posiada kanał C oraz osłonkę umożliwiającą jej rozdzielenie podczas wymiany narzędzi; długość narzędzia 1950mm; długość noska 7mm; długość cięciwy 20mmlub 30mm do wyboru Zamawiającego; średnica końcówki dystalnej narzędzia 3,9Fr lub 4,4Fr w zależności od grubości załadowanej prowadnicy ; kompatybilny z minimalnym kanałem roboczym endoskopu 3,7mm; założona prowadnica VisiGlide2 o średnicy prowadnika 0,025'' lub 0,035" do wyboru Zamawiającego; długości robocza 2700mm ; stała orientacja cięciwy tnącej na godz. 11;  dostarczany z umieszczonym w części dystalnej narzędzia zagiętym mandrynem zapewniającym stabilność; dostarczany w sterylnym pakiecie, gotowy do użytku; 1 sztuka w opakowaniu</t>
  </si>
  <si>
    <t>Nóż igłowy trójkanałowy , jednorazowego użytku;  posiadający 3 oddzielne kanały: na prowadnicę, cięciwę i do iniekcji środka kontrastującego; posiada system znaczników ułatwiających ustawienie noża i ocenę odległości w obrazie endoskopowym; długość narzędzia 1700mm; długość igły 5mm, średnica igły 0,2mm; igła na długości 3mm pokryta izolacyjną zapobiegającą zbyt głębokiemu cięciu; średnica końcówki dystalnej 5Fr; maksymalna średnica części wprowadzanej do kanału endoskopu 2,5mm; minimalna średnica kanału roboczego endoskopu 2,8mm; maksymalna średnica współpracującej prowadnicy 0,035'' (0,89mm);  dostarczany w sterylnym pakiecie, gotowy do użytku;</t>
  </si>
  <si>
    <r>
      <t xml:space="preserve">Cewnik do ECPW; bardzo dobra widoczność w RTG; różne typy końcówek: m.in. krótka zwężana, </t>
    </r>
    <r>
      <rPr>
        <b/>
        <sz val="8"/>
        <rFont val="Arial"/>
        <family val="2"/>
        <charset val="238"/>
      </rPr>
      <t>standard, okrągła ze szczeliną krzyżową</t>
    </r>
    <r>
      <rPr>
        <sz val="8"/>
        <rFont val="Arial"/>
        <family val="2"/>
        <charset val="238"/>
      </rPr>
      <t xml:space="preserve"> (do wyboru przez Zamawiającego w zależności od potrzeb); minimalna długość narzędzia 1950mm; minimalna średnica kanału roboczego 2,2mm; kompatybilny z prowadnicą 0,035; jednorazowego użytku; sterylnyCewnik do ECPW; bardzo dobra widoczność w RTG; różne typy końcówek: m.in. krótka zwężana, </t>
    </r>
    <r>
      <rPr>
        <b/>
        <sz val="8"/>
        <rFont val="Arial"/>
        <family val="2"/>
        <charset val="238"/>
      </rPr>
      <t>standard, okrągła ze szczeliną krzyżową</t>
    </r>
    <r>
      <rPr>
        <sz val="8"/>
        <rFont val="Arial"/>
        <family val="2"/>
        <charset val="238"/>
      </rPr>
      <t xml:space="preserve"> (do wyboru przez Zamawiającego w zależności od potrzeb); minimalna długość narzędzia 1950mm; minimalna średnica kanału roboczego 2,2mm; kompatybilny z prowadnicą 0,035; jednorazowego użytku; sterylnyCewnik do ECPW; bardzo dobra widoczność w RTG; różne typy końcówek: m.in. krótka zwężana, </t>
    </r>
    <r>
      <rPr>
        <b/>
        <sz val="8"/>
        <rFont val="Arial"/>
        <family val="2"/>
        <charset val="238"/>
      </rPr>
      <t>standard, okrągła ze szczeliną krzyżową</t>
    </r>
    <r>
      <rPr>
        <sz val="8"/>
        <rFont val="Arial"/>
        <family val="2"/>
        <charset val="238"/>
      </rPr>
      <t xml:space="preserve"> (do wyboru przez Zamawiającego w zależności od potrzeb); minimalna długość narzędzia 1950mm; minimalna średnica kanału roboczego 2,2mm; kompatybilny z prowadnicą 0,035; jednorazowego użytku; sterylny</t>
    </r>
  </si>
  <si>
    <r>
      <t>Cewnik do ECPW; bardzo dobra widoczność w RTG; różne typy końcówek: m.in. krótka zwężana,</t>
    </r>
    <r>
      <rPr>
        <b/>
        <sz val="8"/>
        <rFont val="Arial"/>
        <family val="2"/>
        <charset val="238"/>
      </rPr>
      <t xml:space="preserve"> długa zwężana</t>
    </r>
    <r>
      <rPr>
        <sz val="8"/>
        <rFont val="Arial"/>
        <family val="2"/>
        <charset val="238"/>
      </rPr>
      <t xml:space="preserve"> (do wyboru przez Zamawiającego w zależności od potrzeb); minimalna długość narzędzia 1950mm; minimalna średnica kanału roboczego 2,2mm; kompatybilny z prowadnicą 0,025; jednorazowego użytku; sterylnyCewnik do ECPW; bardzo dobra widoczność w RTG; różne typy końcówek: m.in. krótka zwężana,</t>
    </r>
    <r>
      <rPr>
        <b/>
        <sz val="8"/>
        <rFont val="Arial"/>
        <family val="2"/>
        <charset val="238"/>
      </rPr>
      <t xml:space="preserve"> długa zwężana</t>
    </r>
    <r>
      <rPr>
        <sz val="8"/>
        <rFont val="Arial"/>
        <family val="2"/>
        <charset val="238"/>
      </rPr>
      <t xml:space="preserve"> (do wyboru przez Zamawiającego w zależności od potrzeb); minimalna długość narzędzia 1950mm; minimalna średnica kanału roboczego 2,2mm; kompatybilny z prowadnicą 0,025; jednorazowego użytku; sterylnyCewnik do ECPW; bardzo dobra widoczność w RTG; różne typy końcówek: m.in. krótka zwężana,</t>
    </r>
    <r>
      <rPr>
        <b/>
        <sz val="8"/>
        <rFont val="Arial"/>
        <family val="2"/>
        <charset val="238"/>
      </rPr>
      <t xml:space="preserve"> długa zwężana</t>
    </r>
    <r>
      <rPr>
        <sz val="8"/>
        <rFont val="Arial"/>
        <family val="2"/>
        <charset val="238"/>
      </rPr>
      <t xml:space="preserve"> (do wyboru przez Zamawiającego w zależności od potrzeb); minimalna długość narzędzia 1950mm; minimalna średnica kanału roboczego 2,2mm; kompatybilny z prowadnicą 0,025; jednorazowego użytku; sterylny</t>
    </r>
  </si>
  <si>
    <r>
      <t xml:space="preserve">Cewnik do ECPW; bardzo dobra widoczność w RTG; </t>
    </r>
    <r>
      <rPr>
        <b/>
        <sz val="8"/>
        <rFont val="Arial"/>
        <family val="2"/>
        <charset val="238"/>
      </rPr>
      <t>metalowa okrągła końcówka</t>
    </r>
    <r>
      <rPr>
        <sz val="8"/>
        <rFont val="Arial"/>
        <family val="2"/>
        <charset val="238"/>
      </rPr>
      <t xml:space="preserve">; minimalna długość narzędzia 1950mm; minimalna średnica kanału roboczego 2,8mm; kompatybilny z prowadnicą 0,035; jednorazowego użytku; sterylnyCewnik do ECPW; bardzo dobra widoczność w RTG; </t>
    </r>
    <r>
      <rPr>
        <b/>
        <sz val="8"/>
        <rFont val="Arial"/>
        <family val="2"/>
        <charset val="238"/>
      </rPr>
      <t>metalowa okrągła końcówka</t>
    </r>
    <r>
      <rPr>
        <sz val="8"/>
        <rFont val="Arial"/>
        <family val="2"/>
        <charset val="238"/>
      </rPr>
      <t xml:space="preserve">; minimalna długość narzędzia 1950mm; minimalna średnica kanału roboczego 2,8mm; kompatybilny z prowadnicą 0,035; jednorazowego użytku; sterylnyCewnik do ECPW; bardzo dobra widoczność w RTG; </t>
    </r>
    <r>
      <rPr>
        <b/>
        <sz val="8"/>
        <rFont val="Arial"/>
        <family val="2"/>
        <charset val="238"/>
      </rPr>
      <t>metalowa okrągła końcówka</t>
    </r>
    <r>
      <rPr>
        <sz val="8"/>
        <rFont val="Arial"/>
        <family val="2"/>
        <charset val="238"/>
      </rPr>
      <t>; minimalna długość narzędzia 1950mm; minimalna średnica kanału roboczego 2,8mm; kompatybilny z prowadnicą 0,035; jednorazowego użytku; sterylny</t>
    </r>
  </si>
  <si>
    <t>Cewnik z ruchomą końcówką do dróg żółciowych i trzustkowych (jednorazowego użytku). Średnica końcówki: 4,5 Fr, do prowadnicy 0,035”- 1 szt. Długość narzędzia 195 cm, minimalna średnica kanału roboczego: 3,2 mm.</t>
  </si>
  <si>
    <t>Balon trójkanałowy, jednorazowego użytku do usuwania złogów z dróg żółciowych; balon można napompować do 3 średnic: 8,5mm, 11,5mm, 15,0mm; lub 15mm,18mm,20mm do wyboru Zamawiającego ;narzędzie ma możliwość podania kontrastu powyżej lub poniżej balonu; na końcu dystalnym i proksymalnym balonu znajduje się po 1 znaczniku widocznym w promieniach RTG; narzędzie posiada zwężaną końcówkę ułatwiającą przejście przez zwężenia; długość narzędzia 1950mm, kompatybilna prowadnica 0,035'' lub mniejsza; narzędzie wprowadzane jest po prowadnicy od 35cm końcówki dystalnej (distal-wireguided); minimalna średnica kanału roboczego 3,2 mm; w zestawie 3 odpowiednio skalibrowane strzykawki do napełniania balonu do wybranej średnicy; narzędzie dostarczane jest z umieszczonym w części dystalnej narzędzia mandrynem zapewniającym stabilność oraz nieprzepuszczającą światła osłonką na balon; 1 sztuka w opakowaniu</t>
  </si>
  <si>
    <r>
      <t xml:space="preserve">Prowadnica sterylna giętka ,jednorazowego użytku, średnica 0,025"lub  0,035''do wyboru przez Zamawiającego , długość robocza2700mm lub  4500mmdo wyboru Zamawiającego ; </t>
    </r>
    <r>
      <rPr>
        <b/>
        <sz val="8"/>
        <color indexed="8"/>
        <rFont val="Arial"/>
        <family val="2"/>
        <charset val="238"/>
      </rPr>
      <t>końcówka zagięta</t>
    </r>
    <r>
      <rPr>
        <sz val="8"/>
        <color indexed="8"/>
        <rFont val="Arial"/>
        <family val="2"/>
        <charset val="238"/>
      </rPr>
      <t xml:space="preserve"> pokryta powłoką hydrofilną o długości 70mm widoczna w promieniach RTG; posiada znaczniki na różnych długościach końcówki dystalnej: 50mm-70mm zielony znacznik, 80mm-90mm znacznik spiralny, </t>
    </r>
    <r>
      <rPr>
        <b/>
        <sz val="8"/>
        <color indexed="8"/>
        <rFont val="Arial"/>
        <family val="2"/>
        <charset val="238"/>
      </rPr>
      <t>90mm-400mm</t>
    </r>
    <r>
      <rPr>
        <sz val="8"/>
        <color indexed="8"/>
        <rFont val="Arial"/>
        <family val="2"/>
        <charset val="238"/>
      </rPr>
      <t xml:space="preserve"> znacznik X; specjalny rdzeń wykonany z nitynolu pozwala przenieść moment obrotowy od końca proksymalnego prowadnicy do jej końca dystalnego w stosunku 1:1; z fluorową powłoką,                                                                                    Prowadnica sterylna giętka ,jednorazowego użytku, średnica 0,025"lub  0,035''do wyboru przez Zamawiającego , długość robocza2700mm lub  4500mmdo wyboru Zamawiającego ; </t>
    </r>
    <r>
      <rPr>
        <b/>
        <sz val="8"/>
        <color indexed="8"/>
        <rFont val="Arial"/>
        <family val="2"/>
        <charset val="238"/>
      </rPr>
      <t>końcówka zagięta</t>
    </r>
    <r>
      <rPr>
        <sz val="8"/>
        <color indexed="8"/>
        <rFont val="Arial"/>
        <family val="2"/>
        <charset val="238"/>
      </rPr>
      <t xml:space="preserve"> pokryta powłoką hydrofilną o długości 70mm widoczna w promieniach RTG; posiada znaczniki na różnych długościach końcówki dystalnej: 50mm-70mm zielony znacznik, 80mm-90mm znacznik spiralny, </t>
    </r>
    <r>
      <rPr>
        <b/>
        <sz val="8"/>
        <color indexed="8"/>
        <rFont val="Arial"/>
        <family val="2"/>
        <charset val="238"/>
      </rPr>
      <t>90mm-400mm</t>
    </r>
    <r>
      <rPr>
        <sz val="8"/>
        <color indexed="8"/>
        <rFont val="Arial"/>
        <family val="2"/>
        <charset val="238"/>
      </rPr>
      <t xml:space="preserve"> znacznik X; specjalny rdzeń wykonany z nitynolu pozwala przenieść moment obrotowy od końca proksymalnego prowadnicy do jej końca dystalnego w stosunku 1:1; z fluorową powłoką,                                                                                    Prowadnica sterylna giętka ,jednorazowego użytku, średnica 0,025"lub  0,035''do wyboru przez Zamawiającego , długość robocza2700mm lub  4500mmdo wyboru Zamawiającego ; </t>
    </r>
    <r>
      <rPr>
        <b/>
        <sz val="8"/>
        <color indexed="8"/>
        <rFont val="Arial"/>
        <family val="2"/>
        <charset val="238"/>
      </rPr>
      <t>końcówka zagięta</t>
    </r>
    <r>
      <rPr>
        <sz val="8"/>
        <color indexed="8"/>
        <rFont val="Arial"/>
        <family val="2"/>
        <charset val="238"/>
      </rPr>
      <t xml:space="preserve"> pokryta powłoką hydrofilną o długości 70mm widoczna w promieniach RTG; posiada znaczniki na różnych długościach końcówki dystalnej: 50mm-70mm zielony znacznik, 80mm-90mm znacznik spiralny, </t>
    </r>
    <r>
      <rPr>
        <b/>
        <sz val="8"/>
        <color indexed="8"/>
        <rFont val="Arial"/>
        <family val="2"/>
        <charset val="238"/>
      </rPr>
      <t>90mm-400mm</t>
    </r>
    <r>
      <rPr>
        <sz val="8"/>
        <color indexed="8"/>
        <rFont val="Arial"/>
        <family val="2"/>
        <charset val="238"/>
      </rPr>
      <t xml:space="preserve"> znacznik X; specjalny rdzeń wykonany z nitynolu pozwala przenieść moment obrotowy od końca proksymalnego prowadnicy do jej końca dystalnego w stosunku 1:1; z fluorową powłoką,                                                                                    </t>
    </r>
  </si>
  <si>
    <r>
      <t>Prowadnica sterylna  giętka ,jednorazowego użytku , średnica 0,025"lub  0,035''do wyboru przez Zamawiającego , długość robocza 2700mm lub 4500mm</t>
    </r>
    <r>
      <rPr>
        <b/>
        <sz val="8"/>
        <color indexed="8"/>
        <rFont val="Arial"/>
        <family val="2"/>
        <charset val="238"/>
      </rPr>
      <t>do wyboru Zamawiającego; końcówka zagięta</t>
    </r>
    <r>
      <rPr>
        <sz val="8"/>
        <color indexed="8"/>
        <rFont val="Arial"/>
        <family val="2"/>
        <charset val="238"/>
      </rPr>
      <t xml:space="preserve"> ,pokryta powłoką hydrofilną o długości 70mm widoczna w promieniach RTG; posiada znaczniki na różnych długościach końcówki dystalnej: 50mm-70mm zielony znacznik, 80mm-90mm znacznik spiralny, </t>
    </r>
    <r>
      <rPr>
        <b/>
        <sz val="8"/>
        <color indexed="8"/>
        <rFont val="Arial"/>
        <family val="2"/>
        <charset val="238"/>
      </rPr>
      <t>90mm-420mm</t>
    </r>
    <r>
      <rPr>
        <sz val="8"/>
        <color indexed="8"/>
        <rFont val="Arial"/>
        <family val="2"/>
        <charset val="238"/>
      </rPr>
      <t xml:space="preserve"> znacznik X; bardziej giętka zwężana końcówka dystalna i specjalna konstrukcja rdzenia umożliwia utworzenie pętli alfa; specjalny rdzeń wykonany z nitynolu pozwala przenieść moment obrotowy od końca proksymalnego prowadnicy do jej końca dystalnego w stosunku 1:1; z fluorową powłoką .Prowadnica sterylna  giętka ,jednorazowego użytku , średnica 0,025"lub  0,035''do wyboru przez Zamawiającego , długość robocza 2700mm lub 4500mm</t>
    </r>
    <r>
      <rPr>
        <b/>
        <sz val="8"/>
        <color indexed="8"/>
        <rFont val="Arial"/>
        <family val="2"/>
        <charset val="238"/>
      </rPr>
      <t>do wyboru Zamawiającego; końcówka zagięta</t>
    </r>
    <r>
      <rPr>
        <sz val="8"/>
        <color indexed="8"/>
        <rFont val="Arial"/>
        <family val="2"/>
        <charset val="238"/>
      </rPr>
      <t xml:space="preserve"> ,pokryta powłoką hydrofilną o długości 70mm widoczna w promieniach RTG; posiada znaczniki na różnych długościach końcówki dystalnej: 50mm-70mm zielony znacznik, 80mm-90mm znacznik spiralny, </t>
    </r>
    <r>
      <rPr>
        <b/>
        <sz val="8"/>
        <color indexed="8"/>
        <rFont val="Arial"/>
        <family val="2"/>
        <charset val="238"/>
      </rPr>
      <t>90mm-420mm</t>
    </r>
    <r>
      <rPr>
        <sz val="8"/>
        <color indexed="8"/>
        <rFont val="Arial"/>
        <family val="2"/>
        <charset val="238"/>
      </rPr>
      <t xml:space="preserve"> znacznik X; bardziej giętka zwężana końcówka dystalna i specjalna konstrukcja rdzenia umożliwia utworzenie pętli alfa; specjalny rdzeń wykonany z nitynolu pozwala przenieść moment obrotowy od końca proksymalnego prowadnicy do jej końca dystalnego w stosunku 1:1; z fluorową powłoką .Prowadnica sterylna  giętka ,jednorazowego użytku , średnica 0,025"lub  0,035''do wyboru przez Zamawiającego , długość robocza 2700mm lub 4500mm</t>
    </r>
    <r>
      <rPr>
        <b/>
        <sz val="8"/>
        <color indexed="8"/>
        <rFont val="Arial"/>
        <family val="2"/>
        <charset val="238"/>
      </rPr>
      <t>do wyboru Zamawiającego; końcówka zagięta</t>
    </r>
    <r>
      <rPr>
        <sz val="8"/>
        <color indexed="8"/>
        <rFont val="Arial"/>
        <family val="2"/>
        <charset val="238"/>
      </rPr>
      <t xml:space="preserve"> ,pokryta powłoką hydrofilną o długości 70mm widoczna w promieniach RTG; posiada znaczniki na różnych długościach końcówki dystalnej: 50mm-70mm zielony znacznik, 80mm-90mm znacznik spiralny, </t>
    </r>
    <r>
      <rPr>
        <b/>
        <sz val="8"/>
        <color indexed="8"/>
        <rFont val="Arial"/>
        <family val="2"/>
        <charset val="238"/>
      </rPr>
      <t>90mm-420mm</t>
    </r>
    <r>
      <rPr>
        <sz val="8"/>
        <color indexed="8"/>
        <rFont val="Arial"/>
        <family val="2"/>
        <charset val="238"/>
      </rPr>
      <t xml:space="preserve"> znacznik X; bardziej giętka zwężana końcówka dystalna i specjalna konstrukcja rdzenia umożliwia utworzenie pętli alfa; specjalny rdzeń wykonany z nitynolu pozwala przenieść moment obrotowy od końca proksymalnego prowadnicy do jej końca dystalnego w stosunku 1:1; z fluorową powłoką .</t>
    </r>
  </si>
  <si>
    <r>
      <t xml:space="preserve">Prowadnica sterylna giętka , jednorazowego użytku,  średnica 0,025"lub  0,035''do wyboru przez Zamawiającego , długość robocza 2700m lub 4500mm do wyboru Zamawiającego; </t>
    </r>
    <r>
      <rPr>
        <b/>
        <sz val="8"/>
        <color indexed="8"/>
        <rFont val="Arial"/>
        <family val="2"/>
        <charset val="238"/>
      </rPr>
      <t>końcówka prosta</t>
    </r>
    <r>
      <rPr>
        <sz val="8"/>
        <color indexed="8"/>
        <rFont val="Arial"/>
        <family val="2"/>
        <charset val="238"/>
      </rPr>
      <t xml:space="preserve"> pokryta powłoką hydrofilną o długości 70mm widoczna w promieniach RTG; posiada znaczniki na różnych długościach końcówki dystalnej: 50mm-70mm zielony znacznik, 80mm-90mm znacznik spiralny,</t>
    </r>
    <r>
      <rPr>
        <b/>
        <sz val="8"/>
        <color indexed="8"/>
        <rFont val="Arial"/>
        <family val="2"/>
        <charset val="238"/>
      </rPr>
      <t xml:space="preserve"> 90mm-420mm </t>
    </r>
    <r>
      <rPr>
        <sz val="8"/>
        <color indexed="8"/>
        <rFont val="Arial"/>
        <family val="2"/>
        <charset val="238"/>
      </rPr>
      <t>znacznik X;</t>
    </r>
    <r>
      <rPr>
        <b/>
        <sz val="8"/>
        <color indexed="8"/>
        <rFont val="Arial"/>
        <family val="2"/>
        <charset val="238"/>
      </rPr>
      <t xml:space="preserve"> bardziej giętka</t>
    </r>
    <r>
      <rPr>
        <sz val="8"/>
        <color indexed="8"/>
        <rFont val="Arial"/>
        <family val="2"/>
        <charset val="238"/>
      </rPr>
      <t xml:space="preserve"> zwężana końcówka dystalna i specjalna konstrukcja rdzenia umożliwia utworzenie pętli alfa; specjalny rdzeń wykonany z nitynolu pozwala przenieść moment obrotowy od końca proksymalnego prowadnicy do jej końca dystalnego w stosunku 1:1; z fluorową powłoką .Prowadnica sterylna giętka , jednorazowego użytku,  średnica 0,025"lub  0,035''do wyboru przez Zamawiającego , długość robocza 2700m lub 4500mm do wyboru Zamawiającego; </t>
    </r>
    <r>
      <rPr>
        <b/>
        <sz val="8"/>
        <color indexed="8"/>
        <rFont val="Arial"/>
        <family val="2"/>
        <charset val="238"/>
      </rPr>
      <t>końcówka prosta</t>
    </r>
    <r>
      <rPr>
        <sz val="8"/>
        <color indexed="8"/>
        <rFont val="Arial"/>
        <family val="2"/>
        <charset val="238"/>
      </rPr>
      <t xml:space="preserve"> pokryta powłoką hydrofilną o długości 70mm widoczna w promieniach RTG; posiada znaczniki na różnych długościach końcówki dystalnej: 50mm-70mm zielony znacznik, 80mm-90mm znacznik spiralny,</t>
    </r>
    <r>
      <rPr>
        <b/>
        <sz val="8"/>
        <color indexed="8"/>
        <rFont val="Arial"/>
        <family val="2"/>
        <charset val="238"/>
      </rPr>
      <t xml:space="preserve"> 90mm-420mm </t>
    </r>
    <r>
      <rPr>
        <sz val="8"/>
        <color indexed="8"/>
        <rFont val="Arial"/>
        <family val="2"/>
        <charset val="238"/>
      </rPr>
      <t>znacznik X;</t>
    </r>
    <r>
      <rPr>
        <b/>
        <sz val="8"/>
        <color indexed="8"/>
        <rFont val="Arial"/>
        <family val="2"/>
        <charset val="238"/>
      </rPr>
      <t xml:space="preserve"> bardziej giętka</t>
    </r>
    <r>
      <rPr>
        <sz val="8"/>
        <color indexed="8"/>
        <rFont val="Arial"/>
        <family val="2"/>
        <charset val="238"/>
      </rPr>
      <t xml:space="preserve"> zwężana końcówka dystalna i specjalna konstrukcja rdzenia umożliwia utworzenie pętli alfa; specjalny rdzeń wykonany z nitynolu pozwala przenieść moment obrotowy od końca proksymalnego prowadnicy do jej końca dystalnego w stosunku 1:1; z fluorową powłoką .Prowadnica sterylna giętka , jednorazowego użytku,  średnica 0,025"lub  0,035''do wyboru przez Zamawiającego , długość robocza 2700m lub 4500mm do wyboru Zamawiającego; </t>
    </r>
    <r>
      <rPr>
        <b/>
        <sz val="8"/>
        <color indexed="8"/>
        <rFont val="Arial"/>
        <family val="2"/>
        <charset val="238"/>
      </rPr>
      <t>końcówka prosta</t>
    </r>
    <r>
      <rPr>
        <sz val="8"/>
        <color indexed="8"/>
        <rFont val="Arial"/>
        <family val="2"/>
        <charset val="238"/>
      </rPr>
      <t xml:space="preserve"> pokryta powłoką hydrofilną o długości 70mm widoczna w promieniach RTG; posiada znaczniki na różnych długościach końcówki dystalnej: 50mm-70mm zielony znacznik, 80mm-90mm znacznik spiralny,</t>
    </r>
    <r>
      <rPr>
        <b/>
        <sz val="8"/>
        <color indexed="8"/>
        <rFont val="Arial"/>
        <family val="2"/>
        <charset val="238"/>
      </rPr>
      <t xml:space="preserve"> 90mm-420mm </t>
    </r>
    <r>
      <rPr>
        <sz val="8"/>
        <color indexed="8"/>
        <rFont val="Arial"/>
        <family val="2"/>
        <charset val="238"/>
      </rPr>
      <t>znacznik X;</t>
    </r>
    <r>
      <rPr>
        <b/>
        <sz val="8"/>
        <color indexed="8"/>
        <rFont val="Arial"/>
        <family val="2"/>
        <charset val="238"/>
      </rPr>
      <t xml:space="preserve"> bardziej giętka</t>
    </r>
    <r>
      <rPr>
        <sz val="8"/>
        <color indexed="8"/>
        <rFont val="Arial"/>
        <family val="2"/>
        <charset val="238"/>
      </rPr>
      <t xml:space="preserve"> zwężana końcówka dystalna i specjalna konstrukcja rdzenia umożliwia utworzenie pętli alfa; specjalny rdzeń wykonany z nitynolu pozwala przenieść moment obrotowy od końca proksymalnego prowadnicy do jej końca dystalnego w stosunku 1:1; z fluorową powłoką .</t>
    </r>
  </si>
  <si>
    <r>
      <t>Prowadnica sterylna giętka , jednorazowego użytku,  średnica 0,025"lub  0,035''do wyboru przez Zamawiającego ; długość robocza</t>
    </r>
    <r>
      <rPr>
        <b/>
        <sz val="8"/>
        <color indexed="8"/>
        <rFont val="Arial"/>
        <family val="2"/>
        <charset val="238"/>
      </rPr>
      <t xml:space="preserve"> 4500mm</t>
    </r>
    <r>
      <rPr>
        <sz val="8"/>
        <color indexed="8"/>
        <rFont val="Arial"/>
        <family val="2"/>
        <charset val="238"/>
      </rPr>
      <t xml:space="preserve">, </t>
    </r>
    <r>
      <rPr>
        <b/>
        <sz val="8"/>
        <color indexed="8"/>
        <rFont val="Arial"/>
        <family val="2"/>
        <charset val="238"/>
      </rPr>
      <t>końcówka prosta</t>
    </r>
    <r>
      <rPr>
        <sz val="8"/>
        <color indexed="8"/>
        <rFont val="Arial"/>
        <family val="2"/>
        <charset val="238"/>
      </rPr>
      <t xml:space="preserve"> pokryta powłoką hydrofilną o długości 70mm widoczna w promieniach RTG; posiada znaczniki na różnych długościach końcówki dystalnej: 50mm-70mm zielony znacznik, 80mm-90mm znacznik spiralny, </t>
    </r>
    <r>
      <rPr>
        <b/>
        <sz val="8"/>
        <color indexed="8"/>
        <rFont val="Arial"/>
        <family val="2"/>
        <charset val="238"/>
      </rPr>
      <t>90mm-400mm</t>
    </r>
    <r>
      <rPr>
        <sz val="8"/>
        <color indexed="8"/>
        <rFont val="Arial"/>
        <family val="2"/>
        <charset val="238"/>
      </rPr>
      <t xml:space="preserve"> znacznik X; </t>
    </r>
    <r>
      <rPr>
        <b/>
        <sz val="8"/>
        <color indexed="8"/>
        <rFont val="Arial"/>
        <family val="2"/>
        <charset val="238"/>
      </rPr>
      <t>specjalny rdzeń</t>
    </r>
    <r>
      <rPr>
        <sz val="8"/>
        <color indexed="8"/>
        <rFont val="Arial"/>
        <family val="2"/>
        <charset val="238"/>
      </rPr>
      <t xml:space="preserve"> wykonany z nitynolu pozwala przenieść moment obrotowy od końca proksymalnego prowadnicy do jej końca dystalnego w stosunku 1:1; z fluorową powłoką .                                                                                  Prowadnica sterylna giętka , jednorazowego użytku,  średnica 0,025"lub  0,035''do wyboru przez Zamawiającego ; długość robocza</t>
    </r>
    <r>
      <rPr>
        <b/>
        <sz val="8"/>
        <color indexed="8"/>
        <rFont val="Arial"/>
        <family val="2"/>
        <charset val="238"/>
      </rPr>
      <t xml:space="preserve"> 4500mm</t>
    </r>
    <r>
      <rPr>
        <sz val="8"/>
        <color indexed="8"/>
        <rFont val="Arial"/>
        <family val="2"/>
        <charset val="238"/>
      </rPr>
      <t xml:space="preserve">, </t>
    </r>
    <r>
      <rPr>
        <b/>
        <sz val="8"/>
        <color indexed="8"/>
        <rFont val="Arial"/>
        <family val="2"/>
        <charset val="238"/>
      </rPr>
      <t>końcówka prosta</t>
    </r>
    <r>
      <rPr>
        <sz val="8"/>
        <color indexed="8"/>
        <rFont val="Arial"/>
        <family val="2"/>
        <charset val="238"/>
      </rPr>
      <t xml:space="preserve"> pokryta powłoką hydrofilną o długości 70mm widoczna w promieniach RTG; posiada znaczniki na różnych długościach końcówki dystalnej: 50mm-70mm zielony znacznik, 80mm-90mm znacznik spiralny, </t>
    </r>
    <r>
      <rPr>
        <b/>
        <sz val="8"/>
        <color indexed="8"/>
        <rFont val="Arial"/>
        <family val="2"/>
        <charset val="238"/>
      </rPr>
      <t>90mm-400mm</t>
    </r>
    <r>
      <rPr>
        <sz val="8"/>
        <color indexed="8"/>
        <rFont val="Arial"/>
        <family val="2"/>
        <charset val="238"/>
      </rPr>
      <t xml:space="preserve"> znacznik X; </t>
    </r>
    <r>
      <rPr>
        <b/>
        <sz val="8"/>
        <color indexed="8"/>
        <rFont val="Arial"/>
        <family val="2"/>
        <charset val="238"/>
      </rPr>
      <t>specjalny rdzeń</t>
    </r>
    <r>
      <rPr>
        <sz val="8"/>
        <color indexed="8"/>
        <rFont val="Arial"/>
        <family val="2"/>
        <charset val="238"/>
      </rPr>
      <t xml:space="preserve"> wykonany z nitynolu pozwala przenieść moment obrotowy od końca proksymalnego prowadnicy do jej końca dystalnego w stosunku 1:1; z fluorową powłoką .                                                                                  Prowadnica sterylna giętka , jednorazowego użytku,  średnica 0,025"lub  0,035''do wyboru przez Zamawiającego ; długość robocza</t>
    </r>
    <r>
      <rPr>
        <b/>
        <sz val="8"/>
        <color indexed="8"/>
        <rFont val="Arial"/>
        <family val="2"/>
        <charset val="238"/>
      </rPr>
      <t xml:space="preserve"> 4500mm</t>
    </r>
    <r>
      <rPr>
        <sz val="8"/>
        <color indexed="8"/>
        <rFont val="Arial"/>
        <family val="2"/>
        <charset val="238"/>
      </rPr>
      <t xml:space="preserve">, </t>
    </r>
    <r>
      <rPr>
        <b/>
        <sz val="8"/>
        <color indexed="8"/>
        <rFont val="Arial"/>
        <family val="2"/>
        <charset val="238"/>
      </rPr>
      <t>końcówka prosta</t>
    </r>
    <r>
      <rPr>
        <sz val="8"/>
        <color indexed="8"/>
        <rFont val="Arial"/>
        <family val="2"/>
        <charset val="238"/>
      </rPr>
      <t xml:space="preserve"> pokryta powłoką hydrofilną o długości 70mm widoczna w promieniach RTG; posiada znaczniki na różnych długościach końcówki dystalnej: 50mm-70mm zielony znacznik, 80mm-90mm znacznik spiralny, </t>
    </r>
    <r>
      <rPr>
        <b/>
        <sz val="8"/>
        <color indexed="8"/>
        <rFont val="Arial"/>
        <family val="2"/>
        <charset val="238"/>
      </rPr>
      <t>90mm-400mm</t>
    </r>
    <r>
      <rPr>
        <sz val="8"/>
        <color indexed="8"/>
        <rFont val="Arial"/>
        <family val="2"/>
        <charset val="238"/>
      </rPr>
      <t xml:space="preserve"> znacznik X; </t>
    </r>
    <r>
      <rPr>
        <b/>
        <sz val="8"/>
        <color indexed="8"/>
        <rFont val="Arial"/>
        <family val="2"/>
        <charset val="238"/>
      </rPr>
      <t>specjalny rdzeń</t>
    </r>
    <r>
      <rPr>
        <sz val="8"/>
        <color indexed="8"/>
        <rFont val="Arial"/>
        <family val="2"/>
        <charset val="238"/>
      </rPr>
      <t xml:space="preserve"> wykonany z nitynolu pozwala przenieść moment obrotowy od końca proksymalnego prowadnicy do jej końca dystalnego w stosunku 1:1; z fluorową powłoką .                                                                                  </t>
    </r>
  </si>
  <si>
    <r>
      <t xml:space="preserve">Proteza plastikowa do dróg żółciowych; dobrze widoczna w RTG; prosta, z zagięciem środkowym, z zagięciem dwunastniczym (do wyboru przez Zamawiającego w zależności od potrzeb); boczny otwór wspomagający drenaż; listki proksymalne i dystalne; średnica: </t>
    </r>
    <r>
      <rPr>
        <b/>
        <sz val="8"/>
        <rFont val="Arial"/>
        <family val="2"/>
        <charset val="238"/>
      </rPr>
      <t>7Fr</t>
    </r>
    <r>
      <rPr>
        <sz val="8"/>
        <rFont val="Arial"/>
        <family val="2"/>
        <charset val="238"/>
      </rPr>
      <t xml:space="preserve"> - minimalna średnica wewnętrzna 1,35mm, 8,5Fr - minimalna średnica wewnętrzna 1,91,mm, 10Fr - minimalna średnica wewnętrzna 2,34mm (do wyboru przez Zamawiającego w zależności od potrzeb); długość: 50mm, 60mm, 70mm, 80mm, 90mm, 100mm, 110mm, 120mm, 130mm, 140mm, 150mm, 160mm, 170mm, 180mm (w zależności od wersji protezy, do wyboru przez Zamawiającego w zależności od potrzeb); minimalna średnica kanału roboczego: 2,8mm (dla protezy 7Fr), 3,2 (dla protezy 8.5 Fr), 3,7mm (dla protezy 10Fr); jednorazowego użytku, sterylnaProteza plastikowa do dróg żółciowych; dobrze widoczna w RTG; prosta, z zagięciem środkowym, z zagięciem dwunastniczym (do wyboru przez Zamawiającego w zależności od potrzeb); boczny otwór wspomagający drenaż; listki proksymalne i dystalne; średnica: </t>
    </r>
    <r>
      <rPr>
        <b/>
        <sz val="8"/>
        <rFont val="Arial"/>
        <family val="2"/>
        <charset val="238"/>
      </rPr>
      <t>7Fr</t>
    </r>
    <r>
      <rPr>
        <sz val="8"/>
        <rFont val="Arial"/>
        <family val="2"/>
        <charset val="238"/>
      </rPr>
      <t xml:space="preserve"> - minimalna średnica wewnętrzna 1,35mm, 8,5Fr - minimalna średnica wewnętrzna 1,91,mm, 10Fr - minimalna średnica wewnętrzna 2,34mm (do wyboru przez Zamawiającego w zależności od potrzeb); długość: 50mm, 60mm, 70mm, 80mm, 90mm, 100mm, 110mm, 120mm, 130mm, 140mm, 150mm, 160mm, 170mm, 180mm (w zależności od wersji protezy, do wyboru przez Zamawiającego w zależności od potrzeb); minimalna średnica kanału roboczego: 2,8mm (dla protezy 7Fr), 3,2 (dla protezy 8.5 Fr), 3,7mm (dla protezy 10Fr); jednorazowego użytku, sterylnaProteza plastikowa do dróg żółciowych; dobrze widoczna w RTG; prosta, z zagięciem środkowym, z zagięciem dwunastniczym (do wyboru przez Zamawiającego w zależności od potrzeb); boczny otwór wspomagający drenaż; listki proksymalne i dystalne; średnica: </t>
    </r>
    <r>
      <rPr>
        <b/>
        <sz val="8"/>
        <rFont val="Arial"/>
        <family val="2"/>
        <charset val="238"/>
      </rPr>
      <t>7Fr</t>
    </r>
    <r>
      <rPr>
        <sz val="8"/>
        <rFont val="Arial"/>
        <family val="2"/>
        <charset val="238"/>
      </rPr>
      <t xml:space="preserve"> - minimalna średnica wewnętrzna 1,35mm, 8,5Fr - minimalna średnica wewnętrzna 1,91,mm, 10Fr - minimalna średnica wewnętrzna 2,34mm (do wyboru przez Zamawiającego w zależności od potrzeb); długość: 50mm, 60mm, 70mm, 80mm, 90mm, 100mm, 110mm, 120mm, 130mm, 140mm, 150mm, 160mm, 170mm, 180mm (w zależności od wersji protezy, do wyboru przez Zamawiającego w zależności od potrzeb); minimalna średnica kanału roboczego: 2,8mm (dla protezy 7Fr), 3,2 (dla protezy 8.5 Fr), 3,7mm (dla protezy 10Fr); jednorazowego użytku, sterylna</t>
    </r>
  </si>
  <si>
    <r>
      <t xml:space="preserve">Proteza plastikowa do dróg żółciowych; dobrze widoczna w RTG; prosta, z zagięciem środkowym, z zagięciem dwunastniczym (do wyboru przez Zamawiającego w zależności od potrzeb); boczny otwór wspomagający drenaż; listki proksymalne i dystalne; średnica </t>
    </r>
    <r>
      <rPr>
        <b/>
        <sz val="8"/>
        <rFont val="Arial"/>
        <family val="2"/>
        <charset val="238"/>
      </rPr>
      <t>12 Fr</t>
    </r>
    <r>
      <rPr>
        <sz val="8"/>
        <rFont val="Arial"/>
        <family val="2"/>
        <charset val="238"/>
      </rPr>
      <t xml:space="preserve"> (minimalna średnica wewnętrzna 2,64mm); długość: 50mm, 60mm, 70mm, 80mm, 90mm, 100mm, 110mm, 120mm, 130mm, 140mm, 150mm, 160mm, 170mm, 180mm (w zależności od wersji protezy, do wyboru przez Zamawiającego w zależności od potrzeb; minimalna średnica kanału roboczego 4,2 mm; jednorazowego użytku, sterylnaProteza plastikowa do dróg żółciowych; dobrze widoczna w RTG; prosta, z zagięciem środkowym, z zagięciem dwunastniczym (do wyboru przez Zamawiającego w zależności od potrzeb); boczny otwór wspomagający drenaż; listki proksymalne i dystalne; średnica </t>
    </r>
    <r>
      <rPr>
        <b/>
        <sz val="8"/>
        <rFont val="Arial"/>
        <family val="2"/>
        <charset val="238"/>
      </rPr>
      <t>12 Fr</t>
    </r>
    <r>
      <rPr>
        <sz val="8"/>
        <rFont val="Arial"/>
        <family val="2"/>
        <charset val="238"/>
      </rPr>
      <t xml:space="preserve"> (minimalna średnica wewnętrzna 2,64mm); długość: 50mm, 60mm, 70mm, 80mm, 90mm, 100mm, 110mm, 120mm, 130mm, 140mm, 150mm, 160mm, 170mm, 180mm (w zależności od wersji protezy, do wyboru przez Zamawiającego w zależności od potrzeb; minimalna średnica kanału roboczego 4,2 mm; jednorazowego użytku, sterylna</t>
    </r>
  </si>
  <si>
    <r>
      <t xml:space="preserve">Proteza do dróg żółciowych </t>
    </r>
    <r>
      <rPr>
        <b/>
        <sz val="8"/>
        <color indexed="8"/>
        <rFont val="Arial"/>
        <family val="2"/>
        <charset val="238"/>
      </rPr>
      <t xml:space="preserve"> „</t>
    </r>
    <r>
      <rPr>
        <b/>
        <sz val="8"/>
        <rFont val="Arial"/>
        <family val="2"/>
        <charset val="238"/>
      </rPr>
      <t>double pigtail”</t>
    </r>
    <r>
      <rPr>
        <sz val="8"/>
        <rFont val="Arial"/>
        <family val="2"/>
        <charset val="238"/>
      </rPr>
      <t>;</t>
    </r>
    <r>
      <rPr>
        <sz val="8"/>
        <color indexed="8"/>
        <rFont val="Arial"/>
        <family val="2"/>
        <charset val="238"/>
      </rPr>
      <t xml:space="preserve"> dobrze widoczna w obrazie RTG; boczne otwory drenujące; zwężana końcówka; średnica 7Fr; długość: 30mm, 40mm, 50mm, 60mm, 70mm, 80mm, 90mm, 100mm, 120mm, 150mm </t>
    </r>
    <r>
      <rPr>
        <sz val="8"/>
        <rFont val="Arial"/>
        <family val="2"/>
        <charset val="238"/>
      </rPr>
      <t>(do wyboru przez Zamawiającego w zależności od potrzeb); jednorazowego użytku, sterylna</t>
    </r>
    <r>
      <rPr>
        <sz val="8"/>
        <color indexed="8"/>
        <rFont val="Arial"/>
        <family val="2"/>
        <charset val="238"/>
      </rPr>
      <t xml:space="preserve">Proteza do dróg żółciowych </t>
    </r>
    <r>
      <rPr>
        <b/>
        <sz val="8"/>
        <color indexed="8"/>
        <rFont val="Arial"/>
        <family val="2"/>
        <charset val="238"/>
      </rPr>
      <t xml:space="preserve"> „</t>
    </r>
    <r>
      <rPr>
        <b/>
        <sz val="8"/>
        <rFont val="Arial"/>
        <family val="2"/>
        <charset val="238"/>
      </rPr>
      <t>double pigtail”</t>
    </r>
    <r>
      <rPr>
        <sz val="8"/>
        <rFont val="Arial"/>
        <family val="2"/>
        <charset val="238"/>
      </rPr>
      <t>;</t>
    </r>
    <r>
      <rPr>
        <sz val="8"/>
        <color indexed="8"/>
        <rFont val="Arial"/>
        <family val="2"/>
        <charset val="238"/>
      </rPr>
      <t xml:space="preserve"> dobrze widoczna w obrazie RTG; boczne otwory drenujące; zwężana końcówka; średnica 7Fr; długość: 30mm, 40mm, 50mm, 60mm, 70mm, 80mm, 90mm, 100mm, 120mm, 150mm </t>
    </r>
    <r>
      <rPr>
        <sz val="8"/>
        <rFont val="Arial"/>
        <family val="2"/>
        <charset val="238"/>
      </rPr>
      <t>(do wyboru przez Zamawiającego w zależności od potrzeb); jednorazowego użytku, sterylna</t>
    </r>
  </si>
  <si>
    <t xml:space="preserve">Proteza trzustkowa typ : prosta ;  wykonana z miękkiego plastiku , redukującego możliwość uszkodzenia przewodu trzustkowego ,zwężana końcówka dystalna ułatwiająca kaniulację; otwory boczne na całej długości  protezy; na końcu proksymalnym - listek mocujący  ; rozmiar protezy 7Fr , długość protez 20,40,60,80 mm do wyboru przez Zamawiającego , min.śr.kanału roboczego 2,8 mm   , jednorazowego użytku , sterylna                                                                                                                                                                                                                                                                                                                                               </t>
  </si>
  <si>
    <t xml:space="preserve">Proteza trzustkowa typ : S-kształtna ; wykonana z miękkiego plastiku , redukującego możliwość uszkodzenia przewodu trzustkowego ;zwężana końcówka dystalna ułatwiająca kaniulację ; otwory boczne ułatwiajace drenaż na całej długości protezy , listki  mocujące na końcu proksymalnym i dystalnym ;  rozmiar 7Fr minimalna średnica kanału roboczego 2,8 mm lub 8,5 Fr minimalna średnica kanału roboczego 3,2 mm lub 10 Fr minimalna średnica kanału roboczego 3,7 mm do wyboru przez Zamawiającego , odległość między listkami bocznymi 6 cm, 8 cm, 10 cm, 12 cm ; sterylna .                                                                                                                                 </t>
  </si>
  <si>
    <t>Proteza dwuwarstwowa do dróg żółciowych  z zagięciem od strony dwunastnicy,  śr 10Fr , odległość między listkami 4 - 15 cm, z 4 listkami mocującymi z każdej strony, minimalna średnica kanału roboczego 3,7 mm, jednorazowa , sterylna.</t>
  </si>
  <si>
    <r>
      <t xml:space="preserve">Zestaw do wprowadzania protez plastikowych o średnicy 7Fr; minimalna długość robocza narzędzia1900mm; minimalna średnica kanału roboczego 2,8 mm; </t>
    </r>
    <r>
      <rPr>
        <sz val="8"/>
        <rFont val="Arial"/>
        <family val="2"/>
        <charset val="238"/>
      </rPr>
      <t>kompatybilny z prowadnicą o maksymalnej średnicy 0,035</t>
    </r>
    <r>
      <rPr>
        <sz val="8"/>
        <color indexed="8"/>
        <rFont val="Arial"/>
        <family val="2"/>
        <charset val="238"/>
      </rPr>
      <t xml:space="preserve">; jednorazowego użytku; sterylnyZestaw do wprowadzania protez plastikowych o średnicy 7Fr; minimalna długość robocza narzędzia1900mm; minimalna średnica kanału roboczego 2,8 mm; </t>
    </r>
    <r>
      <rPr>
        <sz val="8"/>
        <rFont val="Arial"/>
        <family val="2"/>
        <charset val="238"/>
      </rPr>
      <t>kompatybilny z prowadnicą o maksymalnej średnicy 0,035</t>
    </r>
    <r>
      <rPr>
        <sz val="8"/>
        <color indexed="8"/>
        <rFont val="Arial"/>
        <family val="2"/>
        <charset val="238"/>
      </rPr>
      <t>; jednorazowego użytku; sterylny</t>
    </r>
  </si>
  <si>
    <r>
      <t xml:space="preserve">Zestaw do wprowadzania protez plastikowych o średnicy 8,5Fr, 10Fr, 12Fr </t>
    </r>
    <r>
      <rPr>
        <sz val="8"/>
        <rFont val="Arial"/>
        <family val="2"/>
        <charset val="238"/>
      </rPr>
      <t>(do wyboru przez Zamawiającego w zależności od potrzeb) zawiera cewnik wprowadzający z końcówką widoczną w RTG i popychacz</t>
    </r>
    <r>
      <rPr>
        <sz val="8"/>
        <color indexed="8"/>
        <rFont val="Arial"/>
        <family val="2"/>
        <charset val="238"/>
      </rPr>
      <t xml:space="preserve">; z pokrętłem umożliwiającym ustawienie i blokadę długości cewnika prowadzącego; minimalna długość narzędzia 1900mm; minimalna średnica kanału roboczego 3,2mm (dla 8.5Fr), 3,7mm (dla 10Fr), 4,2mm (dla 12Fr); </t>
    </r>
    <r>
      <rPr>
        <sz val="8"/>
        <rFont val="Arial"/>
        <family val="2"/>
        <charset val="238"/>
      </rPr>
      <t xml:space="preserve">kompatybilny z prowadnicą o maksymalnej średnicy 0,035; </t>
    </r>
    <r>
      <rPr>
        <sz val="8"/>
        <color indexed="8"/>
        <rFont val="Arial"/>
        <family val="2"/>
        <charset val="238"/>
      </rPr>
      <t xml:space="preserve">jednorazowego użytku; sterylnyZestaw do wprowadzania protez plastikowych o średnicy 8,5Fr, 10Fr, 12Fr </t>
    </r>
    <r>
      <rPr>
        <sz val="8"/>
        <rFont val="Arial"/>
        <family val="2"/>
        <charset val="238"/>
      </rPr>
      <t>(do wyboru przez Zamawiającego w zależności od potrzeb) zawiera cewnik wprowadzający z końcówką widoczną w RTG i popychacz</t>
    </r>
    <r>
      <rPr>
        <sz val="8"/>
        <color indexed="8"/>
        <rFont val="Arial"/>
        <family val="2"/>
        <charset val="238"/>
      </rPr>
      <t xml:space="preserve">; z pokrętłem umożliwiającym ustawienie i blokadę długości cewnika prowadzącego; minimalna długość narzędzia 1900mm; minimalna średnica kanału roboczego 3,2mm (dla 8.5Fr), 3,7mm (dla 10Fr), 4,2mm (dla 12Fr); </t>
    </r>
    <r>
      <rPr>
        <sz val="8"/>
        <rFont val="Arial"/>
        <family val="2"/>
        <charset val="238"/>
      </rPr>
      <t xml:space="preserve">kompatybilny z prowadnicą o maksymalnej średnicy 0,035; </t>
    </r>
    <r>
      <rPr>
        <sz val="8"/>
        <color indexed="8"/>
        <rFont val="Arial"/>
        <family val="2"/>
        <charset val="238"/>
      </rPr>
      <t>jednorazowego użytku; sterylny</t>
    </r>
  </si>
  <si>
    <t xml:space="preserve">Koszyk 8-drutowy do usuwania złogów, kamieni i ciał obcych z dróg żółciowych; z zaokrągloną końcówką dystalną, z portem iniekcyjnym; z możliwością wprowadzania narzędzia po prowadnicy lub nie do wyboru przez Zamawiającego ; drut koszyka miękki; szerokość rozłożonego koszyka 20mm; minimalna długość robocza narzędzia 1900mm; minimalna średnica kanału roboczego 2,8 lub 3,7 w zależności od typu ; mm; kompatybilny z prowadnicą 0,035; jednorazowego użytku; sterylny; narzędzie kompatybilne z litotryptorem awaryjnym </t>
  </si>
  <si>
    <t>Koszyk typ 4-drutowy do usuwania kamieni z dróg żółciowych, złogów w obrębie przewodów żółciowych;  wykonany z twardego drutu ; minimalna średnica endoskopu2,8mm lub 3,7mm w zależności od typu ; maksymalna średnica współpracującej prowadnicy 0,035'' (0,89mm); szerokość rozłożonego koszyka 22mm; długość robocza narzędzia 1900mm; wprowadzanie koszyka po prowadnicylub nieobrotowy do wyboru przez Zamawiającego ; narzędzie kompatybilne z litotryptorem awaryjnym ; dostarczany w sterylnym pakiecie, gotowy do użytku;</t>
  </si>
  <si>
    <t xml:space="preserve">Koszyk jednorazowy do usuwania małych kamieni kieszeniowych z przewodów żółciowych; wykonany z nitynolu; typ 8-drutowy, o specjalnym splocie w kształcie wiru; do wprowadzania po prowadnicy; maksymalna średnica części wprowadzanej do kanału roboczego endoskopu 2,9mm; minimalna średnica kanalu endoskopu 3,7mm; szerokość rozłożonego koszyka 20mm; długość robocza narzędzia 1900mm; narzędzie kompatybilne z litotryptorem i litotryptorem awaryjnym BML, MAJ-441 posiadanym przez Zamawiającego; posiadający  port iniekcyjny; sterylny gotowy do użytku; </t>
  </si>
  <si>
    <t xml:space="preserve">Jednorazowe Trójstopniowe Poszerzadła Balonowe; do poszerzania przełyku/ odźwiernika/ jelit/brodawki Vatera; załadowana prowadnica 0.035” z możliwością usunięcia; średnice balonu po napełnieniu balonu w zakresie 6-20 mm; wymagane ciśnienia w zakresie 2.0-9,6 bar w zależności od rozmiaru balonu ; proksymalny znacznik radiologiczny, radiocieniująca końcówka dystalna oraz środkowy znacznik endoskopowy; balon o owalnym kształcie wykonany z nylonu o wysokiej przezierności; atraumatyczna końcówka; długość balonu 55-65 mm w zależności od rozmiaru balonu ; długość robocza 2400mm; min. średnica kanału roboczego 2,8mm; kompatybilne z jednorazowym narzędziem do napełniania o poj. 60cc, 15 atm.; 1 sztuka w opakowaniu; </t>
  </si>
  <si>
    <t>Jednorazowe Trójstopniowe Poszerzadła Balonowe ze zintegrowanym prowadnikiem stabilizującym; do poszerzania przełyku; średnice balonu w zakresie :Ø 6 –20 mm ; wymagane ciśnienie w zakresie 2.0-9.6 bar w zależności od rozmiaru , proksymalny znacznik radiologiczny, radiocieniująca końcówka dystalna oraz środkowy znacznik endoskopowy; balon o owalnym kształcie wykonany z nylonu o wysokiej przezierności; atraumatyczna końcówka;  długość balonu 80-90mm w zależności od rozmiaru ; długość robocza 1900mm; min. średnica kanału roboczego 2,8mm; nie zawiera lateksu; kompatybilne z jednorazowym narzędziem do napełniania o poj. 60cc, 15 atm.; 1 sztuka w opakowaniu</t>
  </si>
  <si>
    <t xml:space="preserve">Jednorazowe narzędzie do napełniania poszerzadeł balonowych EZDilate; nie zawiera latexu; typ all in one;  obj. 60 ml.cc, max ciśnienie 15 atm; sterylizowane EtO; 1 szt. w opakowaniu; </t>
  </si>
  <si>
    <t>Jednorazowy standardowy ustnik z gumką wykonaną z silikonu; do wszystkich endoskopów stosowanych w górnym odcinku przewodu pokarmowego; wymiary otworu głównego 22mmx27mm, wykonany z polipropylenu; 50 sztuk w opakowaniu, każdy ustnik zapakowany oddzielnie; nie zawiera latexu</t>
  </si>
  <si>
    <t>Płytka pacjenta jednorazowego użytku dla dorosłych o wadze powyżej 15kg, bez dołączonego kabla; typ dzielony z powłoką hydrożelową; powierzchnia styczna 140cm2; 100szt. w opakowaniu</t>
  </si>
  <si>
    <t>Poszerzadła balonowe wysokociśnieniowe jednorazowego użytku do poszerzania dróg żółciowych; kompatybilne do prowadnicy 0.035”; średnice balonu: 4 mm, 6 mm lub 8 mm do wyboru przez zamawiającego; maksymalna wartość ciśnienia do 6 atm; proksymalny i dystalny znacznik radiologiczny wewnątrz balonu na cewniku, balon o owalnym kształcie o wysokiej przezierności; atraumatyczna końcówka; długość balonu 20 mm, 30 mm lub 40 mm w zależności od średnicy balonu; długość robocza 1800 mm; min. średnica kanału roboczego endoskopu 2,8 mm; nie zawiera lateksu; kompatybilne z jednorazowym narzędziem do napełniania o pojemności 60 cc, 15 atm.; 1 sztuka w opakowaniu.</t>
  </si>
  <si>
    <t>Ładowany aplikator klipsów; z funkcją rotacji; jednoelementowy; długość narzędzia 1650 mm ,1950mm lub 2300mm do wyboru przez Zamawiającego ; minimalna średnica kanału roboczego 2,8 mm; do wielokrotnego klipsowania u jednego pacjenta podczas zabiegu; sterylna; 10 szt/op.</t>
  </si>
  <si>
    <t>Klipsy endoskopowe jednorazowego użytku (sterylne), kompatybilne z wielorazowym narzędziem do hemostazy posiadanym przez Zamawiającego ; możliwość warunkowego stosowania rezonansu magnetycznego (MRI);  klipsy pakowane w plastikowe nasadki (kardridge), prosty system montażu i uwalniania, długość ramion klipsa 7,5 mm, kąt zagięcia ramion 90  lub 135° do wyboru przez Zamawiającego /opak.40szt/</t>
  </si>
  <si>
    <t>Klipsy endoskopowe jednorazowego użytku (sterylne) , kompatybilne z wielorazowym narzędziem do hemostazy posiadanym przez Zamawiającego ; możliwość warunkowego stosowania rezonansu magnetycznego (MRI); klipsy pakowane w plastikowe nasadki (kardridge), prosty system montażu i uwalniania, długość ramion klipsa 9 mm, kąt zagięcia ramion 90 lub 135° do wyboru przez Zamawiającego /opak.40szt/</t>
  </si>
  <si>
    <t>Klipsownica endoskopowa z klipsem; z funkcją rotacji 1:1; z możliwością wielokrotnego otwierania i zamykania klipsa (również przy dużym zagięciu endoskopu); minimalna długość ramion klipsa 10mm; minimalna szerokość otwarcia ramion 11mm; kąt zagięcia ramion klipsa 135 stopni; długość narzędzia 1650 mm lub 2300 mm do wyboru przez Zamawiającego ; minimalna średnica kanału roboczego 2,8mm; z możliwością wykonywania MR u pacjentów po zabiegu klipsowania; klips chowany do osłony; gotowa do użycia; jednorazowego użytku, sterylna opak.10 szt.</t>
  </si>
  <si>
    <t xml:space="preserve">Pętle elektrochirurgiczne kolonoskopowe, jednorazowego użytku, kształt standardowy Owalny o średnicy 10,15,25 mm do wyboru przez Zamawiającego, wykonane z drutu plecionego o grubości 0,40 mm i 0,47 mm do wyboru Zamawiającego , zintegrowany uchwyt ze skalą pomiarową skalowaną co 10 mm, długość robocza narzędzia 230 cm, maksymalna średnica części wprowadzanej do endoskopu 2,6mm ;minimalna średnica kanału roboczego 2,8 mm; pakowane po 10 sztuk w oddzielnych sterylnych pakietach </t>
  </si>
  <si>
    <t xml:space="preserve">Pętla elektrochirurgiczna, kolonoskopowa jednorazowego użytku; do zabiegów polipektomi na zimno i z użyciem generatora elektrochirurgicznego; kształt heksagonalny; szerokość pętli 10 mm lub 15 mm do wyboru przez Zamawiającego; pętla wykonana z plecionego drutu o grubości 0,3 mm; zintegrowany uchwyt ze skalą pomiarową, długość narzędzia 2300mm, maksymalna średnica części wprowadzanej do endoskopu 2,6mm; minimalna średnica kanału roboczego 2,8 mm; sterylna, gotowa do użycia opak.10 szt. </t>
  </si>
  <si>
    <t>Igła iniekcyjna endoskopowa do ostrzykiwania i hemostazy; z portem do podawania leków; spirala ochronna zapobiegająca bocznej perforacji ; blokada wysuniętej lub schowanej igły ; długość robocza narzędzia 1800mm ; długość ostrza igły: 4mm, 5mm, 6mm do wyboru ; średnica igły:19G,22G, 23G, 25G do wyboru przez Zamawiającego ; minimalna średnica kanału roboczego 2,2mm; jednorazowego użytku; sterylna, gotowa do użycia ; opak 10 szt.</t>
  </si>
  <si>
    <r>
      <t xml:space="preserve">Jednorazowa igła do ostrzykiwania; długość igły 4mm,5mm lub 6mm do wyboru Zamawiającego ,  grubość igły 19G, 22G, 23G, lub 25G do wyboru , </t>
    </r>
    <r>
      <rPr>
        <sz val="8"/>
        <color indexed="63"/>
        <rFont val="Arial"/>
        <family val="2"/>
        <charset val="238"/>
      </rPr>
      <t xml:space="preserve">długość robocza narzędzia 2300 mm; kolorowe oznaczenie grubości igły na uchwycie i opakowaniu; blokada pozycji igły wysuniętej i schowanej; min. średnica kanału roboczego 2,6 mm; pakowania pojedynczo w sterylne opakowania; 10 szt. w min. opakowaniu zbiorczym. </t>
    </r>
  </si>
  <si>
    <t>Igła iniekcyjna endoskopowa do ostrzykiwania i hemostazy; z portem do podawania leków; spirala ochronna zapobiegająca bocznej perforacji ; blokada wysuniętej lub schowanej igły ; długość robocza narzędzia 1600mm lub 2300mm ; długość ostrza igły: 4mm, 5mm, 6mm do wyboru ; średnica igły:19G,22G, 23G, 25G do wyboru przez Zamawiającego ; minimalna średnica kanału roboczego 2,6mm; jednorazowego użytku; sterylna, gotowa do użycia ; opak 10 szt.</t>
  </si>
  <si>
    <t>INDIGO CARMINE 1% marker do powierzchniowego barwienia nierówności śluzówki; zastosowanie diagnostyczne: lokalizacja zmian błony śluzowej; w opakowaniu 10 ampułek; 10 ml w ampułce</t>
  </si>
  <si>
    <t xml:space="preserve"> Narzędzie do zapobiegania lub opanowania krwawienia po usunięciu uszypułowionych polipów endoloop; jednorazowe ; narzędzie składa się z wstępnie zmontowanych:uchwytu, osłonki, rurki osłonowej i odłączalnej pętli nylonowej; długość robocza narzędzia 2300mm; średnica pętli 30mm; maksymalna średnica części wprowadzanej do endoskopu 2,6mm; min. śr.kanału roboczego endoskopu 2,8mm; w opakowaniu 5 sztuk oddzielnie zapakowanych w sterylne pakiety, gotowych do użycia narzędzi</t>
  </si>
  <si>
    <t>Samorozprężalna proteza do dróg żółciowych, wprowadzana przez endoskop; wykonana z metalu ; złote znaczniki na końcach i w środkowej części protezy; średnica protezy po rozprężeniu: 6mm, 8mm, 10mm, 12mm (w zależności od modelu - do wyboru przez Zamawiającego, w zależności od potrzeb); długość protezy:40mm, 50mm ,60mm, 80mm, 100mm, 120mm (w zależności od średnicy i wybranego modelu ); pokrywana silikonem ; system antymigracyjny: kołnierze i/lub listki oraz lassa – w zależności od rodzaju protezy; średnica aplikatora: od 7 Fr do10,2 Fr (w zależności od rodzaju protezy); długość aplikatora ok.1800mm; aplikator z uchwytem zabezpieczonym przed przedwczesnym uwolnieniem protezy; znacznik radiologiczny i graficzny na aplikatorze; proteza kompatybilna z prowadnicą o maksymalnej średnicy 0,035''; jednorazowego użytku, sterylna;</t>
  </si>
  <si>
    <t>Samorozprężalna proteza do dróg żółciowych , wprowadzana przez endoskop, pokrywana silikonem, w silikonowej powłoce znajdują się otwory umożliwiające odpływ żółci, wykonana z nitinolu. Posiada kołnierze zapobiegające migracji i 1 lasso do usuwania, wykonane z polipropylenu. Lasso posiada złoty znacznik radiologiczny. Długość całkowita protezy  40mm, 50mm, 60mm, 80mm, 100mm (do wyboru przez Zamawiającego w zależności od potrzeb),  średnica 8mm lub 10mm (do wyboru przez Zamawiającego, w zależności od potrzeb); średnica kołnierza 11.5mm lub 13,5 mmw zależności od średnicy protezy; Aplikator o długości 180cm i średnicy 8 Fr (2,66mm). Proteza kompatybilna z prowadnicą 0,035 cala; posiada 9 złotych znaczników: po 3 na kołnierzach i 3 w części środkowej; posiada podwójny system kontroli punktu, po przekroczeniu którego nie można wycofać protezy do aplikatora: znacznik radiologiczny i graficzny na aplikatorze; sterylna;</t>
  </si>
  <si>
    <t>Samorozprężalna proteza do dróg żółciowych, wprowadzana przez endoskop; wykonana z metalu; częściowo pokrywana silikonem, wprowadzana przez ścianę żołądka; część od strony żołądka (z kołnierzem) częściowo pokrywana silikonem; w części proksymalnej lasso; długość protezy: 60 mm,80mm lub 100mm (do wyboru przez Zamawiającego w zależności od potrzeb); średnica protezy po rozprężeniu 10mm; średnica kołnierza ok. 20mm; długość aplikatora ok. 1800mm, średnica aplikatora 8,5-10,2 Fr w zależności od modelu  ; znaczniki na końcach i w środkowej części protezy; podwójny system kontroli punktu, po przekroczeniu którego nie można wycofać protezy do aplikatora: znacznik radiologiczny i graficzny na aplikatorze; proteza kompatybilna z prowadnicą o maksymalnej średnicy 0,035"; jednorazowego użytku, sterylna;</t>
  </si>
  <si>
    <t>Samorozprężalna proteza do dróg żółciowych, wprowadzana przez endoskop; wykonana z metalu niepowlekana; do protezowania równoległego; znaczniki na końcach i w środkowej części protezy; długość protezy: 40mm, 60mm, 80mm, 100mmm, 120mm (do wyboru przez Zamawiającego, w zależności od potrzeb); średnica protezy po rozprężeniu: 6mm i 8mm (do wyboru przez Zamawiającego w zależności od potrzeb); długość aplikatora ok.1800mm, średnica aplikatora 5.9 Fr.; proteza kompatybilna z prowadnicą o maksymalnej średnicy 0,025"; jednorazowego użytku, sterylna;</t>
  </si>
  <si>
    <t>Proteza samorozprężalna jednorazowa do dróg żółciowych; niepokrywana; wykonana z nitynolu; o poszerzonych oczkach siatki w cześci roboczej; przeznaczona do leczenia zwężeń wnęki wątroby; długość całkowita 60mm,80 mm do wyboru przez Zamawiającego średnica 10mm, średnica kołnierzy 13,5mm; aplikator o długości 180cm i średnicy 2,33mm/7Fr; posiada podwójny system kontroli punktu, po przekroczeniu którego nie można wycofać protezy do aplikatora: znacznik radiologiczny i graficzny na aplikatorze;</t>
  </si>
  <si>
    <t xml:space="preserve">Samorozprężalna proteza do drenażu trzustkowego; wskazana do stosowania w celu ułatwienia przezżołądkowego lub przezdwunastniczego, endoskopowego objawowego drenażu  pseudotorbieli trzustki  lub objawowej otorbionej martwicy, przylegającej do ściany żołądka lub jelita; pokrywana silikonem na całej długości, wykonana z nitinolu; średnica protezy 12mm,14 mm,16 mm do wyboru przez Zamawiającego , długość całkowita 20mm, 30mm lub 40mm do wyboru Zamawiającego , średnica kołnierzy 24mm,26mm, 28mm w zależności od rozmiaru ; 1 lasso; długość aplikatora 180cm, średnica aplikatora 3,5mm (10,5Fr), posiada 9 złotych znaczników: po 3 na kołnierzach i 3 w części środkowej; posiada podwójny system kontroli punktu, po przekroczeniu którego nie można wycofać protezy do aplikatora: znacznik radiologiczny i graficzny na aplikatorze; </t>
  </si>
  <si>
    <t xml:space="preserve">Proteza samorozprężalna przełykowa ; wykonana z nitynolu; całkowicie pokryta silikonem; wprowadzana przez endoskop; długość całkowita 60mm, 90mm,100mm,120 mm, 150mm  do wyboru przez Zamawiającego ;średnica 18mm, średnica kołnierzy 26mm; długośc aplikatora 2300 mm, średnica aplikatora 3.47mm/10.5Fr; min.średnica kanału oboczego 3,7 mm; posiada 12 złotych znaczników radiologicznych, po 4 na kołnierzach i 4 na środku; 1 lasso; jednorazowego użytku </t>
  </si>
  <si>
    <t>RAZEM</t>
  </si>
  <si>
    <r>
      <t xml:space="preserve">Wielkość opakowania 
(liczba sztuk w opakowaniu) </t>
    </r>
    <r>
      <rPr>
        <sz val="7"/>
        <rFont val="Calibri Light"/>
        <family val="2"/>
        <charset val="238"/>
      </rPr>
      <t>(wypełnia wykonawca)</t>
    </r>
  </si>
  <si>
    <t>Dren jednodniowy  do kanału Water-JET do pompy płuczącej perystaltycznej model OFP-1, OFP-2 opak.50 szt.</t>
  </si>
  <si>
    <t xml:space="preserve">Dreny przyłączeniowa do endoskopu i pacjenta , jednorazowe , długość 2 m ; do ssaka KV-5, KV-6 opak.15 szt. </t>
  </si>
  <si>
    <t>Łącznik wielorazowego użytku filtr-pojemnik do pompy ssącej posiadanej przez Zamawiającego  opak.10 szt.</t>
  </si>
  <si>
    <t>Pojemnik na wodę do pompy płuczącej perystaltycznej model OFP-1 opak.3 szt.</t>
  </si>
  <si>
    <t>Zawór biopsyjny jednorazowego użytku do gastro, kolono i duodenoskopów, opak.20 szt. indywidualnie sterylnie pakowanych</t>
  </si>
  <si>
    <t>Zawór biopsyjny kilkukrotnego użytku ;kompatybilny z endoskopami Olympus posiadanymi przez Zamawiającego (seria 165, 180, 190), do sterylizacji parą wodną w nadciśnieniu ; opak.10 szt.</t>
  </si>
  <si>
    <t xml:space="preserve">Zawór  woda/powietrze do endoskopów, niewymagający nawilżania </t>
  </si>
  <si>
    <t>Zawór ssący  do endoskopów, niewymagający nawilżania</t>
  </si>
  <si>
    <t>Zawór CO2 gaz/woda /bez środków poślizgowych/ do endoskopu EVIS EXERA II TJF - Q180V</t>
  </si>
  <si>
    <t>Przyłącze pomocniczego doprowadzenia wody .</t>
  </si>
  <si>
    <t>Butelka z zakrywką na wodę do gastro-, kolono-, duodenoskopów serii: OES-40, EVIS-140, -145, -160, -165, -180, -240,0-260, endoskopów ultrasonograficznych UE-160, UM-160, UC-160, -140, UMD-140P</t>
  </si>
  <si>
    <t>Butelka na wodę do użycia z CO2, do gastro-, kolono-, duodenoskopów serii: OES-40, EVIS-140, -145, -160, -160, -165, -180, -240, -260</t>
  </si>
  <si>
    <t>Zapasowa butelka na wodę do gastro-, kolono-, duodenoskopów serii: OES-40, EVIS-140, -145, -160, -165, -180, -240,0-260, endoskopów ultrasonograficznych UE-160, UM-160, UC-160, -140, UMD-140P</t>
  </si>
  <si>
    <t>Filtr przeciwwirusowy do ssaka KV-6 opak.10 szt.</t>
  </si>
  <si>
    <t>Szczotka dwustronna do czyszczenia wlotów kanałów i kanałów endoskopów o średnicach 2,0-4,2mm; końcówka atraumatyczna dla kanałów; minimalna średnica włosia do czyszczenia kanałów 6mm; minimalna długość części czyszczącej kanały (odcinka z włosiem) 8mm; minimalna średnica włosia do czyszczenia gniazd kanałów 11mm; minimalna długość części czyszczącej gniazda (odcinka z włosiem) 53mm minimalna długość narzędzia 2200mm; jednorazowego użytku opak.50 szt.</t>
  </si>
  <si>
    <t>Szczotka do czyszczenia końcówki videoduodenoskopów TJF-Q180V firmy Olympus posiadanych przez Zamawiającego; jednorazowego użytku op.50 szt.</t>
  </si>
  <si>
    <t>Żel poślizgowy gastroenterologiczny , rozpuszczalny w wodzie, nie zawierający parafin , tłuszczu, silikonu , bez środków znieczulających pojemność 200 ml opak.12 szt.</t>
  </si>
  <si>
    <t>Filtr przeciwwirusowy do ssaka KV-6 + zapachowy opak.10 szt.</t>
  </si>
  <si>
    <t>Zestaw rurek do pomocniczego kanału doprowadzającego wodę do jednodniowego stosowania, do użytku z pompą płuczącą posiadaną przez Zamawiającego opak.10 sztuk</t>
  </si>
  <si>
    <t>Adapter do pomocniczego kanału doprowadzającego wodę przeznaczony do jednorazowego użycia, do użytku z pompą płuczącą posiadaną przez Zamawiającego opak.100 szt.</t>
  </si>
  <si>
    <t>Rurka do irygacji z nakrętką, stosowana do CO2, sterylna do jednodniowego stosowania opak.10 szt</t>
  </si>
  <si>
    <t>Rurka do irygacji z nakrętką, do powietrza, sterylna, przeznaczona do jednodniowego stosowania opak.10 szt.</t>
  </si>
  <si>
    <t>EndoClot Compressor ,Kompresor (sprężarka) powietrza EndoClot®, do stosowania z produktami EndoClot® PHS oraz EndoClot® Adhesive; zasilana z zewnętrznego zasilacza lub z dwóch akumulatorów (3,6Vdc, o parametrach 3200mAh/3350mAh); Zestaw zawiera kompresor, dren łączący, kabel zasilający wraz z wtyczką do gniazdka elektrycznego oraz ładowarkę do baterii wraz z kablem łączącym do ładowarki; producent: EndoClot Plus</t>
  </si>
  <si>
    <t>EndoClot PHS polisacharydowy system hemostatyczny wspomagająco stosowany do kontroli krwawienia z naczyń włosowatych, żylnych lub tętniczych podczas zabiegów endoskopowych; system aplikatora oraz składa się z fiolki zawierającej proszek hemostatyczny oparty na biokompatybilnych i niepirogennych cząsteczkach AMP®, będących pochodnymi skrobi roślinnej. Wspópracuje z kompresorem powietrza EndoClot Compressor; kompatybilny z gastroskopami i kolonoskopami o średnicy kanało roboczego m.in. 2,8mm. Producent EndoClot Plus; opakowanie zawiera 1 zestaw.</t>
  </si>
  <si>
    <t>EndoClot Adhesive ,, pomocniczy hemostatyczny system przyczepny przeznaczony do kontroli krwawienia podczas zabiegów endoskopowych w gastrologii; składa się z fiolki zawierającej proszek zawierający cząsteczki samoprzyczepnego polimeru hemostatycznego (AHP), tworzącego w kontakcie z płynami przewodu pokarmowego lub krwią przyczepny żel oraz jednorazowego aplikatora; wspóracuje z kompresorem powietrza EndoClot Compressor; Producent EndoClot Plus; Opakowanie zawiera 1 fiolkę i 1 aplikator.</t>
  </si>
  <si>
    <t>Catheter - Jednorazowy cewnik do stosowania EndoClot PHS i EndoClot Adhesive; do podłączenia do kompresora EndoClot; min. średnica kanału roboczego 2,6mm, długość narzędzia 2300cm; 5 szt. w opakowaniu; producent EndoClot Plus Co. Ltd.</t>
  </si>
  <si>
    <t>EndoClot SIS-15 , System Iniekcji Podśluzówkowej; przeznaczony do stosowania w zabiegach endoskopowych przewodu pokarmowego w celu podśluzówkowego podniesienia polipów, gruczolaków,
nowotworów we wczesnym stadium lub innych zmian w błonie śluzowej przewodu pokarmowego, przed wycięciem, za pomocą pętli lub innego urządzenia endoskopowego; zestaw składa się z fiolki zawiarającej 0.5g proszku składającego się z cząsteczek wchłanialnego modyfikowanego polimeru (AMP®), pochodnego ze skrobi roślinnej oraz strzykawki 10ml ze spiralnym tłokiem. Producent: EndoClot Plus; Opakowanie zawiera 5 zestawów.</t>
  </si>
  <si>
    <t>Zatyczka uszczelniajaca do endoskopów Olympus Gastro-, kolono-, duodeno-, bronchoskopy: EVIS 140, 145, 160, 165,
180, 240, 260</t>
  </si>
  <si>
    <t>1.</t>
  </si>
  <si>
    <t>Preparat do  mycia w obiegu zamkniętym w myjni automatycznej. Kompatybilny  z pr. Dezynfekcyjnym. Preparat nie może wywierać niszczącego działania na powierzchnie, przedmioty. Opakowanie 3 x 5 L. Wyrób medyczny kl. I</t>
  </si>
  <si>
    <t>opak.</t>
  </si>
  <si>
    <t>2.</t>
  </si>
  <si>
    <t>Preparat do dezynfekcji w obiegu zamkniętym w myjni automatycznej. Kompatybilny z pr. Myjącym. Preparat nie może wywierać niszczącego działania na powierzchnie, przedmioty. Opakowanie 3 x 5 L. Wyrób medyczny kl IIb.</t>
  </si>
  <si>
    <t>3.</t>
  </si>
  <si>
    <t xml:space="preserve">Preparat do mycia w obigu zamkniętym w myjni automatycznej oparty na środkach powierzchniowoczynnych. Preparat musi zapewniać optymalną skuteczność czyszczenia w temperaturach 35 st C Preparat kompatybilny z preparatem dezynfekcyjnym. Opakowanie 3 x 5 L. </t>
  </si>
  <si>
    <t>4.</t>
  </si>
  <si>
    <t>Preparat dezynfekcyjny oparty o kwas nadoctowy o szerokim spectrum działania B, Tbc, F, V, S kompatybilny  z preparatem myjącym. Skuteczność zgodnie z normami: EN13727, EN 13624, EN 14348, EN 14476, EN 13704. Opakowanie 3 x 2,8L. Wyrób medyczny kl. IIb.</t>
  </si>
  <si>
    <t>5.</t>
  </si>
  <si>
    <t>Preparat w zakresie neutralnych wartości ph, który chroni materiały endoskopu. Musi być stosowany razem z preparatem dezynfekcyjnym. Opakowanie 3 x 5L. Wyrób medyczny kl. I.</t>
  </si>
  <si>
    <t xml:space="preserve">Preparaty muszą pochodzić od jednego producenta, muszą być kompatybilne ze sobą oraz z urządzeniami  firmy Olympus model: MINI ETD,  ETD -3, ETD – 4.  W PRZYPADKU DOSTARCZENIA INNEGO ZESTAWU PREPARATÓW Wykonawca wykona kalibrację systemów dozowania  wraz z wymianą preparatów w obiegu systemu dozowania i kalibracją wszystkich programów urządzeń myjących, wliczone w cenę oferty. </t>
  </si>
  <si>
    <t xml:space="preserve"> Zaoferowane preparaty winny być w pojemnikach jednoznacznie identyfikujące ich podłączenie z myjnią (np. średnica połączeń, kolorystyka połączeń, rodzaj złącza) bez konieczności jej modyfikacji w celu eliminacji pomyłek polegających na nieprawidłowym połączeniu urządzeń z pojemnikiem.</t>
  </si>
  <si>
    <t>Detergent multienzymatyczny do manualnego i maszynowego mycia endoskopów zapewniający doskonałe właściwości myjąco-dezynfekujące. 1op. = 1litr</t>
  </si>
  <si>
    <t>Płyn dezynfekcyjny - do sterylizacji i dezynfekcji wysokiego poziomu na podstawie Kwasu Nadoctowego i Diazaadamantany (ISAZONE®) zgodny z UNI PN-EN ISO14937 par. 5.3.1, przetestowany w warunkach brudnych i czystych zgodnie z wymogami UNI PN-EN 14885. Wysoka skuteczność biobójcza i sprobójcza już po 5 min.,
roztwór roboczy stabilny do 12-15 dni (kontrola aktywności dedykowanymi paskami), wysoka tolerancja materiałowa, nie
uszkadza dezynfekowanych wyrobów (1 op. - 5l)</t>
  </si>
  <si>
    <t>Paski testowe - do pomiaru efektywności i Minimalnej Zalecanej Koncentracji Kwasu Nadoctowego w ADASPOR® Plus (1 op. =100 szt. )</t>
  </si>
  <si>
    <t xml:space="preserve">Preparaty muszą pochodzić od jednego producenta, muszą być kompatybilne ze sobą.  W PRZYPADKU DOSTARCZENIA INNEGO ZESTAWU PREPARATÓW Wykonawca wykona kalibrację systemów dozowania  wraz z wymianą preparatów w obiegu systemu dozowania i kalibracją wszystkich programów urządzeń myjących, wliczone w cenę oferty. </t>
  </si>
  <si>
    <t>OPIS PRZEDMIOTU ZAMÓWIENIA
Nazwa produktu</t>
  </si>
  <si>
    <r>
      <t xml:space="preserve">Producent 
</t>
    </r>
    <r>
      <rPr>
        <sz val="8"/>
        <rFont val="Calibri Light"/>
        <family val="2"/>
        <charset val="238"/>
      </rPr>
      <t>(wypełnia Wykonawca)</t>
    </r>
  </si>
  <si>
    <r>
      <t xml:space="preserve">Nr katalogowy
</t>
    </r>
    <r>
      <rPr>
        <sz val="8"/>
        <rFont val="Calibri Light"/>
        <family val="2"/>
        <charset val="238"/>
      </rPr>
      <t>(wypełnia wykonawca</t>
    </r>
    <r>
      <rPr>
        <b/>
        <sz val="8"/>
        <rFont val="Calibri Light"/>
        <family val="2"/>
        <charset val="238"/>
      </rPr>
      <t>)</t>
    </r>
  </si>
  <si>
    <t>Preparat do maszynowego mycia narzędzi medycznych i kontenerów. Preparat do stosowania do anodowanego aluminium i metali kolorowych. Zawierający enzymy, anionowe i niejonowe, substancje powierzchniowo czynne o pH w roztworze roboczym 10,5. Spełniający  zalecenia w zakresie ograniczenia do minimum ryzyka vCJK. Stężenie roztworu roboczego 0,3 - 0,8%. Wyrób medyczny. Zakres temperatur pracy 30 - 65*C. Opakowanie 5L</t>
  </si>
  <si>
    <t>Preparat o właściwościach neutralizujących stosowany po maszynowym, chemiczno - termicznym alkalicznym myciu narzędzi chirurgicznych oraz kontenerów ze stali szlachetnej i butów medycznych. Płynny w koncentracie. Na bazie kwasu cytrynowego. Bezbarwny. Przezroczysty. Bez fosforanów, fosfatów, azotanów oraz związków powierzchniowo czynnych. Stężenie roztworu roboczego 0,1 - 0,2 %. Wyrób medyczny. Opakowanie 5kg.</t>
  </si>
  <si>
    <t>Preparat do stosowania w ostatnim cyklu płukania w maszynowym przygotowaniu narzędzi umożliwiający ich wysychanie bez pozostawiania plam. Płynny w koncentracie. Bezbarwny. Zawierający 15 - 30% niejonowe związki powierzchniowo czynne, inhibitory korozji, solubilizatory. Stężenie roztworu roboczego: 0,02 - 0,05% obojętny odczyn pH. Wyrób medyczny. Opakowanie 5kg.</t>
  </si>
  <si>
    <t xml:space="preserve">Jednorazowa klipsownica hemostatyczna, śr. 2,5 mm, długość 230 cm, możliwość wielokrotnego otwarcia i zamknięcia klipsa, funkcja płynnej rotacji, rozwarcie ramion klipsa 16 mm, kąt zagięcia końcówek ramion 135 stopni, konstrukcja zestawu wprowadzającego, </t>
  </si>
  <si>
    <t>Jednorazowa szczotka cytologiczna do dróg żółciowych, dwukanałowa, na prowadnik 0,035 cala,  śr. osłonki 2,6 mm, dł. 180 cm, skalowana rękojeść, funkcja rotacji.</t>
  </si>
  <si>
    <t xml:space="preserve">Jednorazowa szczotka do czyszczenia kanałów, dwustronna o symetrycznych końcówkach, śr. 1,8 mm, dł. części z włosiem 20 mm, śr. włosia 6 mm, dł. 230 cm, </t>
  </si>
  <si>
    <t>Jednorazowa pułapka na polipy usunięte podczas polipektomii, 4-komorowa, plastikowa, posiadająca sitka oraz możliwość przepuszczania zasysanej zawartości do pojemnika ssaka z pominięciem sitek</t>
  </si>
  <si>
    <t>Szczegołowy Opis Przedmiotu Zamówienia</t>
  </si>
  <si>
    <t>Ilość do 09.12.2024</t>
  </si>
  <si>
    <t>Wchłaniający się siarczan wapnia do uzupełniania terapii wypełniania martwej przestrzeni, służący do miejscowego leczenia infekcji w tkankach miękkich, kości i szpiku 10cc - typu Stimulan Rapid Cure</t>
  </si>
  <si>
    <t>Wchłaniający się siarczan wapnia do uzupełniania terapii wypełniania martwej przestrzeni, służący do miejscowego leczenia infekcji w tkankach miękkich, kości i szpiku 20cc - typu Stimulan Rapid Cure</t>
  </si>
  <si>
    <t>Sterylna staza do zabiegów ortopedycznych 40 żółta typu Hemaclear</t>
  </si>
  <si>
    <t>Sterylna staza do zabiegów ortopedycznych Hemaclear 60 brązowa typu Hemaclear</t>
  </si>
  <si>
    <t>Sterylna staza do zabiegów ortopedycznych 90 czarno - biała typu Hemaclear</t>
  </si>
  <si>
    <t>Test walidacyjny zgrzewu z polami do protokołu, [tzn. daty, numeru, parametrów zgrzewu, wyniku, uwag, wskazania konieczności działań korygujących: zmiany ustawień lub/i działań serwisowych], test wykonany z identycznych surowców jak opakowania papierowo-f</t>
  </si>
  <si>
    <t>Test walidacyjny zgrzewu z polami do protokołu, [tzn. daty, numeru, parametrów zgrzewu, wyniku, uwag, wskazania konieczności działań korygujących: zmiany ustawień lub/i działań serwisowych], test wykonany z identycznych surowców jak opakowania przeznaczon</t>
  </si>
  <si>
    <t>Plastikowe plomby uniwersalne ze wskaźnikiem sterylizacji parowej. Kolor niebieski/biały.Opakowanie 1000 sztuk</t>
  </si>
  <si>
    <t>Plastikowe Plomby do kontenerów Martin (mini-set) ze wskaźnikiem sterylizacji parowej. Opakowanie 1000 sztuk</t>
  </si>
  <si>
    <t xml:space="preserve">Narzędzia endoskopowe </t>
  </si>
  <si>
    <t>Akcesoria do endoskopów, gastroskopów, kolonoskopów, narzędzi endoskopowych - będących w posiadaniu Zamawiającego</t>
  </si>
  <si>
    <t>Preparaty do czyszczenia i dezynfekcji endoskopów , gastroskopów , kolonoskopów , narzędzi endoskopowych  - będących w posiadaniu Zamawiającego</t>
  </si>
  <si>
    <t>Preparaty do czyszczenia i dezynfekcji endoskopów, gastroskopów, kolonoskopów, narzędzi endoskopowych  - będących w posiadaniu Zamawiającego, kompatybilne z Choyangcyw-100</t>
  </si>
  <si>
    <t>Preparaty do czyszczenia i dezynfekcji endoskopów, gastroskopów, kolonoskopów, narzędzi endoskopowych  - będących w posiadaniu Zamawiającego</t>
  </si>
  <si>
    <t xml:space="preserve">Preparaty muszą pochodzić od jednego producenta, muszą być kompatybilne ze sobą oraz z urządzeniami  firmy Melag, model: Melatherm 10 oraz firmy Miele, modele: PG8582CD oraz PG8582 .  
W PRZYPADKU DOSTARCZENIA INNEGO ZESTAWU PREPARATÓW Wykonawca wykona kalibracją wszystkich programów urządzeń myjących, wliczone w cenę oferty.               </t>
  </si>
  <si>
    <t>Narzędzia endoskopowe</t>
  </si>
  <si>
    <t>Załącznik nr 2 do SWZ – Formularz asortymentowo - cenowy
Oznaczenie postępowania: 53/ZP/PN/D/23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</si>
</sst>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 #,##0.00\ &quot;zł&quot;_-;\-* #,##0.00\ &quot;zł&quot;_-;_-* &quot;-&quot;??\ &quot;zł&quot;_-;_-@_-"/>
    <numFmt numFmtId="164" formatCode="#,##0.00\ &quot;zł&quot;"/>
    <numFmt numFmtId="165" formatCode="#,##0.00&quot; zł &quot;;\-#,##0.00&quot; zł &quot;;&quot; -&quot;#&quot; zł &quot;;@\ "/>
    <numFmt numFmtId="166" formatCode="mmm\-yy"/>
    <numFmt numFmtId="167" formatCode="#,##0.00\ [$zł-415];[Red]\-#,##0.00\ [$zł-415]"/>
    <numFmt numFmtId="168" formatCode="#,##0.00&quot; zł&quot;"/>
  </numFmts>
  <fonts count="61" x14ac:knownFonts="1">
    <font>
      <sz val="11"/>
      <color theme="1"/>
      <name val="Calibri"/>
      <family val="2"/>
      <charset val="238"/>
      <scheme val="minor"/>
    </font>
    <font>
      <sz val="11"/>
      <color theme="1"/>
      <name val="Calibri"/>
      <family val="2"/>
      <charset val="238"/>
      <scheme val="minor"/>
    </font>
    <font>
      <sz val="11"/>
      <color rgb="FFFF0000"/>
      <name val="Calibri"/>
      <family val="2"/>
      <charset val="238"/>
      <scheme val="minor"/>
    </font>
    <font>
      <b/>
      <sz val="6"/>
      <name val="Arial"/>
      <family val="2"/>
      <charset val="238"/>
    </font>
    <font>
      <b/>
      <sz val="10"/>
      <name val="Arial CE"/>
      <family val="2"/>
      <charset val="238"/>
    </font>
    <font>
      <b/>
      <sz val="8"/>
      <name val="Arial CE"/>
      <family val="2"/>
      <charset val="238"/>
    </font>
    <font>
      <b/>
      <sz val="8"/>
      <name val="Arial"/>
      <family val="2"/>
      <charset val="238"/>
    </font>
    <font>
      <b/>
      <i/>
      <sz val="7"/>
      <name val="Arial CE"/>
      <family val="2"/>
      <charset val="238"/>
    </font>
    <font>
      <i/>
      <sz val="9"/>
      <name val="Arial"/>
      <family val="2"/>
      <charset val="238"/>
    </font>
    <font>
      <b/>
      <sz val="16"/>
      <name val="Arial"/>
      <family val="2"/>
      <charset val="238"/>
    </font>
    <font>
      <sz val="6.5"/>
      <name val="Arial"/>
      <family val="2"/>
      <charset val="238"/>
    </font>
    <font>
      <sz val="6.5"/>
      <name val="Calibri"/>
      <family val="2"/>
      <charset val="238"/>
      <scheme val="minor"/>
    </font>
    <font>
      <b/>
      <sz val="6.5"/>
      <name val="Calibri"/>
      <family val="2"/>
      <charset val="238"/>
      <scheme val="minor"/>
    </font>
    <font>
      <sz val="6.5"/>
      <name val="Times New Roman"/>
      <family val="1"/>
      <charset val="238"/>
    </font>
    <font>
      <b/>
      <sz val="11"/>
      <name val="Calibri"/>
      <family val="2"/>
      <charset val="238"/>
      <scheme val="minor"/>
    </font>
    <font>
      <sz val="10"/>
      <name val="Arial"/>
      <family val="2"/>
      <charset val="238"/>
    </font>
    <font>
      <sz val="12"/>
      <name val="Arial"/>
      <family val="2"/>
      <charset val="238"/>
    </font>
    <font>
      <sz val="11"/>
      <color rgb="FFFF0000"/>
      <name val="Times New Roman"/>
      <family val="1"/>
      <charset val="238"/>
    </font>
    <font>
      <sz val="11"/>
      <color indexed="8"/>
      <name val="Arial"/>
      <family val="2"/>
      <charset val="238"/>
    </font>
    <font>
      <sz val="12"/>
      <color rgb="FFFF0000"/>
      <name val="Calibri"/>
      <family val="2"/>
      <charset val="238"/>
    </font>
    <font>
      <sz val="9"/>
      <name val="Arial"/>
      <family val="2"/>
      <charset val="238"/>
    </font>
    <font>
      <sz val="11"/>
      <name val="Calibri"/>
      <family val="2"/>
      <charset val="238"/>
      <scheme val="minor"/>
    </font>
    <font>
      <sz val="11"/>
      <name val="Times New Roman"/>
      <family val="1"/>
      <charset val="238"/>
    </font>
    <font>
      <sz val="7"/>
      <name val="Arial"/>
      <family val="2"/>
      <charset val="238"/>
    </font>
    <font>
      <b/>
      <sz val="7"/>
      <name val="Arial"/>
      <family val="2"/>
      <charset val="238"/>
    </font>
    <font>
      <b/>
      <sz val="12"/>
      <name val="Arial"/>
      <family val="2"/>
      <charset val="238"/>
    </font>
    <font>
      <b/>
      <sz val="11"/>
      <name val="Times New Roman"/>
      <family val="1"/>
      <charset val="238"/>
    </font>
    <font>
      <b/>
      <sz val="12"/>
      <name val="Calibri"/>
      <family val="2"/>
      <charset val="238"/>
    </font>
    <font>
      <i/>
      <sz val="9"/>
      <name val="Arial CE"/>
      <family val="2"/>
      <charset val="238"/>
    </font>
    <font>
      <sz val="12"/>
      <name val="Calibri"/>
      <family val="2"/>
      <charset val="238"/>
    </font>
    <font>
      <b/>
      <sz val="16"/>
      <name val="Calibri"/>
      <family val="2"/>
      <charset val="238"/>
      <scheme val="minor"/>
    </font>
    <font>
      <i/>
      <sz val="12"/>
      <name val="Arial"/>
      <family val="2"/>
      <charset val="238"/>
    </font>
    <font>
      <i/>
      <sz val="11"/>
      <name val="Times New Roman"/>
      <family val="1"/>
      <charset val="238"/>
    </font>
    <font>
      <i/>
      <sz val="11"/>
      <name val="Calibri"/>
      <family val="2"/>
      <charset val="238"/>
    </font>
    <font>
      <b/>
      <sz val="8"/>
      <name val="Tahoma"/>
      <family val="2"/>
      <charset val="238"/>
    </font>
    <font>
      <sz val="8"/>
      <name val="Tahoma"/>
      <family val="2"/>
      <charset val="238"/>
    </font>
    <font>
      <sz val="8"/>
      <name val="Tahoma"/>
      <family val="2"/>
      <charset val="1"/>
    </font>
    <font>
      <sz val="10"/>
      <color theme="1"/>
      <name val="Calibri"/>
      <family val="2"/>
      <charset val="238"/>
      <scheme val="minor"/>
    </font>
    <font>
      <sz val="9"/>
      <name val="Tahoma"/>
      <family val="2"/>
      <charset val="1"/>
    </font>
    <font>
      <sz val="9"/>
      <name val="Tahoma"/>
      <family val="2"/>
      <charset val="238"/>
    </font>
    <font>
      <b/>
      <sz val="16"/>
      <color theme="1"/>
      <name val="Calibri"/>
      <family val="2"/>
      <charset val="238"/>
      <scheme val="minor"/>
    </font>
    <font>
      <b/>
      <sz val="8"/>
      <color indexed="8"/>
      <name val="Tahoma"/>
      <family val="2"/>
      <charset val="238"/>
    </font>
    <font>
      <sz val="8"/>
      <name val="Arial CE"/>
      <family val="2"/>
      <charset val="238"/>
    </font>
    <font>
      <sz val="11"/>
      <color indexed="8"/>
      <name val="Calibri"/>
      <family val="2"/>
      <charset val="238"/>
    </font>
    <font>
      <b/>
      <sz val="10"/>
      <color indexed="8"/>
      <name val="Arial"/>
      <family val="2"/>
      <charset val="238"/>
    </font>
    <font>
      <b/>
      <sz val="8"/>
      <name val="Calibri Light"/>
      <family val="2"/>
      <charset val="238"/>
    </font>
    <font>
      <b/>
      <sz val="7"/>
      <name val="Calibri Light"/>
      <family val="2"/>
      <charset val="238"/>
    </font>
    <font>
      <sz val="8"/>
      <name val="Arial"/>
      <family val="2"/>
      <charset val="238"/>
    </font>
    <font>
      <sz val="8"/>
      <name val="Calibri Light"/>
      <family val="2"/>
      <charset val="238"/>
    </font>
    <font>
      <sz val="8"/>
      <color indexed="8"/>
      <name val="Arial"/>
      <family val="2"/>
      <charset val="238"/>
    </font>
    <font>
      <sz val="8"/>
      <color indexed="8"/>
      <name val="Calibri Light"/>
      <family val="2"/>
      <charset val="238"/>
    </font>
    <font>
      <b/>
      <sz val="8"/>
      <color indexed="8"/>
      <name val="Arial"/>
      <family val="2"/>
      <charset val="238"/>
    </font>
    <font>
      <sz val="9"/>
      <color indexed="8"/>
      <name val="Calibri Light"/>
      <family val="2"/>
      <charset val="238"/>
    </font>
    <font>
      <sz val="8"/>
      <color indexed="56"/>
      <name val="Arial"/>
      <family val="2"/>
      <charset val="238"/>
    </font>
    <font>
      <sz val="8"/>
      <color indexed="63"/>
      <name val="Arial"/>
      <family val="2"/>
      <charset val="238"/>
    </font>
    <font>
      <sz val="7"/>
      <name val="Calibri Light"/>
      <family val="2"/>
      <charset val="238"/>
    </font>
    <font>
      <sz val="8"/>
      <color indexed="18"/>
      <name val="Arial"/>
      <family val="2"/>
      <charset val="238"/>
    </font>
    <font>
      <sz val="8"/>
      <color indexed="8"/>
      <name val="Calibri"/>
      <family val="2"/>
      <charset val="238"/>
    </font>
    <font>
      <sz val="8"/>
      <color indexed="59"/>
      <name val="Calibri"/>
      <family val="2"/>
      <charset val="238"/>
    </font>
    <font>
      <b/>
      <sz val="8"/>
      <color indexed="18"/>
      <name val="Arial"/>
      <family val="2"/>
      <charset val="238"/>
    </font>
    <font>
      <b/>
      <sz val="10"/>
      <color theme="1"/>
      <name val="Calibri"/>
      <family val="2"/>
      <charset val="238"/>
      <scheme val="minor"/>
    </font>
  </fonts>
  <fills count="22">
    <fill>
      <patternFill patternType="none"/>
    </fill>
    <fill>
      <patternFill patternType="gray125"/>
    </fill>
    <fill>
      <patternFill patternType="solid">
        <fgColor rgb="FF66FFFF"/>
        <bgColor indexed="27"/>
      </patternFill>
    </fill>
    <fill>
      <patternFill patternType="solid">
        <fgColor rgb="FF66FFFF"/>
        <bgColor indexed="42"/>
      </patternFill>
    </fill>
    <fill>
      <patternFill patternType="solid">
        <fgColor theme="2" tint="-0.249977111117893"/>
        <bgColor indexed="42"/>
      </patternFill>
    </fill>
    <fill>
      <patternFill patternType="solid">
        <fgColor theme="0"/>
        <bgColor indexed="64"/>
      </patternFill>
    </fill>
    <fill>
      <patternFill patternType="solid">
        <fgColor rgb="FF00B0F0"/>
        <bgColor indexed="64"/>
      </patternFill>
    </fill>
    <fill>
      <patternFill patternType="solid">
        <fgColor theme="2" tint="-0.249977111117893"/>
        <bgColor rgb="FF66FFFF"/>
      </patternFill>
    </fill>
    <fill>
      <patternFill patternType="solid">
        <fgColor rgb="FFFFFFFF"/>
        <bgColor rgb="FFFFFFFF"/>
      </patternFill>
    </fill>
    <fill>
      <patternFill patternType="solid">
        <fgColor theme="2" tint="-0.249977111117893"/>
        <bgColor indexed="41"/>
      </patternFill>
    </fill>
    <fill>
      <patternFill patternType="solid">
        <fgColor theme="2" tint="-0.249977111117893"/>
        <bgColor indexed="27"/>
      </patternFill>
    </fill>
    <fill>
      <patternFill patternType="solid">
        <fgColor theme="2" tint="-0.249977111117893"/>
        <bgColor indexed="64"/>
      </patternFill>
    </fill>
    <fill>
      <patternFill patternType="solid">
        <fgColor indexed="9"/>
        <bgColor indexed="26"/>
      </patternFill>
    </fill>
    <fill>
      <patternFill patternType="solid">
        <fgColor theme="2" tint="-0.249977111117893"/>
        <bgColor indexed="26"/>
      </patternFill>
    </fill>
    <fill>
      <patternFill patternType="solid">
        <fgColor rgb="FF66FFFF"/>
        <bgColor indexed="31"/>
      </patternFill>
    </fill>
    <fill>
      <patternFill patternType="solid">
        <fgColor theme="2"/>
        <bgColor indexed="64"/>
      </patternFill>
    </fill>
    <fill>
      <patternFill patternType="solid">
        <fgColor theme="0"/>
        <bgColor indexed="41"/>
      </patternFill>
    </fill>
    <fill>
      <patternFill patternType="solid">
        <fgColor rgb="FF00B0F0"/>
        <bgColor indexed="26"/>
      </patternFill>
    </fill>
    <fill>
      <patternFill patternType="solid">
        <fgColor indexed="31"/>
        <bgColor indexed="22"/>
      </patternFill>
    </fill>
    <fill>
      <patternFill patternType="solid">
        <fgColor indexed="13"/>
        <bgColor indexed="34"/>
      </patternFill>
    </fill>
    <fill>
      <patternFill patternType="solid">
        <fgColor indexed="27"/>
        <bgColor indexed="41"/>
      </patternFill>
    </fill>
    <fill>
      <patternFill patternType="solid">
        <fgColor indexed="40"/>
        <bgColor indexed="49"/>
      </patternFill>
    </fill>
  </fills>
  <borders count="5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auto="1"/>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style="thin">
        <color indexed="8"/>
      </right>
      <top style="thin">
        <color indexed="64"/>
      </top>
      <bottom style="thin">
        <color indexed="64"/>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style="thin">
        <color indexed="64"/>
      </right>
      <top style="thin">
        <color indexed="8"/>
      </top>
      <bottom style="thin">
        <color indexed="8"/>
      </bottom>
      <diagonal/>
    </border>
    <border>
      <left style="hair">
        <color indexed="8"/>
      </left>
      <right style="hair">
        <color indexed="8"/>
      </right>
      <top style="hair">
        <color indexed="8"/>
      </top>
      <bottom style="hair">
        <color indexed="8"/>
      </bottom>
      <diagonal/>
    </border>
    <border>
      <left style="thin">
        <color indexed="8"/>
      </left>
      <right/>
      <top style="thin">
        <color indexed="8"/>
      </top>
      <bottom style="medium">
        <color indexed="8"/>
      </bottom>
      <diagonal/>
    </border>
    <border>
      <left/>
      <right/>
      <top style="thin">
        <color indexed="8"/>
      </top>
      <bottom style="medium">
        <color indexed="8"/>
      </bottom>
      <diagonal/>
    </border>
    <border>
      <left/>
      <right style="thin">
        <color indexed="8"/>
      </right>
      <top style="thin">
        <color indexed="8"/>
      </top>
      <bottom style="medium">
        <color indexed="8"/>
      </bottom>
      <diagonal/>
    </border>
    <border>
      <left style="thin">
        <color indexed="8"/>
      </left>
      <right/>
      <top/>
      <bottom style="medium">
        <color indexed="8"/>
      </bottom>
      <diagonal/>
    </border>
    <border>
      <left/>
      <right/>
      <top/>
      <bottom style="medium">
        <color indexed="8"/>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right style="thin">
        <color indexed="8"/>
      </right>
      <top/>
      <bottom/>
      <diagonal/>
    </border>
    <border>
      <left style="medium">
        <color indexed="8"/>
      </left>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thin">
        <color indexed="8"/>
      </left>
      <right/>
      <top style="thin">
        <color indexed="8"/>
      </top>
      <bottom/>
      <diagonal/>
    </border>
    <border>
      <left/>
      <right/>
      <top style="thin">
        <color indexed="8"/>
      </top>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right/>
      <top style="thin">
        <color indexed="64"/>
      </top>
      <bottom style="thin">
        <color indexed="8"/>
      </bottom>
      <diagonal/>
    </border>
    <border>
      <left style="thin">
        <color indexed="8"/>
      </left>
      <right style="thin">
        <color indexed="8"/>
      </right>
      <top style="thin">
        <color indexed="64"/>
      </top>
      <bottom style="thin">
        <color indexed="8"/>
      </bottom>
      <diagonal/>
    </border>
    <border>
      <left style="thin">
        <color indexed="8"/>
      </left>
      <right/>
      <top/>
      <bottom/>
      <diagonal/>
    </border>
    <border>
      <left style="thin">
        <color indexed="8"/>
      </left>
      <right/>
      <top style="thin">
        <color indexed="64"/>
      </top>
      <bottom style="thin">
        <color indexed="8"/>
      </bottom>
      <diagonal/>
    </border>
    <border>
      <left/>
      <right style="thin">
        <color indexed="8"/>
      </right>
      <top style="thin">
        <color indexed="64"/>
      </top>
      <bottom style="thin">
        <color indexed="8"/>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auto="1"/>
      </top>
      <bottom/>
      <diagonal/>
    </border>
    <border>
      <left/>
      <right/>
      <top/>
      <bottom style="thin">
        <color indexed="64"/>
      </bottom>
      <diagonal/>
    </border>
  </borders>
  <cellStyleXfs count="7">
    <xf numFmtId="0" fontId="0" fillId="0" borderId="0"/>
    <xf numFmtId="44" fontId="1" fillId="0" borderId="0" applyFont="0" applyFill="0" applyBorder="0" applyAlignment="0" applyProtection="0"/>
    <xf numFmtId="0" fontId="15" fillId="0" borderId="0"/>
    <xf numFmtId="165" fontId="15" fillId="0" borderId="0" applyFill="0" applyBorder="0" applyAlignment="0" applyProtection="0"/>
    <xf numFmtId="0" fontId="18" fillId="0" borderId="0" applyNumberFormat="0" applyBorder="0" applyProtection="0"/>
    <xf numFmtId="0" fontId="43" fillId="0" borderId="0"/>
    <xf numFmtId="0" fontId="15" fillId="0" borderId="0"/>
  </cellStyleXfs>
  <cellXfs count="391">
    <xf numFmtId="0" fontId="0" fillId="0" borderId="0" xfId="0"/>
    <xf numFmtId="0" fontId="3" fillId="2"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3" fontId="5" fillId="3" borderId="1" xfId="0" applyNumberFormat="1" applyFont="1" applyFill="1" applyBorder="1" applyAlignment="1">
      <alignment horizontal="center" vertical="center" wrapText="1"/>
    </xf>
    <xf numFmtId="164" fontId="6" fillId="3" borderId="1" xfId="0" applyNumberFormat="1" applyFont="1" applyFill="1" applyBorder="1" applyAlignment="1">
      <alignment horizontal="center" vertical="center" wrapText="1"/>
    </xf>
    <xf numFmtId="9" fontId="7" fillId="3" borderId="1" xfId="0" applyNumberFormat="1" applyFont="1" applyFill="1" applyBorder="1" applyAlignment="1">
      <alignment horizontal="center" vertical="center" textRotation="90" wrapText="1"/>
    </xf>
    <xf numFmtId="9" fontId="7" fillId="3" borderId="1" xfId="0" applyNumberFormat="1" applyFont="1" applyFill="1" applyBorder="1" applyAlignment="1">
      <alignment horizontal="center" vertical="center" wrapText="1"/>
    </xf>
    <xf numFmtId="0" fontId="7" fillId="3" borderId="1" xfId="0" applyFont="1" applyFill="1" applyBorder="1" applyAlignment="1">
      <alignment horizontal="center" vertical="center" wrapText="1"/>
    </xf>
    <xf numFmtId="1" fontId="8" fillId="3" borderId="1" xfId="0" applyNumberFormat="1" applyFont="1" applyFill="1" applyBorder="1" applyAlignment="1">
      <alignment horizontal="center" vertical="center"/>
    </xf>
    <xf numFmtId="1" fontId="8" fillId="2" borderId="1" xfId="0" applyNumberFormat="1" applyFont="1" applyFill="1" applyBorder="1" applyAlignment="1">
      <alignment horizontal="center" vertical="center"/>
    </xf>
    <xf numFmtId="1" fontId="8" fillId="3" borderId="1" xfId="0" applyNumberFormat="1" applyFont="1" applyFill="1" applyBorder="1" applyAlignment="1">
      <alignment horizontal="center"/>
    </xf>
    <xf numFmtId="0" fontId="8" fillId="2" borderId="1" xfId="0" applyFont="1" applyFill="1" applyBorder="1" applyAlignment="1">
      <alignment horizontal="center" vertical="center"/>
    </xf>
    <xf numFmtId="0" fontId="9" fillId="0" borderId="0" xfId="0" applyFont="1" applyAlignment="1">
      <alignment horizontal="center" vertical="center"/>
    </xf>
    <xf numFmtId="0" fontId="10" fillId="4" borderId="1" xfId="0" applyFont="1" applyFill="1" applyBorder="1" applyAlignment="1">
      <alignment horizontal="center" vertical="center"/>
    </xf>
    <xf numFmtId="0" fontId="11" fillId="0" borderId="1" xfId="0" applyFont="1" applyBorder="1" applyAlignment="1">
      <alignment horizontal="center" vertical="center"/>
    </xf>
    <xf numFmtId="3" fontId="10" fillId="0" borderId="1" xfId="0" applyNumberFormat="1" applyFont="1" applyBorder="1" applyAlignment="1">
      <alignment horizontal="center" vertical="center"/>
    </xf>
    <xf numFmtId="164" fontId="10" fillId="0" borderId="1" xfId="0" applyNumberFormat="1" applyFont="1" applyBorder="1" applyAlignment="1">
      <alignment horizontal="center" vertical="center"/>
    </xf>
    <xf numFmtId="9" fontId="13" fillId="0" borderId="1" xfId="0" applyNumberFormat="1" applyFont="1" applyBorder="1" applyAlignment="1">
      <alignment horizontal="center" vertical="center" wrapText="1"/>
    </xf>
    <xf numFmtId="0" fontId="10" fillId="0" borderId="1" xfId="0" applyFont="1" applyBorder="1" applyAlignment="1">
      <alignment horizontal="center" vertical="center"/>
    </xf>
    <xf numFmtId="0" fontId="11" fillId="0" borderId="0" xfId="0" applyFont="1"/>
    <xf numFmtId="164" fontId="11" fillId="0" borderId="0" xfId="0" applyNumberFormat="1" applyFont="1" applyAlignment="1">
      <alignment wrapText="1"/>
    </xf>
    <xf numFmtId="164" fontId="16" fillId="6" borderId="1" xfId="2" applyNumberFormat="1" applyFont="1" applyFill="1" applyBorder="1" applyAlignment="1">
      <alignment horizontal="center" vertical="center" wrapText="1"/>
    </xf>
    <xf numFmtId="164" fontId="16" fillId="6" borderId="1" xfId="3" applyNumberFormat="1" applyFont="1" applyFill="1" applyBorder="1" applyAlignment="1" applyProtection="1">
      <alignment horizontal="center" vertical="center" wrapText="1"/>
    </xf>
    <xf numFmtId="164" fontId="2" fillId="0" borderId="0" xfId="0" applyNumberFormat="1" applyFont="1"/>
    <xf numFmtId="0" fontId="20" fillId="4" borderId="1" xfId="0" applyFont="1" applyFill="1" applyBorder="1" applyAlignment="1">
      <alignment horizontal="center" vertical="center"/>
    </xf>
    <xf numFmtId="0" fontId="21" fillId="0" borderId="1" xfId="0" applyFont="1" applyBorder="1" applyAlignment="1">
      <alignment horizontal="center" vertical="center"/>
    </xf>
    <xf numFmtId="3" fontId="16" fillId="0" borderId="1" xfId="0" applyNumberFormat="1" applyFont="1" applyBorder="1" applyAlignment="1">
      <alignment horizontal="center" vertical="center"/>
    </xf>
    <xf numFmtId="164" fontId="16" fillId="0" borderId="1" xfId="0" applyNumberFormat="1" applyFont="1" applyBorder="1" applyAlignment="1">
      <alignment horizontal="center" vertical="center"/>
    </xf>
    <xf numFmtId="9" fontId="22" fillId="0" borderId="1" xfId="0" applyNumberFormat="1" applyFont="1" applyBorder="1" applyAlignment="1">
      <alignment horizontal="center" vertical="center" wrapText="1"/>
    </xf>
    <xf numFmtId="0" fontId="23" fillId="0" borderId="1" xfId="0" applyFont="1" applyBorder="1" applyAlignment="1">
      <alignment horizontal="center" vertical="center"/>
    </xf>
    <xf numFmtId="0" fontId="21" fillId="0" borderId="0" xfId="0" applyFont="1"/>
    <xf numFmtId="164" fontId="21" fillId="0" borderId="0" xfId="0" applyNumberFormat="1" applyFont="1" applyAlignment="1">
      <alignment wrapText="1"/>
    </xf>
    <xf numFmtId="0" fontId="21" fillId="7" borderId="1" xfId="0" applyFont="1" applyFill="1" applyBorder="1" applyAlignment="1">
      <alignment horizontal="center" vertical="center"/>
    </xf>
    <xf numFmtId="0" fontId="2" fillId="0" borderId="1" xfId="0" applyFont="1" applyBorder="1" applyAlignment="1">
      <alignment horizontal="center" vertical="center"/>
    </xf>
    <xf numFmtId="164" fontId="2" fillId="0" borderId="0" xfId="0" applyNumberFormat="1" applyFont="1" applyAlignment="1">
      <alignment wrapText="1"/>
    </xf>
    <xf numFmtId="0" fontId="21" fillId="9" borderId="1" xfId="0" applyFont="1" applyFill="1" applyBorder="1" applyAlignment="1">
      <alignment horizontal="center" vertical="center"/>
    </xf>
    <xf numFmtId="0" fontId="24" fillId="0" borderId="1" xfId="0" applyFont="1" applyBorder="1" applyAlignment="1">
      <alignment horizontal="center" vertical="center"/>
    </xf>
    <xf numFmtId="164" fontId="14" fillId="0" borderId="0" xfId="0" applyNumberFormat="1" applyFont="1"/>
    <xf numFmtId="0" fontId="14" fillId="0" borderId="0" xfId="0" applyFont="1"/>
    <xf numFmtId="1" fontId="20" fillId="10" borderId="1" xfId="2" applyNumberFormat="1" applyFont="1" applyFill="1" applyBorder="1" applyAlignment="1">
      <alignment horizontal="center" vertical="center" wrapText="1"/>
    </xf>
    <xf numFmtId="0" fontId="22" fillId="0" borderId="1" xfId="0" applyFont="1" applyBorder="1" applyAlignment="1">
      <alignment horizontal="center" vertical="center" wrapText="1"/>
    </xf>
    <xf numFmtId="3" fontId="16" fillId="0" borderId="1" xfId="0" applyNumberFormat="1" applyFont="1" applyBorder="1" applyAlignment="1">
      <alignment horizontal="center" vertical="center" wrapText="1"/>
    </xf>
    <xf numFmtId="9" fontId="22" fillId="0" borderId="1" xfId="0" applyNumberFormat="1" applyFont="1" applyBorder="1" applyAlignment="1">
      <alignment horizontal="center" vertical="center"/>
    </xf>
    <xf numFmtId="0" fontId="20" fillId="0" borderId="1" xfId="0" applyFont="1" applyBorder="1" applyAlignment="1">
      <alignment horizontal="center" vertical="center"/>
    </xf>
    <xf numFmtId="0" fontId="20" fillId="0" borderId="0" xfId="0" applyFont="1" applyBorder="1" applyAlignment="1">
      <alignment horizontal="center" vertical="center"/>
    </xf>
    <xf numFmtId="164" fontId="21" fillId="0" borderId="0" xfId="0" applyNumberFormat="1" applyFont="1"/>
    <xf numFmtId="0" fontId="20" fillId="10" borderId="1" xfId="2" applyFont="1" applyFill="1" applyBorder="1" applyAlignment="1">
      <alignment horizontal="center" vertical="center" wrapText="1"/>
    </xf>
    <xf numFmtId="1" fontId="28" fillId="0" borderId="1" xfId="0" applyNumberFormat="1" applyFont="1" applyBorder="1" applyAlignment="1">
      <alignment horizontal="center" vertical="center" wrapText="1"/>
    </xf>
    <xf numFmtId="9" fontId="22" fillId="6" borderId="1" xfId="2" applyNumberFormat="1" applyFont="1" applyFill="1" applyBorder="1" applyAlignment="1">
      <alignment horizontal="center" vertical="center" wrapText="1"/>
    </xf>
    <xf numFmtId="0" fontId="29" fillId="6" borderId="1" xfId="4" applyFont="1" applyFill="1" applyBorder="1" applyAlignment="1">
      <alignment horizontal="center" vertical="center" wrapText="1"/>
    </xf>
    <xf numFmtId="0" fontId="29" fillId="6" borderId="0" xfId="4" applyFont="1" applyFill="1" applyBorder="1" applyAlignment="1">
      <alignment horizontal="center" vertical="center" wrapText="1"/>
    </xf>
    <xf numFmtId="0" fontId="21" fillId="11" borderId="1" xfId="0" applyFont="1" applyFill="1" applyBorder="1" applyAlignment="1">
      <alignment horizontal="center" vertical="center"/>
    </xf>
    <xf numFmtId="0" fontId="16" fillId="0" borderId="1" xfId="0" applyFont="1" applyBorder="1" applyAlignment="1">
      <alignment horizontal="center" vertical="center"/>
    </xf>
    <xf numFmtId="164" fontId="16" fillId="0" borderId="1" xfId="1" applyNumberFormat="1" applyFont="1" applyBorder="1" applyAlignment="1">
      <alignment horizontal="center" vertical="center"/>
    </xf>
    <xf numFmtId="9" fontId="21" fillId="0" borderId="1" xfId="0" applyNumberFormat="1" applyFont="1" applyBorder="1" applyAlignment="1">
      <alignment horizontal="center" vertical="center"/>
    </xf>
    <xf numFmtId="0" fontId="21" fillId="0" borderId="0" xfId="0" applyFont="1" applyBorder="1" applyAlignment="1">
      <alignment horizontal="center" vertical="center"/>
    </xf>
    <xf numFmtId="0" fontId="30" fillId="0" borderId="1" xfId="0" applyFont="1" applyBorder="1" applyAlignment="1">
      <alignment horizontal="center" vertical="center"/>
    </xf>
    <xf numFmtId="164" fontId="16" fillId="0" borderId="1" xfId="1" applyNumberFormat="1" applyFont="1" applyFill="1" applyBorder="1" applyAlignment="1">
      <alignment horizontal="center" vertical="center"/>
    </xf>
    <xf numFmtId="164" fontId="16" fillId="6" borderId="5" xfId="2" applyNumberFormat="1" applyFont="1" applyFill="1" applyBorder="1" applyAlignment="1">
      <alignment horizontal="center" vertical="center" wrapText="1"/>
    </xf>
    <xf numFmtId="164" fontId="16" fillId="6" borderId="5" xfId="3" applyNumberFormat="1" applyFont="1" applyFill="1" applyBorder="1" applyAlignment="1" applyProtection="1">
      <alignment horizontal="center" vertical="center" wrapText="1"/>
    </xf>
    <xf numFmtId="9" fontId="22" fillId="6" borderId="5" xfId="2" applyNumberFormat="1" applyFont="1" applyFill="1" applyBorder="1" applyAlignment="1">
      <alignment horizontal="center" vertical="center" wrapText="1"/>
    </xf>
    <xf numFmtId="0" fontId="29" fillId="6" borderId="5" xfId="4" applyFont="1" applyFill="1" applyBorder="1" applyAlignment="1">
      <alignment horizontal="center" vertical="center" wrapText="1"/>
    </xf>
    <xf numFmtId="164" fontId="21" fillId="5" borderId="0" xfId="0" applyNumberFormat="1" applyFont="1" applyFill="1"/>
    <xf numFmtId="0" fontId="21" fillId="5" borderId="0" xfId="0" applyFont="1" applyFill="1"/>
    <xf numFmtId="164" fontId="16" fillId="0" borderId="6" xfId="0" applyNumberFormat="1" applyFont="1" applyBorder="1" applyAlignment="1">
      <alignment horizontal="center" vertical="center"/>
    </xf>
    <xf numFmtId="1" fontId="28" fillId="0" borderId="0" xfId="0" applyNumberFormat="1" applyFont="1" applyBorder="1" applyAlignment="1">
      <alignment horizontal="center" vertical="center" wrapText="1"/>
    </xf>
    <xf numFmtId="1" fontId="16" fillId="12" borderId="1" xfId="0" applyNumberFormat="1" applyFont="1" applyFill="1" applyBorder="1" applyAlignment="1">
      <alignment horizontal="center" vertical="center"/>
    </xf>
    <xf numFmtId="164" fontId="16" fillId="12" borderId="1" xfId="1" applyNumberFormat="1" applyFont="1" applyFill="1" applyBorder="1" applyAlignment="1">
      <alignment horizontal="center" vertical="center"/>
    </xf>
    <xf numFmtId="1" fontId="16" fillId="12" borderId="1" xfId="0" applyNumberFormat="1" applyFont="1" applyFill="1" applyBorder="1" applyAlignment="1">
      <alignment horizontal="center" vertical="center" wrapText="1"/>
    </xf>
    <xf numFmtId="164" fontId="16" fillId="12" borderId="1" xfId="1" applyNumberFormat="1" applyFont="1" applyFill="1" applyBorder="1" applyAlignment="1">
      <alignment horizontal="center" vertical="center" wrapText="1"/>
    </xf>
    <xf numFmtId="0" fontId="16" fillId="12" borderId="1" xfId="0" applyFont="1" applyFill="1" applyBorder="1" applyAlignment="1">
      <alignment horizontal="center" vertical="center" wrapText="1"/>
    </xf>
    <xf numFmtId="164" fontId="31" fillId="0" borderId="1" xfId="0" applyNumberFormat="1" applyFont="1" applyBorder="1" applyAlignment="1">
      <alignment horizontal="center" vertical="center"/>
    </xf>
    <xf numFmtId="9" fontId="32" fillId="0" borderId="1" xfId="0" applyNumberFormat="1" applyFont="1" applyBorder="1" applyAlignment="1">
      <alignment horizontal="center" vertical="center" wrapText="1"/>
    </xf>
    <xf numFmtId="0" fontId="20" fillId="11" borderId="1" xfId="2" applyFont="1" applyFill="1" applyBorder="1" applyAlignment="1">
      <alignment horizontal="center" vertical="center" wrapText="1"/>
    </xf>
    <xf numFmtId="1" fontId="16" fillId="0" borderId="1" xfId="0" applyNumberFormat="1" applyFont="1" applyBorder="1" applyAlignment="1">
      <alignment horizontal="center" vertical="center" wrapText="1"/>
    </xf>
    <xf numFmtId="164" fontId="16" fillId="0" borderId="1" xfId="0" applyNumberFormat="1" applyFont="1" applyBorder="1" applyAlignment="1">
      <alignment horizontal="center" vertical="center" wrapText="1"/>
    </xf>
    <xf numFmtId="0" fontId="20" fillId="13" borderId="1" xfId="2" applyFont="1" applyFill="1" applyBorder="1" applyAlignment="1">
      <alignment horizontal="center" vertical="center" wrapText="1"/>
    </xf>
    <xf numFmtId="0" fontId="21" fillId="12" borderId="1" xfId="0" applyFont="1" applyFill="1" applyBorder="1" applyAlignment="1">
      <alignment horizontal="center" vertical="center"/>
    </xf>
    <xf numFmtId="164" fontId="16" fillId="12" borderId="1" xfId="0" applyNumberFormat="1" applyFont="1" applyFill="1" applyBorder="1" applyAlignment="1">
      <alignment horizontal="center" vertical="center" wrapText="1"/>
    </xf>
    <xf numFmtId="9" fontId="33" fillId="0" borderId="1" xfId="0" applyNumberFormat="1" applyFont="1" applyBorder="1" applyAlignment="1">
      <alignment horizontal="center" vertical="center" wrapText="1"/>
    </xf>
    <xf numFmtId="0" fontId="34" fillId="14" borderId="12" xfId="0" applyFont="1" applyFill="1" applyBorder="1" applyAlignment="1">
      <alignment horizontal="center" vertical="center" wrapText="1"/>
    </xf>
    <xf numFmtId="0" fontId="35" fillId="12" borderId="12" xfId="0" applyFont="1" applyFill="1" applyBorder="1" applyAlignment="1">
      <alignment horizontal="center" vertical="center" wrapText="1"/>
    </xf>
    <xf numFmtId="0" fontId="36" fillId="12" borderId="12" xfId="0" applyFont="1" applyFill="1" applyBorder="1" applyAlignment="1">
      <alignment horizontal="center" vertical="center" wrapText="1"/>
    </xf>
    <xf numFmtId="49" fontId="36" fillId="12" borderId="12" xfId="0" applyNumberFormat="1" applyFont="1" applyFill="1" applyBorder="1" applyAlignment="1">
      <alignment horizontal="center" vertical="center" wrapText="1"/>
    </xf>
    <xf numFmtId="44" fontId="37" fillId="15" borderId="1" xfId="1" applyFont="1" applyFill="1" applyBorder="1" applyAlignment="1">
      <alignment horizontal="center" vertical="center"/>
    </xf>
    <xf numFmtId="2" fontId="36" fillId="12" borderId="12" xfId="0" applyNumberFormat="1" applyFont="1" applyFill="1" applyBorder="1" applyAlignment="1">
      <alignment horizontal="center" vertical="center" wrapText="1"/>
    </xf>
    <xf numFmtId="10" fontId="36" fillId="12" borderId="12" xfId="0" applyNumberFormat="1" applyFont="1" applyFill="1" applyBorder="1" applyAlignment="1">
      <alignment horizontal="center" vertical="center" wrapText="1"/>
    </xf>
    <xf numFmtId="0" fontId="38" fillId="12" borderId="1" xfId="0" applyFont="1" applyFill="1" applyBorder="1" applyAlignment="1">
      <alignment horizontal="center" vertical="center" wrapText="1"/>
    </xf>
    <xf numFmtId="49" fontId="35" fillId="12" borderId="12" xfId="0" applyNumberFormat="1" applyFont="1" applyFill="1" applyBorder="1" applyAlignment="1">
      <alignment horizontal="center" vertical="center" wrapText="1"/>
    </xf>
    <xf numFmtId="0" fontId="39" fillId="12" borderId="1" xfId="0" applyFont="1" applyFill="1" applyBorder="1" applyAlignment="1">
      <alignment horizontal="center" vertical="center" wrapText="1"/>
    </xf>
    <xf numFmtId="4" fontId="36" fillId="12" borderId="1" xfId="0" applyNumberFormat="1" applyFont="1" applyFill="1" applyBorder="1" applyAlignment="1">
      <alignment horizontal="center" vertical="center" wrapText="1"/>
    </xf>
    <xf numFmtId="3" fontId="36" fillId="12" borderId="1" xfId="0" applyNumberFormat="1" applyFont="1" applyFill="1" applyBorder="1" applyAlignment="1">
      <alignment horizontal="center" vertical="center" wrapText="1"/>
    </xf>
    <xf numFmtId="0" fontId="36" fillId="12" borderId="5" xfId="0" applyFont="1" applyFill="1" applyBorder="1" applyAlignment="1">
      <alignment horizontal="center" vertical="center" wrapText="1"/>
    </xf>
    <xf numFmtId="4" fontId="36" fillId="12" borderId="0" xfId="0" applyNumberFormat="1" applyFont="1" applyFill="1" applyBorder="1" applyAlignment="1">
      <alignment horizontal="center" vertical="center" wrapText="1"/>
    </xf>
    <xf numFmtId="0" fontId="40" fillId="0" borderId="0" xfId="0" applyFont="1" applyAlignment="1">
      <alignment horizontal="center" vertical="center"/>
    </xf>
    <xf numFmtId="0" fontId="35" fillId="12" borderId="13" xfId="0" applyFont="1" applyFill="1" applyBorder="1" applyAlignment="1">
      <alignment horizontal="center" vertical="center" wrapText="1"/>
    </xf>
    <xf numFmtId="0" fontId="36" fillId="12" borderId="1" xfId="0" applyFont="1" applyFill="1" applyBorder="1" applyAlignment="1">
      <alignment horizontal="center" vertical="center" wrapText="1"/>
    </xf>
    <xf numFmtId="2" fontId="36" fillId="12" borderId="13" xfId="0" applyNumberFormat="1" applyFont="1" applyFill="1" applyBorder="1" applyAlignment="1">
      <alignment horizontal="center" vertical="center" wrapText="1"/>
    </xf>
    <xf numFmtId="0" fontId="36" fillId="12" borderId="13" xfId="0" applyFont="1" applyFill="1" applyBorder="1" applyAlignment="1">
      <alignment horizontal="center" vertical="center" wrapText="1"/>
    </xf>
    <xf numFmtId="0" fontId="38" fillId="12" borderId="5" xfId="0" applyFont="1" applyFill="1" applyBorder="1" applyAlignment="1">
      <alignment horizontal="center" vertical="center" wrapText="1"/>
    </xf>
    <xf numFmtId="0" fontId="35" fillId="12" borderId="5" xfId="0" applyFont="1" applyFill="1" applyBorder="1" applyAlignment="1">
      <alignment horizontal="center" vertical="center" wrapText="1"/>
    </xf>
    <xf numFmtId="2" fontId="36" fillId="12" borderId="5" xfId="0" applyNumberFormat="1" applyFont="1" applyFill="1" applyBorder="1" applyAlignment="1">
      <alignment horizontal="center" vertical="center" wrapText="1"/>
    </xf>
    <xf numFmtId="4" fontId="36" fillId="12" borderId="5" xfId="0" applyNumberFormat="1" applyFont="1" applyFill="1" applyBorder="1" applyAlignment="1">
      <alignment horizontal="center" vertical="center" wrapText="1"/>
    </xf>
    <xf numFmtId="4" fontId="36" fillId="12" borderId="5" xfId="0" applyNumberFormat="1" applyFont="1" applyFill="1" applyBorder="1" applyAlignment="1">
      <alignment vertical="center" wrapText="1"/>
    </xf>
    <xf numFmtId="0" fontId="41" fillId="16" borderId="12" xfId="0" applyFont="1" applyFill="1" applyBorder="1" applyAlignment="1">
      <alignment horizontal="center" vertical="center" wrapText="1"/>
    </xf>
    <xf numFmtId="0" fontId="15" fillId="12" borderId="1" xfId="0" applyFont="1" applyFill="1" applyBorder="1" applyAlignment="1">
      <alignment horizontal="center" vertical="center" wrapText="1"/>
    </xf>
    <xf numFmtId="3" fontId="36" fillId="12" borderId="5" xfId="0" applyNumberFormat="1" applyFont="1" applyFill="1" applyBorder="1" applyAlignment="1">
      <alignment horizontal="center" vertical="center" wrapText="1"/>
    </xf>
    <xf numFmtId="0" fontId="36" fillId="12" borderId="14" xfId="0" applyFont="1" applyFill="1" applyBorder="1" applyAlignment="1">
      <alignment horizontal="center" vertical="center" wrapText="1"/>
    </xf>
    <xf numFmtId="3" fontId="36" fillId="12" borderId="6" xfId="0" applyNumberFormat="1" applyFont="1" applyFill="1" applyBorder="1" applyAlignment="1">
      <alignment horizontal="center" vertical="center" wrapText="1"/>
    </xf>
    <xf numFmtId="4" fontId="36" fillId="12" borderId="6" xfId="0" applyNumberFormat="1" applyFont="1" applyFill="1" applyBorder="1" applyAlignment="1">
      <alignment horizontal="center" vertical="center" wrapText="1"/>
    </xf>
    <xf numFmtId="0" fontId="36" fillId="12" borderId="8" xfId="0" applyFont="1" applyFill="1" applyBorder="1" applyAlignment="1">
      <alignment horizontal="center" vertical="center" wrapText="1"/>
    </xf>
    <xf numFmtId="0" fontId="42" fillId="0" borderId="0" xfId="0" applyFont="1" applyAlignment="1">
      <alignment horizontal="center" vertical="center"/>
    </xf>
    <xf numFmtId="0" fontId="41" fillId="16" borderId="13" xfId="0" applyFont="1" applyFill="1" applyBorder="1" applyAlignment="1">
      <alignment horizontal="center" vertical="center" wrapText="1"/>
    </xf>
    <xf numFmtId="0" fontId="15" fillId="12" borderId="5" xfId="0" applyFont="1" applyFill="1" applyBorder="1" applyAlignment="1">
      <alignment horizontal="center" vertical="center" wrapText="1"/>
    </xf>
    <xf numFmtId="0" fontId="35" fillId="12" borderId="1" xfId="0" applyFont="1" applyFill="1" applyBorder="1" applyAlignment="1">
      <alignment horizontal="center" vertical="center" wrapText="1"/>
    </xf>
    <xf numFmtId="0" fontId="41" fillId="16" borderId="1" xfId="0" applyFont="1" applyFill="1" applyBorder="1" applyAlignment="1">
      <alignment horizontal="center" vertical="center" wrapText="1"/>
    </xf>
    <xf numFmtId="4" fontId="36" fillId="17" borderId="7" xfId="0" applyNumberFormat="1" applyFont="1" applyFill="1" applyBorder="1" applyAlignment="1">
      <alignment vertical="center" wrapText="1"/>
    </xf>
    <xf numFmtId="3" fontId="36" fillId="17" borderId="7" xfId="0" applyNumberFormat="1" applyFont="1" applyFill="1" applyBorder="1" applyAlignment="1">
      <alignment horizontal="center" vertical="center" wrapText="1"/>
    </xf>
    <xf numFmtId="0" fontId="36" fillId="17" borderId="7" xfId="0" applyFont="1" applyFill="1" applyBorder="1" applyAlignment="1">
      <alignment horizontal="center" vertical="center" wrapText="1"/>
    </xf>
    <xf numFmtId="4" fontId="36" fillId="17" borderId="15" xfId="0" applyNumberFormat="1" applyFont="1" applyFill="1" applyBorder="1" applyAlignment="1">
      <alignment horizontal="left" vertical="center"/>
    </xf>
    <xf numFmtId="4" fontId="34" fillId="6" borderId="15" xfId="0" applyNumberFormat="1" applyFont="1" applyFill="1" applyBorder="1" applyAlignment="1">
      <alignment horizontal="center" vertical="center" wrapText="1"/>
    </xf>
    <xf numFmtId="2" fontId="36" fillId="17" borderId="1" xfId="0" applyNumberFormat="1" applyFont="1" applyFill="1" applyBorder="1" applyAlignment="1">
      <alignment horizontal="center" vertical="center" wrapText="1"/>
    </xf>
    <xf numFmtId="4" fontId="34" fillId="17" borderId="15" xfId="0" applyNumberFormat="1" applyFont="1" applyFill="1" applyBorder="1" applyAlignment="1">
      <alignment horizontal="center" vertical="center" wrapText="1"/>
    </xf>
    <xf numFmtId="0" fontId="21" fillId="6" borderId="7" xfId="0" applyFont="1" applyFill="1" applyBorder="1"/>
    <xf numFmtId="0" fontId="21" fillId="6" borderId="3" xfId="0" applyFont="1" applyFill="1" applyBorder="1"/>
    <xf numFmtId="0" fontId="21" fillId="6" borderId="0" xfId="0" applyFont="1" applyFill="1"/>
    <xf numFmtId="4" fontId="35" fillId="0" borderId="0" xfId="0" applyNumberFormat="1" applyFont="1" applyAlignment="1">
      <alignment horizontal="right"/>
    </xf>
    <xf numFmtId="0" fontId="34" fillId="12" borderId="0" xfId="0" applyFont="1" applyFill="1"/>
    <xf numFmtId="0" fontId="35" fillId="12" borderId="0" xfId="0" applyFont="1" applyFill="1" applyAlignment="1">
      <alignment horizontal="center"/>
    </xf>
    <xf numFmtId="0" fontId="35" fillId="12" borderId="0" xfId="0" applyFont="1" applyFill="1"/>
    <xf numFmtId="4" fontId="36" fillId="12" borderId="0" xfId="0" applyNumberFormat="1" applyFont="1" applyFill="1" applyAlignment="1">
      <alignment horizontal="right"/>
    </xf>
    <xf numFmtId="0" fontId="36" fillId="12" borderId="0" xfId="0" applyFont="1" applyFill="1" applyAlignment="1">
      <alignment horizontal="center" vertical="center"/>
    </xf>
    <xf numFmtId="10" fontId="34" fillId="12" borderId="19" xfId="0" applyNumberFormat="1" applyFont="1" applyFill="1" applyBorder="1" applyAlignment="1">
      <alignment horizontal="center" wrapText="1"/>
    </xf>
    <xf numFmtId="4" fontId="34" fillId="12" borderId="0" xfId="0" applyNumberFormat="1" applyFont="1" applyFill="1" applyAlignment="1">
      <alignment horizontal="right" wrapText="1"/>
    </xf>
    <xf numFmtId="10" fontId="35" fillId="12" borderId="0" xfId="0" applyNumberFormat="1" applyFont="1" applyFill="1" applyAlignment="1">
      <alignment horizontal="center" vertical="center" wrapText="1"/>
    </xf>
    <xf numFmtId="0" fontId="35" fillId="12" borderId="16" xfId="0" applyFont="1" applyFill="1" applyBorder="1" applyAlignment="1">
      <alignment horizontal="center" vertical="center" wrapText="1"/>
    </xf>
    <xf numFmtId="0" fontId="35" fillId="12" borderId="19" xfId="0" applyFont="1" applyFill="1" applyBorder="1" applyAlignment="1">
      <alignment horizontal="center" vertical="center" wrapText="1"/>
    </xf>
    <xf numFmtId="0" fontId="35" fillId="12" borderId="21" xfId="0" applyFont="1" applyFill="1" applyBorder="1" applyAlignment="1">
      <alignment horizontal="center" vertical="center" wrapText="1"/>
    </xf>
    <xf numFmtId="0" fontId="0" fillId="0" borderId="0" xfId="0" applyAlignment="1">
      <alignment horizontal="left"/>
    </xf>
    <xf numFmtId="0" fontId="45" fillId="18" borderId="19" xfId="5" applyFont="1" applyFill="1" applyBorder="1" applyAlignment="1">
      <alignment horizontal="center" vertical="center"/>
    </xf>
    <xf numFmtId="0" fontId="45" fillId="18" borderId="19" xfId="5" applyFont="1" applyFill="1" applyBorder="1" applyAlignment="1">
      <alignment horizontal="center" vertical="center" wrapText="1"/>
    </xf>
    <xf numFmtId="2" fontId="46" fillId="18" borderId="19" xfId="5" applyNumberFormat="1" applyFont="1" applyFill="1" applyBorder="1" applyAlignment="1">
      <alignment horizontal="center" vertical="center" wrapText="1"/>
    </xf>
    <xf numFmtId="0" fontId="45" fillId="18" borderId="19" xfId="5" applyFont="1" applyFill="1" applyBorder="1" applyAlignment="1" applyProtection="1">
      <alignment horizontal="center" vertical="center" wrapText="1"/>
      <protection locked="0"/>
    </xf>
    <xf numFmtId="0" fontId="45" fillId="12" borderId="19" xfId="5" applyFont="1" applyFill="1" applyBorder="1" applyAlignment="1">
      <alignment horizontal="center" vertical="center"/>
    </xf>
    <xf numFmtId="0" fontId="47" fillId="12" borderId="19" xfId="5" applyFont="1" applyFill="1" applyBorder="1" applyAlignment="1">
      <alignment horizontal="left" vertical="top" wrapText="1"/>
    </xf>
    <xf numFmtId="0" fontId="45" fillId="12" borderId="19" xfId="5" applyFont="1" applyFill="1" applyBorder="1" applyAlignment="1">
      <alignment horizontal="center" vertical="center" wrapText="1"/>
    </xf>
    <xf numFmtId="3" fontId="48" fillId="12" borderId="19" xfId="5" applyNumberFormat="1" applyFont="1" applyFill="1" applyBorder="1" applyAlignment="1">
      <alignment horizontal="center" vertical="center"/>
    </xf>
    <xf numFmtId="0" fontId="48" fillId="12" borderId="19" xfId="5" applyFont="1" applyFill="1" applyBorder="1" applyAlignment="1">
      <alignment horizontal="center" vertical="center"/>
    </xf>
    <xf numFmtId="0" fontId="48" fillId="12" borderId="19" xfId="5" applyFont="1" applyFill="1" applyBorder="1" applyAlignment="1">
      <alignment vertical="center"/>
    </xf>
    <xf numFmtId="2" fontId="48" fillId="12" borderId="19" xfId="5" applyNumberFormat="1" applyFont="1" applyFill="1" applyBorder="1" applyAlignment="1">
      <alignment horizontal="right" vertical="center"/>
    </xf>
    <xf numFmtId="4" fontId="48" fillId="12" borderId="19" xfId="5" applyNumberFormat="1" applyFont="1" applyFill="1" applyBorder="1" applyAlignment="1">
      <alignment horizontal="right" vertical="center"/>
    </xf>
    <xf numFmtId="9" fontId="48" fillId="12" borderId="19" xfId="5" applyNumberFormat="1" applyFont="1" applyFill="1" applyBorder="1" applyAlignment="1">
      <alignment horizontal="center" vertical="center"/>
    </xf>
    <xf numFmtId="0" fontId="49" fillId="12" borderId="19" xfId="5" applyFont="1" applyFill="1" applyBorder="1" applyAlignment="1">
      <alignment horizontal="left" vertical="top" wrapText="1"/>
    </xf>
    <xf numFmtId="2" fontId="50" fillId="12" borderId="19" xfId="5" applyNumberFormat="1" applyFont="1" applyFill="1" applyBorder="1" applyAlignment="1">
      <alignment horizontal="right" vertical="center"/>
    </xf>
    <xf numFmtId="4" fontId="50" fillId="12" borderId="19" xfId="5" applyNumberFormat="1" applyFont="1" applyFill="1" applyBorder="1" applyAlignment="1">
      <alignment horizontal="right" vertical="center"/>
    </xf>
    <xf numFmtId="9" fontId="50" fillId="12" borderId="19" xfId="5" applyNumberFormat="1" applyFont="1" applyFill="1" applyBorder="1" applyAlignment="1">
      <alignment horizontal="center" vertical="center"/>
    </xf>
    <xf numFmtId="0" fontId="45" fillId="12" borderId="19" xfId="5" applyFont="1" applyFill="1" applyBorder="1" applyAlignment="1" applyProtection="1">
      <alignment horizontal="center" vertical="center" wrapText="1"/>
      <protection locked="0"/>
    </xf>
    <xf numFmtId="0" fontId="45" fillId="12" borderId="19" xfId="5" applyFont="1" applyFill="1" applyBorder="1" applyAlignment="1">
      <alignment vertical="center"/>
    </xf>
    <xf numFmtId="0" fontId="52" fillId="12" borderId="19" xfId="5" applyFont="1" applyFill="1" applyBorder="1" applyAlignment="1">
      <alignment horizontal="center" vertical="center" wrapText="1"/>
    </xf>
    <xf numFmtId="0" fontId="53" fillId="0" borderId="0" xfId="5" applyFont="1" applyAlignment="1">
      <alignment horizontal="left" wrapText="1"/>
    </xf>
    <xf numFmtId="0" fontId="48" fillId="12" borderId="19" xfId="5" applyFont="1" applyFill="1" applyBorder="1" applyAlignment="1" applyProtection="1">
      <alignment horizontal="center" vertical="center" wrapText="1"/>
      <protection locked="0"/>
    </xf>
    <xf numFmtId="2" fontId="48" fillId="12" borderId="19" xfId="5" applyNumberFormat="1" applyFont="1" applyFill="1" applyBorder="1" applyAlignment="1" applyProtection="1">
      <alignment horizontal="right" vertical="center" wrapText="1"/>
      <protection locked="0"/>
    </xf>
    <xf numFmtId="4" fontId="45" fillId="12" borderId="19" xfId="5" applyNumberFormat="1" applyFont="1" applyFill="1" applyBorder="1" applyAlignment="1">
      <alignment vertical="center"/>
    </xf>
    <xf numFmtId="0" fontId="43" fillId="12" borderId="0" xfId="5" applyFill="1"/>
    <xf numFmtId="0" fontId="43" fillId="12" borderId="0" xfId="5" applyFill="1" applyAlignment="1">
      <alignment horizontal="right"/>
    </xf>
    <xf numFmtId="0" fontId="47" fillId="0" borderId="19" xfId="5" applyFont="1" applyBorder="1" applyAlignment="1">
      <alignment vertical="top" wrapText="1"/>
    </xf>
    <xf numFmtId="0" fontId="47" fillId="19" borderId="19" xfId="5" applyFont="1" applyFill="1" applyBorder="1" applyAlignment="1">
      <alignment vertical="top" wrapText="1"/>
    </xf>
    <xf numFmtId="0" fontId="47" fillId="12" borderId="19" xfId="5" applyFont="1" applyFill="1" applyBorder="1" applyAlignment="1">
      <alignment vertical="top" wrapText="1"/>
    </xf>
    <xf numFmtId="0" fontId="47" fillId="0" borderId="19" xfId="5" applyFont="1" applyBorder="1" applyAlignment="1">
      <alignment horizontal="left" vertical="top" wrapText="1"/>
    </xf>
    <xf numFmtId="166" fontId="47" fillId="12" borderId="19" xfId="5" applyNumberFormat="1" applyFont="1" applyFill="1" applyBorder="1" applyAlignment="1">
      <alignment vertical="top" wrapText="1"/>
    </xf>
    <xf numFmtId="0" fontId="56" fillId="0" borderId="16" xfId="2" applyFont="1" applyFill="1" applyBorder="1" applyAlignment="1">
      <alignment horizontal="center" vertical="center" wrapText="1"/>
    </xf>
    <xf numFmtId="0" fontId="49" fillId="0" borderId="19" xfId="0" applyFont="1" applyFill="1" applyBorder="1" applyAlignment="1">
      <alignment horizontal="left" vertical="top" wrapText="1" shrinkToFit="1"/>
    </xf>
    <xf numFmtId="0" fontId="43" fillId="12" borderId="23" xfId="5" applyFill="1" applyBorder="1"/>
    <xf numFmtId="0" fontId="47" fillId="0" borderId="19" xfId="0" applyFont="1" applyFill="1" applyBorder="1" applyAlignment="1">
      <alignment horizontal="center" vertical="center"/>
    </xf>
    <xf numFmtId="0" fontId="57" fillId="0" borderId="19" xfId="0" applyFont="1" applyFill="1" applyBorder="1" applyAlignment="1">
      <alignment horizontal="center" vertical="center"/>
    </xf>
    <xf numFmtId="167" fontId="58" fillId="12" borderId="23" xfId="5" applyNumberFormat="1" applyFont="1" applyFill="1" applyBorder="1" applyAlignment="1">
      <alignment horizontal="right"/>
    </xf>
    <xf numFmtId="167" fontId="57" fillId="12" borderId="23" xfId="5" applyNumberFormat="1" applyFont="1" applyFill="1" applyBorder="1" applyAlignment="1">
      <alignment horizontal="right"/>
    </xf>
    <xf numFmtId="0" fontId="56" fillId="0" borderId="19" xfId="2" applyFont="1" applyFill="1" applyBorder="1" applyAlignment="1">
      <alignment horizontal="center" vertical="center" wrapText="1"/>
    </xf>
    <xf numFmtId="0" fontId="56" fillId="12" borderId="14" xfId="6" applyFont="1" applyFill="1" applyBorder="1" applyAlignment="1">
      <alignment vertical="center" wrapText="1"/>
    </xf>
    <xf numFmtId="0" fontId="47" fillId="0" borderId="14" xfId="2" applyFont="1" applyBorder="1" applyAlignment="1">
      <alignment horizontal="center" vertical="center" wrapText="1"/>
    </xf>
    <xf numFmtId="0" fontId="56" fillId="12" borderId="14" xfId="6" applyFont="1" applyFill="1" applyBorder="1" applyAlignment="1">
      <alignment horizontal="center" vertical="center" wrapText="1"/>
    </xf>
    <xf numFmtId="0" fontId="56" fillId="0" borderId="19" xfId="6" applyFont="1" applyBorder="1" applyAlignment="1">
      <alignment vertical="center" wrapText="1"/>
    </xf>
    <xf numFmtId="0" fontId="47" fillId="0" borderId="19" xfId="2" applyFont="1" applyBorder="1" applyAlignment="1">
      <alignment horizontal="center" vertical="center" wrapText="1"/>
    </xf>
    <xf numFmtId="0" fontId="56" fillId="12" borderId="19" xfId="6" applyFont="1" applyFill="1" applyBorder="1" applyAlignment="1">
      <alignment horizontal="center" vertical="center" wrapText="1"/>
    </xf>
    <xf numFmtId="4" fontId="45" fillId="12" borderId="0" xfId="5" applyNumberFormat="1" applyFont="1" applyFill="1" applyBorder="1" applyAlignment="1">
      <alignment vertical="center"/>
    </xf>
    <xf numFmtId="0" fontId="56" fillId="12" borderId="19" xfId="6" applyFont="1" applyFill="1" applyBorder="1" applyAlignment="1">
      <alignment vertical="center" wrapText="1"/>
    </xf>
    <xf numFmtId="0" fontId="6" fillId="12" borderId="19" xfId="5" applyFont="1" applyFill="1" applyBorder="1" applyAlignment="1">
      <alignment horizontal="center" vertical="center"/>
    </xf>
    <xf numFmtId="0" fontId="47" fillId="0" borderId="19" xfId="0" applyFont="1" applyBorder="1" applyAlignment="1">
      <alignment vertical="center" wrapText="1"/>
    </xf>
    <xf numFmtId="0" fontId="6" fillId="12" borderId="19" xfId="5" applyFont="1" applyFill="1" applyBorder="1" applyAlignment="1">
      <alignment horizontal="center" vertical="center" wrapText="1"/>
    </xf>
    <xf numFmtId="3" fontId="47" fillId="12" borderId="19" xfId="5" applyNumberFormat="1" applyFont="1" applyFill="1" applyBorder="1" applyAlignment="1">
      <alignment horizontal="center" vertical="center"/>
    </xf>
    <xf numFmtId="0" fontId="47" fillId="12" borderId="19" xfId="5" applyFont="1" applyFill="1" applyBorder="1" applyAlignment="1">
      <alignment horizontal="center" vertical="center"/>
    </xf>
    <xf numFmtId="0" fontId="47" fillId="12" borderId="19" xfId="5" applyFont="1" applyFill="1" applyBorder="1" applyAlignment="1">
      <alignment vertical="center"/>
    </xf>
    <xf numFmtId="2" fontId="47" fillId="12" borderId="19" xfId="5" applyNumberFormat="1" applyFont="1" applyFill="1" applyBorder="1" applyAlignment="1">
      <alignment horizontal="right" vertical="center"/>
    </xf>
    <xf numFmtId="4" fontId="47" fillId="12" borderId="19" xfId="5" applyNumberFormat="1" applyFont="1" applyFill="1" applyBorder="1" applyAlignment="1">
      <alignment horizontal="right" vertical="center"/>
    </xf>
    <xf numFmtId="9" fontId="47" fillId="12" borderId="19" xfId="5" applyNumberFormat="1" applyFont="1" applyFill="1" applyBorder="1" applyAlignment="1">
      <alignment horizontal="center" vertical="center"/>
    </xf>
    <xf numFmtId="0" fontId="49" fillId="12" borderId="0" xfId="5" applyFont="1" applyFill="1"/>
    <xf numFmtId="0" fontId="49" fillId="0" borderId="1" xfId="0" applyFont="1" applyBorder="1" applyAlignment="1">
      <alignment horizontal="center" vertical="center"/>
    </xf>
    <xf numFmtId="0" fontId="49" fillId="0" borderId="0" xfId="0" applyFont="1"/>
    <xf numFmtId="1" fontId="47" fillId="20" borderId="16" xfId="0" applyNumberFormat="1" applyFont="1" applyFill="1" applyBorder="1" applyAlignment="1">
      <alignment horizontal="center"/>
    </xf>
    <xf numFmtId="1" fontId="47" fillId="20" borderId="19" xfId="0" applyNumberFormat="1" applyFont="1" applyFill="1" applyBorder="1" applyAlignment="1">
      <alignment horizontal="center" vertical="center"/>
    </xf>
    <xf numFmtId="1" fontId="47" fillId="20" borderId="19" xfId="0" applyNumberFormat="1" applyFont="1" applyFill="1" applyBorder="1" applyAlignment="1">
      <alignment horizontal="center"/>
    </xf>
    <xf numFmtId="0" fontId="47" fillId="20" borderId="19" xfId="0" applyFont="1" applyFill="1" applyBorder="1" applyAlignment="1">
      <alignment horizontal="center" vertical="center"/>
    </xf>
    <xf numFmtId="0" fontId="6" fillId="0" borderId="19" xfId="0" applyFont="1" applyBorder="1" applyAlignment="1">
      <alignment horizontal="center" vertical="center"/>
    </xf>
    <xf numFmtId="0" fontId="49" fillId="0" borderId="16" xfId="0" applyFont="1" applyBorder="1" applyAlignment="1">
      <alignment vertical="center" wrapText="1"/>
    </xf>
    <xf numFmtId="0" fontId="47" fillId="0" borderId="19" xfId="0" applyFont="1" applyBorder="1" applyAlignment="1">
      <alignment horizontal="center" vertical="center" wrapText="1"/>
    </xf>
    <xf numFmtId="3" fontId="47" fillId="0" borderId="19" xfId="0" applyNumberFormat="1" applyFont="1" applyBorder="1" applyAlignment="1">
      <alignment horizontal="center" vertical="center" wrapText="1"/>
    </xf>
    <xf numFmtId="168" fontId="47" fillId="0" borderId="19" xfId="0" applyNumberFormat="1" applyFont="1" applyBorder="1" applyAlignment="1">
      <alignment horizontal="center" vertical="center"/>
    </xf>
    <xf numFmtId="168" fontId="49" fillId="0" borderId="19" xfId="0" applyNumberFormat="1" applyFont="1" applyBorder="1" applyAlignment="1">
      <alignment horizontal="center" vertical="center"/>
    </xf>
    <xf numFmtId="9" fontId="47" fillId="0" borderId="19" xfId="0" applyNumberFormat="1" applyFont="1" applyBorder="1" applyAlignment="1">
      <alignment horizontal="center" vertical="center"/>
    </xf>
    <xf numFmtId="0" fontId="47" fillId="0" borderId="19" xfId="0" applyFont="1" applyBorder="1" applyAlignment="1">
      <alignment horizontal="center" vertical="center"/>
    </xf>
    <xf numFmtId="0" fontId="6" fillId="0" borderId="14" xfId="0" applyFont="1" applyBorder="1" applyAlignment="1">
      <alignment horizontal="center" vertical="center"/>
    </xf>
    <xf numFmtId="0" fontId="47" fillId="0" borderId="16" xfId="0" applyFont="1" applyBorder="1" applyAlignment="1">
      <alignment vertical="center" wrapText="1"/>
    </xf>
    <xf numFmtId="9" fontId="47" fillId="0" borderId="19" xfId="0" applyNumberFormat="1" applyFont="1" applyBorder="1" applyAlignment="1">
      <alignment horizontal="center" vertical="center" wrapText="1"/>
    </xf>
    <xf numFmtId="1" fontId="47" fillId="0" borderId="19" xfId="0" applyNumberFormat="1" applyFont="1" applyBorder="1" applyAlignment="1">
      <alignment horizontal="center" vertical="center" wrapText="1"/>
    </xf>
    <xf numFmtId="168" fontId="49" fillId="21" borderId="19" xfId="2" applyNumberFormat="1" applyFont="1" applyFill="1" applyBorder="1" applyAlignment="1">
      <alignment horizontal="center" vertical="center" wrapText="1"/>
    </xf>
    <xf numFmtId="168" fontId="49" fillId="21" borderId="19" xfId="3" applyNumberFormat="1" applyFont="1" applyFill="1" applyBorder="1" applyAlignment="1" applyProtection="1">
      <alignment horizontal="center" vertical="center" wrapText="1"/>
    </xf>
    <xf numFmtId="9" fontId="49" fillId="21" borderId="19" xfId="2" applyNumberFormat="1" applyFont="1" applyFill="1" applyBorder="1" applyAlignment="1">
      <alignment horizontal="center" vertical="center" wrapText="1"/>
    </xf>
    <xf numFmtId="0" fontId="49" fillId="21" borderId="19" xfId="4" applyNumberFormat="1" applyFont="1" applyFill="1" applyBorder="1" applyAlignment="1" applyProtection="1">
      <alignment horizontal="center" vertical="center" wrapText="1"/>
    </xf>
    <xf numFmtId="0" fontId="6" fillId="0" borderId="1" xfId="0" applyFont="1" applyBorder="1" applyAlignment="1">
      <alignment horizontal="center" vertical="center" wrapText="1"/>
    </xf>
    <xf numFmtId="0" fontId="49" fillId="0" borderId="17" xfId="0" applyFont="1" applyBorder="1" applyAlignment="1">
      <alignment vertical="center" wrapText="1"/>
    </xf>
    <xf numFmtId="0" fontId="47" fillId="0" borderId="17" xfId="0" applyFont="1" applyBorder="1" applyAlignment="1">
      <alignment vertical="center" wrapText="1"/>
    </xf>
    <xf numFmtId="0" fontId="6" fillId="0" borderId="1" xfId="0" applyFont="1" applyBorder="1" applyAlignment="1">
      <alignment horizontal="center" vertical="center"/>
    </xf>
    <xf numFmtId="49" fontId="47" fillId="0" borderId="19" xfId="0" applyNumberFormat="1" applyFont="1" applyBorder="1" applyAlignment="1">
      <alignment horizontal="center" vertical="center" wrapText="1"/>
    </xf>
    <xf numFmtId="9" fontId="49" fillId="0" borderId="19" xfId="0" applyNumberFormat="1" applyFont="1" applyBorder="1" applyAlignment="1">
      <alignment horizontal="center" vertical="center"/>
    </xf>
    <xf numFmtId="0" fontId="49" fillId="0" borderId="19" xfId="0" applyFont="1" applyBorder="1" applyAlignment="1">
      <alignment horizontal="center" vertical="center"/>
    </xf>
    <xf numFmtId="0" fontId="59" fillId="0" borderId="0" xfId="2" applyFont="1" applyFill="1" applyBorder="1" applyAlignment="1">
      <alignment horizontal="center" vertical="center" wrapText="1"/>
    </xf>
    <xf numFmtId="0" fontId="59" fillId="0" borderId="0" xfId="2" applyFont="1" applyFill="1" applyBorder="1" applyAlignment="1">
      <alignment horizontal="left" vertical="center" wrapText="1"/>
    </xf>
    <xf numFmtId="0" fontId="6" fillId="20" borderId="40" xfId="0" applyFont="1" applyFill="1" applyBorder="1" applyAlignment="1">
      <alignment vertical="center" wrapText="1"/>
    </xf>
    <xf numFmtId="0" fontId="6" fillId="20" borderId="41" xfId="0" applyFont="1" applyFill="1" applyBorder="1" applyAlignment="1">
      <alignment horizontal="center" vertical="center" wrapText="1"/>
    </xf>
    <xf numFmtId="3" fontId="6" fillId="20" borderId="41" xfId="0" applyNumberFormat="1" applyFont="1" applyFill="1" applyBorder="1" applyAlignment="1">
      <alignment horizontal="center" vertical="center" wrapText="1"/>
    </xf>
    <xf numFmtId="168" fontId="6" fillId="20" borderId="41" xfId="0" applyNumberFormat="1" applyFont="1" applyFill="1" applyBorder="1" applyAlignment="1">
      <alignment horizontal="center" vertical="center" wrapText="1"/>
    </xf>
    <xf numFmtId="9" fontId="6" fillId="20" borderId="41" xfId="0" applyNumberFormat="1" applyFont="1" applyFill="1" applyBorder="1" applyAlignment="1">
      <alignment horizontal="center" vertical="center" textRotation="90" wrapText="1"/>
    </xf>
    <xf numFmtId="9" fontId="6" fillId="20" borderId="41" xfId="0" applyNumberFormat="1" applyFont="1" applyFill="1" applyBorder="1" applyAlignment="1">
      <alignment horizontal="center" vertical="center" wrapText="1"/>
    </xf>
    <xf numFmtId="0" fontId="51" fillId="0" borderId="0" xfId="0" applyFont="1" applyFill="1" applyBorder="1" applyAlignment="1">
      <alignment horizontal="right" vertical="center"/>
    </xf>
    <xf numFmtId="168" fontId="49" fillId="0" borderId="0" xfId="2" applyNumberFormat="1" applyFont="1" applyFill="1" applyBorder="1" applyAlignment="1">
      <alignment horizontal="center" vertical="center" wrapText="1"/>
    </xf>
    <xf numFmtId="168" fontId="49" fillId="0" borderId="0" xfId="3" applyNumberFormat="1" applyFont="1" applyFill="1" applyBorder="1" applyAlignment="1" applyProtection="1">
      <alignment horizontal="center" vertical="center" wrapText="1"/>
    </xf>
    <xf numFmtId="9" fontId="49" fillId="0" borderId="0" xfId="2" applyNumberFormat="1" applyFont="1" applyFill="1" applyBorder="1" applyAlignment="1">
      <alignment horizontal="center" vertical="center" wrapText="1"/>
    </xf>
    <xf numFmtId="0" fontId="49" fillId="0" borderId="0" xfId="4" applyNumberFormat="1" applyFont="1" applyFill="1" applyBorder="1" applyAlignment="1" applyProtection="1">
      <alignment horizontal="center" vertical="center" wrapText="1"/>
    </xf>
    <xf numFmtId="168" fontId="49" fillId="21" borderId="13" xfId="2" applyNumberFormat="1" applyFont="1" applyFill="1" applyBorder="1" applyAlignment="1">
      <alignment horizontal="center" vertical="center" wrapText="1"/>
    </xf>
    <xf numFmtId="168" fontId="49" fillId="21" borderId="13" xfId="3" applyNumberFormat="1" applyFont="1" applyFill="1" applyBorder="1" applyAlignment="1" applyProtection="1">
      <alignment horizontal="center" vertical="center" wrapText="1"/>
    </xf>
    <xf numFmtId="9" fontId="49" fillId="21" borderId="13" xfId="2" applyNumberFormat="1" applyFont="1" applyFill="1" applyBorder="1" applyAlignment="1">
      <alignment horizontal="center" vertical="center" wrapText="1"/>
    </xf>
    <xf numFmtId="0" fontId="49" fillId="21" borderId="13" xfId="4" applyNumberFormat="1" applyFont="1" applyFill="1" applyBorder="1" applyAlignment="1" applyProtection="1">
      <alignment horizontal="center" vertical="center" wrapText="1"/>
    </xf>
    <xf numFmtId="0" fontId="47" fillId="0" borderId="40" xfId="0" applyFont="1" applyBorder="1" applyAlignment="1">
      <alignment vertical="center" wrapText="1"/>
    </xf>
    <xf numFmtId="49" fontId="47" fillId="0" borderId="41" xfId="0" applyNumberFormat="1" applyFont="1" applyBorder="1" applyAlignment="1">
      <alignment horizontal="center" vertical="center" wrapText="1"/>
    </xf>
    <xf numFmtId="1" fontId="47" fillId="0" borderId="41" xfId="0" applyNumberFormat="1" applyFont="1" applyBorder="1" applyAlignment="1">
      <alignment horizontal="center" vertical="center" wrapText="1"/>
    </xf>
    <xf numFmtId="168" fontId="47" fillId="0" borderId="41" xfId="0" applyNumberFormat="1" applyFont="1" applyBorder="1" applyAlignment="1">
      <alignment horizontal="center" vertical="center"/>
    </xf>
    <xf numFmtId="168" fontId="49" fillId="0" borderId="41" xfId="0" applyNumberFormat="1" applyFont="1" applyBorder="1" applyAlignment="1">
      <alignment horizontal="center" vertical="center"/>
    </xf>
    <xf numFmtId="9" fontId="49" fillId="0" borderId="41" xfId="0" applyNumberFormat="1" applyFont="1" applyBorder="1" applyAlignment="1">
      <alignment horizontal="center" vertical="center"/>
    </xf>
    <xf numFmtId="0" fontId="49" fillId="0" borderId="41" xfId="0" applyFont="1" applyBorder="1" applyAlignment="1">
      <alignment horizontal="center" vertical="center"/>
    </xf>
    <xf numFmtId="0" fontId="21" fillId="0" borderId="0" xfId="0" applyFont="1" applyFill="1" applyBorder="1" applyAlignment="1">
      <alignment horizontal="center" vertical="center"/>
    </xf>
    <xf numFmtId="0" fontId="29" fillId="0" borderId="0" xfId="4" applyFont="1" applyFill="1" applyBorder="1" applyAlignment="1">
      <alignment horizontal="center" vertical="center" wrapText="1"/>
    </xf>
    <xf numFmtId="164" fontId="21" fillId="0" borderId="0" xfId="0" applyNumberFormat="1" applyFont="1" applyFill="1" applyBorder="1" applyAlignment="1">
      <alignment horizontal="center" vertical="center"/>
    </xf>
    <xf numFmtId="0" fontId="23" fillId="0" borderId="0" xfId="0" applyFont="1" applyFill="1" applyBorder="1" applyAlignment="1">
      <alignment horizontal="center" vertical="center"/>
    </xf>
    <xf numFmtId="164" fontId="23" fillId="0" borderId="0" xfId="0" applyNumberFormat="1" applyFont="1" applyFill="1" applyBorder="1" applyAlignment="1">
      <alignment horizontal="center" vertical="center"/>
    </xf>
    <xf numFmtId="0" fontId="14" fillId="0" borderId="0" xfId="0" applyFont="1" applyFill="1" applyBorder="1" applyAlignment="1">
      <alignment horizontal="right" vertical="center"/>
    </xf>
    <xf numFmtId="164" fontId="16" fillId="0" borderId="0" xfId="2" applyNumberFormat="1" applyFont="1" applyFill="1" applyBorder="1" applyAlignment="1">
      <alignment horizontal="center" vertical="center" wrapText="1"/>
    </xf>
    <xf numFmtId="164" fontId="16" fillId="0" borderId="0" xfId="3" applyNumberFormat="1" applyFont="1" applyFill="1" applyBorder="1" applyAlignment="1" applyProtection="1">
      <alignment horizontal="center" vertical="center" wrapText="1"/>
    </xf>
    <xf numFmtId="9" fontId="22" fillId="0" borderId="0" xfId="2" applyNumberFormat="1" applyFont="1" applyFill="1" applyBorder="1" applyAlignment="1">
      <alignment horizontal="center" vertical="center" wrapText="1"/>
    </xf>
    <xf numFmtId="0" fontId="19" fillId="0" borderId="0" xfId="4" applyFont="1" applyFill="1" applyBorder="1" applyAlignment="1">
      <alignment horizontal="center" vertical="center" wrapText="1"/>
    </xf>
    <xf numFmtId="164" fontId="21" fillId="0" borderId="0" xfId="0" applyNumberFormat="1" applyFont="1" applyFill="1" applyBorder="1"/>
    <xf numFmtId="0" fontId="21" fillId="0" borderId="0" xfId="0" applyFont="1" applyFill="1" applyBorder="1"/>
    <xf numFmtId="164" fontId="16" fillId="6" borderId="47" xfId="2" applyNumberFormat="1" applyFont="1" applyFill="1" applyBorder="1" applyAlignment="1">
      <alignment horizontal="center" vertical="center" wrapText="1"/>
    </xf>
    <xf numFmtId="164" fontId="16" fillId="6" borderId="47" xfId="3" applyNumberFormat="1" applyFont="1" applyFill="1" applyBorder="1" applyAlignment="1" applyProtection="1">
      <alignment horizontal="center" vertical="center" wrapText="1"/>
    </xf>
    <xf numFmtId="9" fontId="22" fillId="6" borderId="47" xfId="2" applyNumberFormat="1" applyFont="1" applyFill="1" applyBorder="1" applyAlignment="1">
      <alignment horizontal="center" vertical="center" wrapText="1"/>
    </xf>
    <xf numFmtId="0" fontId="29" fillId="6" borderId="47" xfId="4" applyFont="1" applyFill="1" applyBorder="1" applyAlignment="1">
      <alignment horizontal="center" vertical="center" wrapText="1"/>
    </xf>
    <xf numFmtId="0" fontId="20" fillId="11" borderId="6" xfId="2" applyFont="1" applyFill="1" applyBorder="1" applyAlignment="1">
      <alignment horizontal="center" vertical="center" wrapText="1"/>
    </xf>
    <xf numFmtId="0" fontId="21" fillId="12" borderId="6" xfId="0" applyFont="1" applyFill="1" applyBorder="1" applyAlignment="1">
      <alignment horizontal="center" vertical="center"/>
    </xf>
    <xf numFmtId="1" fontId="16" fillId="12" borderId="6" xfId="0" applyNumberFormat="1" applyFont="1" applyFill="1" applyBorder="1" applyAlignment="1">
      <alignment horizontal="center" vertical="center" wrapText="1"/>
    </xf>
    <xf numFmtId="164" fontId="16" fillId="12" borderId="6" xfId="0" applyNumberFormat="1" applyFont="1" applyFill="1" applyBorder="1" applyAlignment="1">
      <alignment horizontal="center" vertical="center" wrapText="1"/>
    </xf>
    <xf numFmtId="9" fontId="21" fillId="0" borderId="6" xfId="0" applyNumberFormat="1" applyFont="1" applyBorder="1" applyAlignment="1">
      <alignment horizontal="center" vertical="center"/>
    </xf>
    <xf numFmtId="0" fontId="21" fillId="0" borderId="6" xfId="0" applyFont="1" applyBorder="1" applyAlignment="1">
      <alignment horizontal="center" vertical="center"/>
    </xf>
    <xf numFmtId="1" fontId="16" fillId="0" borderId="6" xfId="0" applyNumberFormat="1" applyFont="1" applyBorder="1" applyAlignment="1">
      <alignment horizontal="center" vertical="center" wrapText="1"/>
    </xf>
    <xf numFmtId="164" fontId="16" fillId="0" borderId="6" xfId="0" applyNumberFormat="1" applyFont="1" applyBorder="1" applyAlignment="1">
      <alignment horizontal="center" vertical="center" wrapText="1"/>
    </xf>
    <xf numFmtId="164" fontId="21" fillId="0" borderId="0" xfId="0" applyNumberFormat="1" applyFont="1" applyBorder="1"/>
    <xf numFmtId="0" fontId="21" fillId="0" borderId="0" xfId="0" applyFont="1" applyBorder="1"/>
    <xf numFmtId="0" fontId="34" fillId="14" borderId="41" xfId="0" applyFont="1" applyFill="1" applyBorder="1" applyAlignment="1">
      <alignment horizontal="center" vertical="center" wrapText="1"/>
    </xf>
    <xf numFmtId="4" fontId="34" fillId="14" borderId="41" xfId="0" applyNumberFormat="1" applyFont="1" applyFill="1" applyBorder="1" applyAlignment="1">
      <alignment horizontal="center" vertical="center" wrapText="1"/>
    </xf>
    <xf numFmtId="164" fontId="21" fillId="0" borderId="0" xfId="0" applyNumberFormat="1" applyFont="1" applyBorder="1" applyAlignment="1">
      <alignment wrapText="1"/>
    </xf>
    <xf numFmtId="0" fontId="20" fillId="11" borderId="46" xfId="2" applyFont="1" applyFill="1" applyBorder="1" applyAlignment="1">
      <alignment horizontal="center" vertical="center" wrapText="1"/>
    </xf>
    <xf numFmtId="0" fontId="19" fillId="6" borderId="47" xfId="4" applyFont="1" applyFill="1" applyBorder="1" applyAlignment="1">
      <alignment horizontal="center" vertical="center" wrapText="1"/>
    </xf>
    <xf numFmtId="0" fontId="0" fillId="0" borderId="0" xfId="0" applyFill="1" applyBorder="1" applyAlignment="1">
      <alignment horizontal="left" vertical="center" wrapText="1"/>
    </xf>
    <xf numFmtId="0" fontId="27" fillId="0" borderId="0" xfId="4" applyFont="1" applyFill="1" applyBorder="1" applyAlignment="1">
      <alignment horizontal="center" vertical="center" wrapText="1"/>
    </xf>
    <xf numFmtId="164" fontId="25" fillId="6" borderId="47" xfId="2" applyNumberFormat="1" applyFont="1" applyFill="1" applyBorder="1" applyAlignment="1">
      <alignment horizontal="center" vertical="center" wrapText="1"/>
    </xf>
    <xf numFmtId="164" fontId="25" fillId="6" borderId="47" xfId="3" applyNumberFormat="1" applyFont="1" applyFill="1" applyBorder="1" applyAlignment="1" applyProtection="1">
      <alignment horizontal="center" vertical="center" wrapText="1"/>
    </xf>
    <xf numFmtId="9" fontId="26" fillId="6" borderId="47" xfId="2" applyNumberFormat="1" applyFont="1" applyFill="1" applyBorder="1" applyAlignment="1">
      <alignment horizontal="center" vertical="center" wrapText="1"/>
    </xf>
    <xf numFmtId="0" fontId="27" fillId="6" borderId="47" xfId="4" applyFont="1" applyFill="1" applyBorder="1" applyAlignment="1">
      <alignment horizontal="center" vertical="center" wrapText="1"/>
    </xf>
    <xf numFmtId="164" fontId="25" fillId="0" borderId="0" xfId="2" applyNumberFormat="1" applyFont="1" applyFill="1" applyBorder="1" applyAlignment="1">
      <alignment horizontal="center" vertical="center" wrapText="1"/>
    </xf>
    <xf numFmtId="164" fontId="25" fillId="0" borderId="0" xfId="3" applyNumberFormat="1" applyFont="1" applyFill="1" applyBorder="1" applyAlignment="1" applyProtection="1">
      <alignment horizontal="center" vertical="center" wrapText="1"/>
    </xf>
    <xf numFmtId="9" fontId="26" fillId="0" borderId="0" xfId="2" applyNumberFormat="1" applyFont="1" applyFill="1" applyBorder="1" applyAlignment="1">
      <alignment horizontal="center" vertical="center" wrapText="1"/>
    </xf>
    <xf numFmtId="164" fontId="14" fillId="0" borderId="0" xfId="0" applyNumberFormat="1" applyFont="1" applyFill="1" applyBorder="1"/>
    <xf numFmtId="0" fontId="14" fillId="0" borderId="0" xfId="0" applyFont="1" applyFill="1" applyBorder="1"/>
    <xf numFmtId="164" fontId="2" fillId="0" borderId="0" xfId="0" applyNumberFormat="1" applyFont="1" applyFill="1"/>
    <xf numFmtId="0" fontId="0" fillId="0" borderId="0" xfId="0" applyFill="1"/>
    <xf numFmtId="9" fontId="17" fillId="0" borderId="0" xfId="2" applyNumberFormat="1" applyFont="1" applyFill="1" applyBorder="1" applyAlignment="1">
      <alignment horizontal="center" vertical="center" wrapText="1"/>
    </xf>
    <xf numFmtId="9" fontId="17" fillId="6" borderId="47" xfId="2" applyNumberFormat="1" applyFont="1" applyFill="1" applyBorder="1" applyAlignment="1">
      <alignment horizontal="center" vertical="center" wrapText="1"/>
    </xf>
    <xf numFmtId="164" fontId="2" fillId="0" borderId="0" xfId="0" applyNumberFormat="1" applyFont="1" applyFill="1" applyBorder="1"/>
    <xf numFmtId="0" fontId="0" fillId="0" borderId="0" xfId="0" applyFill="1" applyBorder="1"/>
    <xf numFmtId="0" fontId="9" fillId="0" borderId="1" xfId="0" applyFont="1" applyBorder="1" applyAlignment="1">
      <alignment horizontal="center" vertical="center"/>
    </xf>
    <xf numFmtId="0" fontId="21" fillId="8" borderId="1" xfId="2" applyFont="1" applyFill="1" applyBorder="1" applyAlignment="1">
      <alignment horizontal="center" vertical="center" wrapText="1"/>
    </xf>
    <xf numFmtId="3" fontId="16" fillId="8" borderId="1" xfId="2" applyNumberFormat="1" applyFont="1" applyFill="1" applyBorder="1" applyAlignment="1">
      <alignment horizontal="center" vertical="center" wrapText="1"/>
    </xf>
    <xf numFmtId="164" fontId="16" fillId="8" borderId="1" xfId="2" applyNumberFormat="1" applyFont="1" applyFill="1" applyBorder="1" applyAlignment="1">
      <alignment horizontal="center" vertical="center" wrapText="1"/>
    </xf>
    <xf numFmtId="164" fontId="16" fillId="8" borderId="1" xfId="3" applyNumberFormat="1" applyFont="1" applyFill="1" applyBorder="1" applyAlignment="1" applyProtection="1">
      <alignment horizontal="center" vertical="center" wrapText="1"/>
    </xf>
    <xf numFmtId="9" fontId="15" fillId="8" borderId="1" xfId="2" applyNumberFormat="1" applyFont="1" applyFill="1" applyBorder="1" applyAlignment="1">
      <alignment horizontal="center" vertical="center" wrapText="1"/>
    </xf>
    <xf numFmtId="0" fontId="2" fillId="0" borderId="0" xfId="0" applyFont="1" applyFill="1" applyBorder="1" applyAlignment="1">
      <alignment horizontal="center" vertical="center"/>
    </xf>
    <xf numFmtId="0" fontId="7" fillId="0" borderId="0" xfId="0" applyFont="1" applyFill="1" applyBorder="1" applyAlignment="1">
      <alignment horizontal="center" vertical="center" wrapText="1"/>
    </xf>
    <xf numFmtId="1" fontId="8" fillId="0" borderId="0" xfId="0" applyNumberFormat="1" applyFont="1" applyFill="1" applyBorder="1" applyAlignment="1">
      <alignment horizontal="center"/>
    </xf>
    <xf numFmtId="0" fontId="10" fillId="0" borderId="0" xfId="0" applyFont="1" applyFill="1" applyBorder="1" applyAlignment="1">
      <alignment horizontal="center" vertical="center"/>
    </xf>
    <xf numFmtId="0" fontId="11" fillId="0" borderId="0" xfId="0" applyFont="1" applyFill="1"/>
    <xf numFmtId="0" fontId="24" fillId="0" borderId="0" xfId="0" applyFont="1" applyFill="1" applyBorder="1" applyAlignment="1">
      <alignment horizontal="center" vertical="center"/>
    </xf>
    <xf numFmtId="0" fontId="20" fillId="0" borderId="0" xfId="0" applyFont="1" applyFill="1" applyBorder="1" applyAlignment="1">
      <alignment horizontal="center" vertical="center"/>
    </xf>
    <xf numFmtId="0" fontId="60" fillId="0" borderId="50" xfId="0" applyFont="1" applyBorder="1" applyAlignment="1">
      <alignment horizontal="left" vertical="center" wrapText="1"/>
    </xf>
    <xf numFmtId="0" fontId="60" fillId="0" borderId="50" xfId="0" applyFont="1" applyBorder="1" applyAlignment="1">
      <alignment horizontal="left" vertical="center"/>
    </xf>
    <xf numFmtId="0" fontId="59" fillId="0" borderId="38" xfId="2" applyFont="1" applyFill="1" applyBorder="1" applyAlignment="1">
      <alignment horizontal="center" vertical="center" wrapText="1"/>
    </xf>
    <xf numFmtId="0" fontId="59" fillId="0" borderId="39" xfId="2" applyFont="1" applyFill="1" applyBorder="1" applyAlignment="1">
      <alignment horizontal="center" vertical="center" wrapText="1"/>
    </xf>
    <xf numFmtId="0" fontId="40" fillId="0" borderId="0" xfId="0" applyFont="1" applyAlignment="1">
      <alignment horizontal="center" vertical="center"/>
    </xf>
    <xf numFmtId="0" fontId="59" fillId="12" borderId="25" xfId="6" applyFont="1" applyFill="1" applyBorder="1" applyAlignment="1">
      <alignment horizontal="center" vertical="center" wrapText="1"/>
    </xf>
    <xf numFmtId="0" fontId="40" fillId="0" borderId="32" xfId="0" applyFont="1" applyBorder="1" applyAlignment="1">
      <alignment horizontal="center" vertical="center"/>
    </xf>
    <xf numFmtId="0" fontId="59" fillId="0" borderId="36" xfId="2" applyFont="1" applyFill="1" applyBorder="1" applyAlignment="1">
      <alignment horizontal="center" vertical="center" wrapText="1"/>
    </xf>
    <xf numFmtId="0" fontId="59" fillId="0" borderId="37" xfId="2" applyFont="1" applyFill="1" applyBorder="1" applyAlignment="1">
      <alignment horizontal="center" vertical="center" wrapText="1"/>
    </xf>
    <xf numFmtId="0" fontId="59" fillId="0" borderId="27" xfId="2" applyFont="1" applyFill="1" applyBorder="1" applyAlignment="1">
      <alignment horizontal="center" vertical="center" wrapText="1"/>
    </xf>
    <xf numFmtId="0" fontId="59" fillId="0" borderId="28" xfId="2" applyFont="1" applyFill="1" applyBorder="1" applyAlignment="1">
      <alignment horizontal="center" vertical="center" wrapText="1"/>
    </xf>
    <xf numFmtId="0" fontId="44" fillId="12" borderId="33" xfId="5" applyFont="1" applyFill="1" applyBorder="1" applyAlignment="1">
      <alignment horizontal="left" vertical="top" wrapText="1"/>
    </xf>
    <xf numFmtId="0" fontId="44" fillId="12" borderId="34" xfId="5" applyFont="1" applyFill="1" applyBorder="1" applyAlignment="1">
      <alignment horizontal="left" vertical="top" wrapText="1"/>
    </xf>
    <xf numFmtId="0" fontId="44" fillId="12" borderId="35" xfId="5" applyFont="1" applyFill="1" applyBorder="1" applyAlignment="1">
      <alignment horizontal="left" vertical="top" wrapText="1"/>
    </xf>
    <xf numFmtId="0" fontId="48" fillId="12" borderId="16" xfId="5" applyFont="1" applyFill="1" applyBorder="1" applyAlignment="1">
      <alignment horizontal="right" vertical="center"/>
    </xf>
    <xf numFmtId="0" fontId="48" fillId="12" borderId="17" xfId="5" applyFont="1" applyFill="1" applyBorder="1" applyAlignment="1">
      <alignment horizontal="right" vertical="center"/>
    </xf>
    <xf numFmtId="0" fontId="48" fillId="12" borderId="18" xfId="5" applyFont="1" applyFill="1" applyBorder="1" applyAlignment="1">
      <alignment horizontal="right" vertical="center"/>
    </xf>
    <xf numFmtId="0" fontId="44" fillId="12" borderId="0" xfId="5" applyFont="1" applyFill="1" applyBorder="1" applyAlignment="1">
      <alignment horizontal="left" vertical="top" wrapText="1"/>
    </xf>
    <xf numFmtId="0" fontId="51" fillId="21" borderId="24" xfId="0" applyFont="1" applyFill="1" applyBorder="1" applyAlignment="1">
      <alignment horizontal="right" vertical="center"/>
    </xf>
    <xf numFmtId="0" fontId="51" fillId="21" borderId="25" xfId="0" applyFont="1" applyFill="1" applyBorder="1" applyAlignment="1">
      <alignment horizontal="right" vertical="center"/>
    </xf>
    <xf numFmtId="0" fontId="51" fillId="21" borderId="26" xfId="0" applyFont="1" applyFill="1" applyBorder="1" applyAlignment="1">
      <alignment horizontal="right" vertical="center"/>
    </xf>
    <xf numFmtId="0" fontId="51" fillId="21" borderId="42" xfId="0" applyFont="1" applyFill="1" applyBorder="1" applyAlignment="1">
      <alignment horizontal="right" vertical="center"/>
    </xf>
    <xf numFmtId="0" fontId="51" fillId="21" borderId="0" xfId="0" applyFont="1" applyFill="1" applyBorder="1" applyAlignment="1">
      <alignment horizontal="right" vertical="center"/>
    </xf>
    <xf numFmtId="0" fontId="51" fillId="21" borderId="32" xfId="0" applyFont="1" applyFill="1" applyBorder="1" applyAlignment="1">
      <alignment horizontal="right" vertical="center"/>
    </xf>
    <xf numFmtId="0" fontId="44" fillId="12" borderId="24" xfId="5" applyFont="1" applyFill="1" applyBorder="1" applyAlignment="1">
      <alignment horizontal="left" vertical="top" wrapText="1"/>
    </xf>
    <xf numFmtId="0" fontId="44" fillId="12" borderId="25" xfId="5" applyFont="1" applyFill="1" applyBorder="1" applyAlignment="1">
      <alignment horizontal="left" vertical="top" wrapText="1"/>
    </xf>
    <xf numFmtId="0" fontId="44" fillId="12" borderId="26" xfId="5" applyFont="1" applyFill="1" applyBorder="1" applyAlignment="1">
      <alignment horizontal="left" vertical="top" wrapText="1"/>
    </xf>
    <xf numFmtId="0" fontId="51" fillId="21" borderId="29" xfId="0" applyFont="1" applyFill="1" applyBorder="1" applyAlignment="1">
      <alignment horizontal="right" vertical="center"/>
    </xf>
    <xf numFmtId="0" fontId="51" fillId="21" borderId="30" xfId="0" applyFont="1" applyFill="1" applyBorder="1" applyAlignment="1">
      <alignment horizontal="right" vertical="center"/>
    </xf>
    <xf numFmtId="0" fontId="51" fillId="21" borderId="31" xfId="0" applyFont="1" applyFill="1" applyBorder="1" applyAlignment="1">
      <alignment horizontal="right" vertical="center"/>
    </xf>
    <xf numFmtId="0" fontId="35" fillId="12" borderId="1" xfId="0" applyFont="1" applyFill="1" applyBorder="1" applyAlignment="1">
      <alignment horizontal="center" vertical="center" wrapText="1"/>
    </xf>
    <xf numFmtId="0" fontId="44" fillId="12" borderId="43" xfId="5" applyFont="1" applyFill="1" applyBorder="1" applyAlignment="1">
      <alignment horizontal="left" vertical="top" wrapText="1"/>
    </xf>
    <xf numFmtId="0" fontId="44" fillId="12" borderId="40" xfId="5" applyFont="1" applyFill="1" applyBorder="1" applyAlignment="1">
      <alignment horizontal="left" vertical="top" wrapText="1"/>
    </xf>
    <xf numFmtId="0" fontId="44" fillId="12" borderId="44" xfId="5" applyFont="1" applyFill="1" applyBorder="1" applyAlignment="1">
      <alignment horizontal="left" vertical="top" wrapText="1"/>
    </xf>
    <xf numFmtId="0" fontId="35" fillId="12" borderId="16" xfId="0" applyFont="1" applyFill="1" applyBorder="1" applyAlignment="1">
      <alignment horizontal="left" vertical="center" wrapText="1"/>
    </xf>
    <xf numFmtId="0" fontId="35" fillId="12" borderId="17" xfId="0" applyFont="1" applyFill="1" applyBorder="1" applyAlignment="1">
      <alignment horizontal="left" vertical="center" wrapText="1"/>
    </xf>
    <xf numFmtId="0" fontId="35" fillId="12" borderId="18" xfId="0" applyFont="1" applyFill="1" applyBorder="1" applyAlignment="1">
      <alignment horizontal="left" vertical="center" wrapText="1"/>
    </xf>
    <xf numFmtId="0" fontId="34" fillId="12" borderId="1" xfId="0" applyFont="1" applyFill="1" applyBorder="1" applyAlignment="1">
      <alignment horizontal="center" vertical="center" wrapText="1"/>
    </xf>
    <xf numFmtId="4" fontId="34" fillId="12" borderId="1" xfId="0" applyNumberFormat="1" applyFont="1" applyFill="1" applyBorder="1" applyAlignment="1">
      <alignment horizontal="center" vertical="center" wrapText="1"/>
    </xf>
    <xf numFmtId="0" fontId="35" fillId="12" borderId="19" xfId="0" applyFont="1" applyFill="1" applyBorder="1" applyAlignment="1">
      <alignment horizontal="center" vertical="center" wrapText="1"/>
    </xf>
    <xf numFmtId="0" fontId="35" fillId="12" borderId="22" xfId="0" applyFont="1" applyFill="1" applyBorder="1" applyAlignment="1">
      <alignment horizontal="left" vertical="center" wrapText="1"/>
    </xf>
    <xf numFmtId="0" fontId="14" fillId="6" borderId="48" xfId="0" applyFont="1" applyFill="1" applyBorder="1" applyAlignment="1">
      <alignment horizontal="right" vertical="center"/>
    </xf>
    <xf numFmtId="0" fontId="14" fillId="6" borderId="46" xfId="0" applyFont="1" applyFill="1" applyBorder="1" applyAlignment="1">
      <alignment horizontal="right" vertical="center"/>
    </xf>
    <xf numFmtId="0" fontId="14" fillId="6" borderId="49" xfId="0" applyFont="1" applyFill="1" applyBorder="1" applyAlignment="1">
      <alignment horizontal="right" vertical="center"/>
    </xf>
    <xf numFmtId="0" fontId="21" fillId="0" borderId="2" xfId="0" applyFont="1" applyBorder="1" applyAlignment="1">
      <alignment horizontal="left" vertical="center" wrapText="1"/>
    </xf>
    <xf numFmtId="0" fontId="21" fillId="0" borderId="45" xfId="0" applyFont="1" applyBorder="1" applyAlignment="1">
      <alignment horizontal="left" vertical="center" wrapText="1"/>
    </xf>
    <xf numFmtId="0" fontId="14" fillId="6" borderId="47" xfId="0" applyFont="1" applyFill="1" applyBorder="1" applyAlignment="1">
      <alignment horizontal="right" vertical="center"/>
    </xf>
    <xf numFmtId="0" fontId="34" fillId="0" borderId="0" xfId="0" applyFont="1" applyAlignment="1">
      <alignment horizontal="left"/>
    </xf>
    <xf numFmtId="10" fontId="34" fillId="12" borderId="16" xfId="0" applyNumberFormat="1" applyFont="1" applyFill="1" applyBorder="1" applyAlignment="1">
      <alignment horizontal="center" wrapText="1"/>
    </xf>
    <xf numFmtId="10" fontId="34" fillId="12" borderId="17" xfId="0" applyNumberFormat="1" applyFont="1" applyFill="1" applyBorder="1" applyAlignment="1">
      <alignment horizontal="center" wrapText="1"/>
    </xf>
    <xf numFmtId="10" fontId="34" fillId="12" borderId="18" xfId="0" applyNumberFormat="1" applyFont="1" applyFill="1" applyBorder="1" applyAlignment="1">
      <alignment horizontal="center" wrapText="1"/>
    </xf>
    <xf numFmtId="10" fontId="34" fillId="12" borderId="20" xfId="0" applyNumberFormat="1" applyFont="1" applyFill="1" applyBorder="1" applyAlignment="1">
      <alignment horizontal="center" wrapText="1"/>
    </xf>
    <xf numFmtId="0" fontId="30" fillId="0" borderId="4" xfId="0" applyFont="1" applyBorder="1" applyAlignment="1">
      <alignment horizontal="center" vertical="center"/>
    </xf>
    <xf numFmtId="0" fontId="30" fillId="0" borderId="11" xfId="0" applyFont="1" applyBorder="1" applyAlignment="1">
      <alignment horizontal="center" vertical="center"/>
    </xf>
    <xf numFmtId="0" fontId="21" fillId="12" borderId="1" xfId="0" applyFont="1" applyFill="1" applyBorder="1" applyAlignment="1">
      <alignment horizontal="left" vertical="center" wrapText="1"/>
    </xf>
    <xf numFmtId="0" fontId="21" fillId="12" borderId="10" xfId="0" applyFont="1" applyFill="1" applyBorder="1" applyAlignment="1">
      <alignment horizontal="left" vertical="center" wrapText="1"/>
    </xf>
    <xf numFmtId="0" fontId="21" fillId="12" borderId="9" xfId="0" applyFont="1" applyFill="1" applyBorder="1" applyAlignment="1">
      <alignment horizontal="left" vertical="center" wrapText="1"/>
    </xf>
    <xf numFmtId="0" fontId="21" fillId="12" borderId="2" xfId="0" applyFont="1" applyFill="1" applyBorder="1" applyAlignment="1">
      <alignment horizontal="left" vertical="center" wrapText="1"/>
    </xf>
    <xf numFmtId="0" fontId="21" fillId="12" borderId="3" xfId="0" applyFont="1" applyFill="1" applyBorder="1" applyAlignment="1">
      <alignment horizontal="left" vertical="center" wrapText="1"/>
    </xf>
    <xf numFmtId="0" fontId="21" fillId="0" borderId="1" xfId="0" applyFont="1" applyBorder="1" applyAlignment="1">
      <alignment horizontal="left" vertical="center" wrapText="1"/>
    </xf>
    <xf numFmtId="0" fontId="30" fillId="0" borderId="47" xfId="0" applyFont="1" applyBorder="1" applyAlignment="1">
      <alignment horizontal="center" vertical="center"/>
    </xf>
    <xf numFmtId="0" fontId="30" fillId="0" borderId="8" xfId="0" applyFont="1" applyBorder="1" applyAlignment="1">
      <alignment horizontal="center" vertical="center"/>
    </xf>
    <xf numFmtId="0" fontId="30" fillId="0" borderId="6" xfId="0" applyFont="1" applyBorder="1" applyAlignment="1">
      <alignment horizontal="center" vertical="center"/>
    </xf>
    <xf numFmtId="0" fontId="21" fillId="0" borderId="46" xfId="0" applyFont="1" applyBorder="1" applyAlignment="1">
      <alignment horizontal="left" vertical="center" wrapText="1"/>
    </xf>
    <xf numFmtId="0" fontId="21" fillId="0" borderId="6" xfId="0" applyFont="1" applyBorder="1" applyAlignment="1">
      <alignment horizontal="left" vertical="center" wrapText="1"/>
    </xf>
    <xf numFmtId="0" fontId="14" fillId="6" borderId="8" xfId="0" applyFont="1" applyFill="1" applyBorder="1" applyAlignment="1">
      <alignment horizontal="right" vertical="center"/>
    </xf>
    <xf numFmtId="0" fontId="14" fillId="6" borderId="5" xfId="0" applyFont="1" applyFill="1" applyBorder="1" applyAlignment="1">
      <alignment horizontal="right" vertical="center"/>
    </xf>
    <xf numFmtId="0" fontId="30" fillId="5" borderId="1" xfId="0" applyFont="1" applyFill="1" applyBorder="1" applyAlignment="1">
      <alignment horizontal="center" vertical="center" wrapText="1"/>
    </xf>
    <xf numFmtId="0" fontId="0" fillId="5" borderId="1" xfId="0" applyFill="1" applyBorder="1" applyAlignment="1">
      <alignment horizontal="left" vertical="center" wrapText="1"/>
    </xf>
    <xf numFmtId="0" fontId="21" fillId="0" borderId="1" xfId="0" applyFont="1" applyBorder="1" applyAlignment="1">
      <alignment vertical="center" wrapText="1"/>
    </xf>
    <xf numFmtId="0" fontId="30" fillId="0" borderId="1" xfId="0" applyFont="1" applyBorder="1" applyAlignment="1">
      <alignment horizontal="center" vertical="center"/>
    </xf>
    <xf numFmtId="0" fontId="14" fillId="6" borderId="1" xfId="0" applyFont="1" applyFill="1" applyBorder="1" applyAlignment="1">
      <alignment horizontal="right" vertical="center"/>
    </xf>
    <xf numFmtId="0" fontId="21" fillId="8" borderId="1" xfId="2" applyFont="1" applyFill="1" applyBorder="1" applyAlignment="1">
      <alignment horizontal="left" vertical="top" wrapText="1"/>
    </xf>
    <xf numFmtId="0" fontId="9" fillId="0" borderId="1" xfId="0" applyFont="1" applyBorder="1" applyAlignment="1">
      <alignment horizontal="center" vertical="center"/>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1" fontId="8" fillId="3" borderId="2" xfId="0" applyNumberFormat="1" applyFont="1" applyFill="1" applyBorder="1" applyAlignment="1">
      <alignment horizontal="center"/>
    </xf>
    <xf numFmtId="1" fontId="8" fillId="3" borderId="3" xfId="0" applyNumberFormat="1" applyFont="1" applyFill="1" applyBorder="1" applyAlignment="1">
      <alignment horizontal="center"/>
    </xf>
    <xf numFmtId="0" fontId="11" fillId="5" borderId="2" xfId="0" applyFont="1" applyFill="1" applyBorder="1" applyAlignment="1">
      <alignment horizontal="left" vertical="center" wrapText="1"/>
    </xf>
    <xf numFmtId="0" fontId="11" fillId="5" borderId="3" xfId="0" applyFont="1" applyFill="1" applyBorder="1" applyAlignment="1">
      <alignment horizontal="left" vertical="center" wrapText="1"/>
    </xf>
    <xf numFmtId="0" fontId="21" fillId="5" borderId="1" xfId="0" applyFont="1" applyFill="1" applyBorder="1" applyAlignment="1">
      <alignment horizontal="left" vertical="center" wrapText="1"/>
    </xf>
  </cellXfs>
  <cellStyles count="7">
    <cellStyle name="Excel Built-in Normal" xfId="5"/>
    <cellStyle name="Normalny" xfId="0" builtinId="0"/>
    <cellStyle name="Normalny 2" xfId="2"/>
    <cellStyle name="Normalny 3" xfId="4"/>
    <cellStyle name="Normalny_zalacznik 1 cz. B" xfId="6"/>
    <cellStyle name="Walutowy" xfId="1" builtinId="4"/>
    <cellStyle name="Walutowy 2" xfId="3"/>
  </cellStyles>
  <dxfs count="1">
    <dxf>
      <fill>
        <patternFill>
          <bgColor rgb="FFFFFF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242"/>
  <sheetViews>
    <sheetView tabSelected="1" topLeftCell="A233" workbookViewId="0">
      <selection activeCell="Q193" sqref="Q193"/>
    </sheetView>
  </sheetViews>
  <sheetFormatPr defaultRowHeight="15" x14ac:dyDescent="0.25"/>
  <cols>
    <col min="1" max="1" width="7.140625" customWidth="1"/>
    <col min="2" max="2" width="7" customWidth="1"/>
    <col min="3" max="3" width="29.28515625" style="138" customWidth="1"/>
    <col min="4" max="4" width="13.7109375" customWidth="1"/>
    <col min="7" max="7" width="15.28515625" customWidth="1"/>
    <col min="8" max="8" width="16.28515625" customWidth="1"/>
    <col min="9" max="9" width="17.7109375" customWidth="1"/>
    <col min="10" max="10" width="16.28515625" customWidth="1"/>
    <col min="11" max="11" width="11.85546875" customWidth="1"/>
    <col min="12" max="12" width="13.140625" customWidth="1"/>
    <col min="13" max="13" width="11.28515625" customWidth="1"/>
    <col min="14" max="15" width="14.7109375" bestFit="1" customWidth="1"/>
  </cols>
  <sheetData>
    <row r="1" spans="1:17" ht="34.5" customHeight="1" x14ac:dyDescent="0.25">
      <c r="A1" s="310" t="s">
        <v>231</v>
      </c>
      <c r="B1" s="311"/>
      <c r="C1" s="311"/>
      <c r="D1" s="311"/>
      <c r="E1" s="311"/>
      <c r="F1" s="311"/>
      <c r="G1" s="311"/>
      <c r="H1" s="311"/>
      <c r="I1" s="311"/>
      <c r="J1" s="311"/>
      <c r="K1" s="311"/>
      <c r="L1" s="311"/>
    </row>
    <row r="2" spans="1:17" ht="53.25" customHeight="1" x14ac:dyDescent="0.25">
      <c r="A2" s="1" t="s">
        <v>0</v>
      </c>
      <c r="B2" s="1" t="s">
        <v>1</v>
      </c>
      <c r="C2" s="384" t="s">
        <v>2</v>
      </c>
      <c r="D2" s="385"/>
      <c r="E2" s="2" t="s">
        <v>3</v>
      </c>
      <c r="F2" s="3" t="s">
        <v>4</v>
      </c>
      <c r="G2" s="4" t="s">
        <v>5</v>
      </c>
      <c r="H2" s="4" t="s">
        <v>6</v>
      </c>
      <c r="I2" s="4" t="s">
        <v>7</v>
      </c>
      <c r="J2" s="5" t="s">
        <v>8</v>
      </c>
      <c r="K2" s="6" t="s">
        <v>9</v>
      </c>
      <c r="L2" s="7" t="s">
        <v>10</v>
      </c>
      <c r="M2" s="304"/>
      <c r="N2" s="304"/>
      <c r="O2" s="304"/>
      <c r="P2" s="292"/>
    </row>
    <row r="3" spans="1:17" x14ac:dyDescent="0.25">
      <c r="A3" s="8">
        <v>1</v>
      </c>
      <c r="B3" s="9">
        <v>2</v>
      </c>
      <c r="C3" s="386">
        <v>3</v>
      </c>
      <c r="D3" s="387"/>
      <c r="E3" s="9">
        <v>4</v>
      </c>
      <c r="F3" s="10">
        <v>5</v>
      </c>
      <c r="G3" s="11">
        <v>6</v>
      </c>
      <c r="H3" s="10">
        <v>7</v>
      </c>
      <c r="I3" s="9">
        <v>8</v>
      </c>
      <c r="J3" s="10">
        <v>9</v>
      </c>
      <c r="K3" s="9">
        <v>10</v>
      </c>
      <c r="L3" s="10">
        <v>11</v>
      </c>
      <c r="M3" s="305"/>
      <c r="N3" s="305"/>
      <c r="O3" s="305"/>
      <c r="P3" s="292"/>
    </row>
    <row r="4" spans="1:17" s="19" customFormat="1" ht="409.5" customHeight="1" x14ac:dyDescent="0.15">
      <c r="A4" s="12">
        <v>1</v>
      </c>
      <c r="B4" s="13">
        <v>1</v>
      </c>
      <c r="C4" s="388" t="s">
        <v>11</v>
      </c>
      <c r="D4" s="389"/>
      <c r="E4" s="14" t="s">
        <v>12</v>
      </c>
      <c r="F4" s="15">
        <v>5</v>
      </c>
      <c r="G4" s="16"/>
      <c r="H4" s="16"/>
      <c r="I4" s="16"/>
      <c r="J4" s="17">
        <v>0.08</v>
      </c>
      <c r="K4" s="18"/>
      <c r="L4" s="18"/>
      <c r="M4" s="306"/>
      <c r="N4" s="306"/>
      <c r="O4" s="306"/>
      <c r="P4" s="307"/>
      <c r="Q4" s="20"/>
    </row>
    <row r="5" spans="1:17" ht="15.75" x14ac:dyDescent="0.25">
      <c r="A5" s="356" t="s">
        <v>13</v>
      </c>
      <c r="B5" s="356"/>
      <c r="C5" s="356"/>
      <c r="D5" s="356"/>
      <c r="E5" s="356"/>
      <c r="F5" s="356"/>
      <c r="G5" s="356"/>
      <c r="H5" s="261">
        <f>SUM(H4)</f>
        <v>0</v>
      </c>
      <c r="I5" s="262">
        <f>SUM(I4:I4)</f>
        <v>0</v>
      </c>
      <c r="J5" s="294"/>
      <c r="K5" s="294"/>
      <c r="L5" s="279"/>
      <c r="M5" s="258"/>
      <c r="N5" s="258"/>
      <c r="O5" s="258"/>
      <c r="P5" s="291"/>
      <c r="Q5" s="23"/>
    </row>
    <row r="6" spans="1:17" s="296" customFormat="1" ht="15.75" x14ac:dyDescent="0.25">
      <c r="A6" s="254"/>
      <c r="B6" s="254"/>
      <c r="C6" s="254"/>
      <c r="D6" s="254"/>
      <c r="E6" s="254"/>
      <c r="F6" s="254"/>
      <c r="G6" s="254"/>
      <c r="H6" s="255"/>
      <c r="I6" s="256"/>
      <c r="J6" s="293"/>
      <c r="K6" s="293"/>
      <c r="L6" s="258"/>
      <c r="M6" s="258"/>
      <c r="N6" s="258"/>
      <c r="O6" s="258"/>
      <c r="P6" s="295"/>
      <c r="Q6" s="295"/>
    </row>
    <row r="7" spans="1:17" s="30" customFormat="1" ht="195" customHeight="1" x14ac:dyDescent="0.25">
      <c r="A7" s="297">
        <v>2</v>
      </c>
      <c r="B7" s="24">
        <v>1</v>
      </c>
      <c r="C7" s="390" t="s">
        <v>14</v>
      </c>
      <c r="D7" s="390"/>
      <c r="E7" s="25" t="s">
        <v>15</v>
      </c>
      <c r="F7" s="26">
        <v>6</v>
      </c>
      <c r="G7" s="27"/>
      <c r="H7" s="27"/>
      <c r="I7" s="27"/>
      <c r="J7" s="28">
        <v>0.08</v>
      </c>
      <c r="K7" s="29"/>
      <c r="L7" s="29"/>
      <c r="M7" s="252"/>
      <c r="N7" s="252"/>
      <c r="O7" s="252"/>
      <c r="Q7" s="31"/>
    </row>
    <row r="8" spans="1:17" ht="15.75" x14ac:dyDescent="0.25">
      <c r="A8" s="356" t="s">
        <v>13</v>
      </c>
      <c r="B8" s="356"/>
      <c r="C8" s="356"/>
      <c r="D8" s="356"/>
      <c r="E8" s="356"/>
      <c r="F8" s="356"/>
      <c r="G8" s="356"/>
      <c r="H8" s="261">
        <f>SUM(H7)</f>
        <v>0</v>
      </c>
      <c r="I8" s="262">
        <f>SUM(I7:I7)</f>
        <v>0</v>
      </c>
      <c r="J8" s="294"/>
      <c r="K8" s="294"/>
      <c r="L8" s="279"/>
      <c r="M8" s="258"/>
      <c r="N8" s="258"/>
      <c r="O8" s="258"/>
      <c r="P8" s="23"/>
      <c r="Q8" s="23"/>
    </row>
    <row r="9" spans="1:17" s="296" customFormat="1" ht="15.75" x14ac:dyDescent="0.25">
      <c r="A9" s="254"/>
      <c r="B9" s="254"/>
      <c r="C9" s="254"/>
      <c r="D9" s="254"/>
      <c r="E9" s="254"/>
      <c r="F9" s="254"/>
      <c r="G9" s="254"/>
      <c r="H9" s="255"/>
      <c r="I9" s="256"/>
      <c r="J9" s="293"/>
      <c r="K9" s="293"/>
      <c r="L9" s="258"/>
      <c r="M9" s="258"/>
      <c r="N9" s="258"/>
      <c r="O9" s="258"/>
      <c r="P9" s="295"/>
      <c r="Q9" s="295"/>
    </row>
    <row r="10" spans="1:17" ht="82.5" customHeight="1" x14ac:dyDescent="0.25">
      <c r="A10" s="297">
        <v>3</v>
      </c>
      <c r="B10" s="32">
        <v>1</v>
      </c>
      <c r="C10" s="382" t="s">
        <v>16</v>
      </c>
      <c r="D10" s="382"/>
      <c r="E10" s="298" t="s">
        <v>15</v>
      </c>
      <c r="F10" s="299">
        <v>20</v>
      </c>
      <c r="G10" s="300"/>
      <c r="H10" s="301"/>
      <c r="I10" s="27"/>
      <c r="J10" s="302">
        <v>0.08</v>
      </c>
      <c r="K10" s="33"/>
      <c r="L10" s="33"/>
      <c r="M10" s="303"/>
      <c r="N10" s="303"/>
      <c r="O10" s="303"/>
      <c r="P10" s="34"/>
      <c r="Q10" s="23"/>
    </row>
    <row r="11" spans="1:17" ht="15.75" x14ac:dyDescent="0.25">
      <c r="A11" s="356" t="s">
        <v>13</v>
      </c>
      <c r="B11" s="356"/>
      <c r="C11" s="356"/>
      <c r="D11" s="356"/>
      <c r="E11" s="356"/>
      <c r="F11" s="356"/>
      <c r="G11" s="356"/>
      <c r="H11" s="261">
        <f>SUM(H10:H10)</f>
        <v>0</v>
      </c>
      <c r="I11" s="262">
        <f>SUM(I10:I10)</f>
        <v>0</v>
      </c>
      <c r="J11" s="294"/>
      <c r="K11" s="294"/>
      <c r="L11" s="279"/>
      <c r="M11" s="258"/>
      <c r="N11" s="258"/>
      <c r="O11" s="258"/>
      <c r="P11" s="23"/>
      <c r="Q11" s="23"/>
    </row>
    <row r="12" spans="1:17" s="296" customFormat="1" ht="15.75" x14ac:dyDescent="0.25">
      <c r="A12" s="254"/>
      <c r="B12" s="254"/>
      <c r="C12" s="254"/>
      <c r="D12" s="254"/>
      <c r="E12" s="254"/>
      <c r="F12" s="254"/>
      <c r="G12" s="254"/>
      <c r="H12" s="255"/>
      <c r="I12" s="256"/>
      <c r="J12" s="293"/>
      <c r="K12" s="293"/>
      <c r="L12" s="258"/>
      <c r="M12" s="258"/>
      <c r="N12" s="258"/>
      <c r="O12" s="258"/>
      <c r="P12" s="295"/>
      <c r="Q12" s="295"/>
    </row>
    <row r="13" spans="1:17" s="38" customFormat="1" ht="258.75" customHeight="1" x14ac:dyDescent="0.25">
      <c r="A13" s="297">
        <v>4</v>
      </c>
      <c r="B13" s="35">
        <v>1</v>
      </c>
      <c r="C13" s="369" t="s">
        <v>17</v>
      </c>
      <c r="D13" s="369"/>
      <c r="E13" s="25" t="s">
        <v>18</v>
      </c>
      <c r="F13" s="26">
        <v>10</v>
      </c>
      <c r="G13" s="27"/>
      <c r="H13" s="27"/>
      <c r="I13" s="27"/>
      <c r="J13" s="28">
        <v>0.08</v>
      </c>
      <c r="K13" s="36"/>
      <c r="L13" s="36"/>
      <c r="M13" s="308"/>
      <c r="N13" s="308"/>
      <c r="O13" s="308"/>
      <c r="P13" s="37"/>
      <c r="Q13" s="37"/>
    </row>
    <row r="14" spans="1:17" s="38" customFormat="1" ht="15.75" x14ac:dyDescent="0.25">
      <c r="A14" s="356" t="s">
        <v>13</v>
      </c>
      <c r="B14" s="356"/>
      <c r="C14" s="356"/>
      <c r="D14" s="356"/>
      <c r="E14" s="356"/>
      <c r="F14" s="356"/>
      <c r="G14" s="356"/>
      <c r="H14" s="282">
        <f>SUM(H13)</f>
        <v>0</v>
      </c>
      <c r="I14" s="283">
        <f>SUM(I13)</f>
        <v>0</v>
      </c>
      <c r="J14" s="284"/>
      <c r="K14" s="284"/>
      <c r="L14" s="285"/>
      <c r="M14" s="281"/>
      <c r="N14" s="281"/>
      <c r="O14" s="281"/>
      <c r="P14" s="37"/>
      <c r="Q14" s="37"/>
    </row>
    <row r="15" spans="1:17" s="290" customFormat="1" ht="15.75" x14ac:dyDescent="0.25">
      <c r="A15" s="254"/>
      <c r="B15" s="254"/>
      <c r="C15" s="254"/>
      <c r="D15" s="254"/>
      <c r="E15" s="254"/>
      <c r="F15" s="254"/>
      <c r="G15" s="254"/>
      <c r="H15" s="286"/>
      <c r="I15" s="287"/>
      <c r="J15" s="288"/>
      <c r="K15" s="288"/>
      <c r="L15" s="281"/>
      <c r="M15" s="281"/>
      <c r="N15" s="281"/>
      <c r="O15" s="281"/>
      <c r="P15" s="289"/>
      <c r="Q15" s="289"/>
    </row>
    <row r="16" spans="1:17" s="30" customFormat="1" ht="15" customHeight="1" x14ac:dyDescent="0.25">
      <c r="A16" s="383">
        <v>5</v>
      </c>
      <c r="B16" s="39">
        <v>1</v>
      </c>
      <c r="C16" s="379" t="s">
        <v>19</v>
      </c>
      <c r="D16" s="379"/>
      <c r="E16" s="40" t="s">
        <v>20</v>
      </c>
      <c r="F16" s="41">
        <v>6</v>
      </c>
      <c r="G16" s="27"/>
      <c r="H16" s="27"/>
      <c r="I16" s="27"/>
      <c r="J16" s="42">
        <v>0.08</v>
      </c>
      <c r="K16" s="43"/>
      <c r="L16" s="43"/>
      <c r="M16" s="309"/>
      <c r="N16" s="309"/>
      <c r="O16" s="309"/>
      <c r="P16" s="45"/>
      <c r="Q16" s="45"/>
    </row>
    <row r="17" spans="1:17" s="30" customFormat="1" ht="27" customHeight="1" x14ac:dyDescent="0.25">
      <c r="A17" s="383"/>
      <c r="B17" s="46">
        <v>2</v>
      </c>
      <c r="C17" s="379" t="s">
        <v>21</v>
      </c>
      <c r="D17" s="379"/>
      <c r="E17" s="40" t="s">
        <v>20</v>
      </c>
      <c r="F17" s="41">
        <v>60</v>
      </c>
      <c r="G17" s="27"/>
      <c r="H17" s="27"/>
      <c r="I17" s="27"/>
      <c r="J17" s="28">
        <v>0.08</v>
      </c>
      <c r="K17" s="47"/>
      <c r="L17" s="43"/>
      <c r="M17" s="309"/>
      <c r="N17" s="309"/>
      <c r="O17" s="309"/>
      <c r="P17" s="45"/>
      <c r="Q17" s="45"/>
    </row>
    <row r="18" spans="1:17" s="30" customFormat="1" ht="15.75" x14ac:dyDescent="0.25">
      <c r="A18" s="356" t="s">
        <v>13</v>
      </c>
      <c r="B18" s="356"/>
      <c r="C18" s="356"/>
      <c r="D18" s="356"/>
      <c r="E18" s="356"/>
      <c r="F18" s="356"/>
      <c r="G18" s="356"/>
      <c r="H18" s="261">
        <f>SUM(H16:H17)</f>
        <v>0</v>
      </c>
      <c r="I18" s="262">
        <f>SUM(I16:I17)</f>
        <v>0</v>
      </c>
      <c r="J18" s="263"/>
      <c r="K18" s="263"/>
      <c r="L18" s="264"/>
      <c r="M18" s="250"/>
      <c r="N18" s="250"/>
      <c r="O18" s="250"/>
      <c r="P18" s="45"/>
      <c r="Q18" s="45"/>
    </row>
    <row r="19" spans="1:17" s="260" customFormat="1" ht="15.75" x14ac:dyDescent="0.25">
      <c r="A19" s="254"/>
      <c r="B19" s="254"/>
      <c r="C19" s="254"/>
      <c r="D19" s="254"/>
      <c r="E19" s="254"/>
      <c r="F19" s="254"/>
      <c r="G19" s="254"/>
      <c r="H19" s="255"/>
      <c r="I19" s="256"/>
      <c r="J19" s="257"/>
      <c r="K19" s="257"/>
      <c r="L19" s="250"/>
      <c r="M19" s="250"/>
      <c r="N19" s="250"/>
      <c r="O19" s="250"/>
      <c r="P19" s="259"/>
      <c r="Q19" s="259"/>
    </row>
    <row r="20" spans="1:17" s="30" customFormat="1" ht="81.75" customHeight="1" x14ac:dyDescent="0.25">
      <c r="A20" s="380">
        <v>6</v>
      </c>
      <c r="B20" s="51">
        <v>1</v>
      </c>
      <c r="C20" s="369" t="s">
        <v>22</v>
      </c>
      <c r="D20" s="369"/>
      <c r="E20" s="25" t="s">
        <v>20</v>
      </c>
      <c r="F20" s="52">
        <v>1200</v>
      </c>
      <c r="G20" s="53"/>
      <c r="H20" s="27"/>
      <c r="I20" s="27"/>
      <c r="J20" s="54">
        <v>0.08</v>
      </c>
      <c r="K20" s="54"/>
      <c r="L20" s="25"/>
      <c r="M20" s="249"/>
      <c r="N20" s="249"/>
      <c r="O20" s="249"/>
      <c r="P20" s="45"/>
      <c r="Q20" s="45"/>
    </row>
    <row r="21" spans="1:17" s="30" customFormat="1" ht="60" customHeight="1" x14ac:dyDescent="0.25">
      <c r="A21" s="380"/>
      <c r="B21" s="51">
        <v>2</v>
      </c>
      <c r="C21" s="369" t="s">
        <v>23</v>
      </c>
      <c r="D21" s="369"/>
      <c r="E21" s="25" t="s">
        <v>20</v>
      </c>
      <c r="F21" s="52">
        <v>600</v>
      </c>
      <c r="G21" s="53"/>
      <c r="H21" s="27"/>
      <c r="I21" s="27"/>
      <c r="J21" s="54">
        <v>0.08</v>
      </c>
      <c r="K21" s="54"/>
      <c r="L21" s="25"/>
      <c r="M21" s="249"/>
      <c r="N21" s="249"/>
      <c r="O21" s="249"/>
      <c r="P21" s="45"/>
      <c r="Q21" s="45"/>
    </row>
    <row r="22" spans="1:17" s="30" customFormat="1" ht="15.75" x14ac:dyDescent="0.25">
      <c r="A22" s="381" t="s">
        <v>13</v>
      </c>
      <c r="B22" s="381"/>
      <c r="C22" s="381"/>
      <c r="D22" s="381"/>
      <c r="E22" s="381"/>
      <c r="F22" s="381"/>
      <c r="G22" s="381"/>
      <c r="H22" s="21">
        <f>SUM(H20:H21)</f>
        <v>0</v>
      </c>
      <c r="I22" s="22">
        <f>SUM(I20:I21)</f>
        <v>0</v>
      </c>
      <c r="J22" s="48"/>
      <c r="K22" s="48"/>
      <c r="L22" s="49"/>
      <c r="M22" s="250"/>
      <c r="N22" s="250"/>
      <c r="O22" s="250"/>
      <c r="P22" s="45"/>
      <c r="Q22" s="45"/>
    </row>
    <row r="23" spans="1:17" s="260" customFormat="1" ht="15.75" x14ac:dyDescent="0.25">
      <c r="A23" s="254"/>
      <c r="B23" s="254"/>
      <c r="C23" s="254"/>
      <c r="D23" s="254"/>
      <c r="E23" s="254"/>
      <c r="F23" s="254"/>
      <c r="G23" s="254"/>
      <c r="H23" s="255"/>
      <c r="I23" s="256"/>
      <c r="J23" s="257"/>
      <c r="K23" s="257"/>
      <c r="L23" s="250"/>
      <c r="M23" s="250"/>
      <c r="N23" s="250"/>
      <c r="O23" s="250"/>
      <c r="P23" s="259"/>
      <c r="Q23" s="259"/>
    </row>
    <row r="24" spans="1:17" s="30" customFormat="1" ht="49.5" customHeight="1" x14ac:dyDescent="0.25">
      <c r="A24" s="56">
        <v>7</v>
      </c>
      <c r="B24" s="51">
        <v>1</v>
      </c>
      <c r="C24" s="369" t="s">
        <v>24</v>
      </c>
      <c r="D24" s="369"/>
      <c r="E24" s="25" t="s">
        <v>15</v>
      </c>
      <c r="F24" s="52">
        <v>5000</v>
      </c>
      <c r="G24" s="57"/>
      <c r="H24" s="27"/>
      <c r="I24" s="27"/>
      <c r="J24" s="54">
        <v>0.08</v>
      </c>
      <c r="K24" s="54"/>
      <c r="L24" s="25"/>
      <c r="M24" s="249"/>
      <c r="N24" s="249"/>
      <c r="O24" s="249"/>
      <c r="P24" s="45"/>
      <c r="Q24" s="45"/>
    </row>
    <row r="25" spans="1:17" s="30" customFormat="1" ht="15.75" x14ac:dyDescent="0.25">
      <c r="A25" s="376" t="s">
        <v>13</v>
      </c>
      <c r="B25" s="376"/>
      <c r="C25" s="376"/>
      <c r="D25" s="376"/>
      <c r="E25" s="376"/>
      <c r="F25" s="376"/>
      <c r="G25" s="376"/>
      <c r="H25" s="58">
        <f>SUM(H24)</f>
        <v>0</v>
      </c>
      <c r="I25" s="59">
        <f>SUM(I24:I24)</f>
        <v>0</v>
      </c>
      <c r="J25" s="60"/>
      <c r="K25" s="60"/>
      <c r="L25" s="61"/>
      <c r="M25" s="250"/>
      <c r="N25" s="250"/>
      <c r="O25" s="250"/>
      <c r="P25" s="45"/>
      <c r="Q25" s="45"/>
    </row>
    <row r="26" spans="1:17" s="260" customFormat="1" ht="15.75" x14ac:dyDescent="0.25">
      <c r="A26" s="254"/>
      <c r="B26" s="254"/>
      <c r="C26" s="254"/>
      <c r="D26" s="254"/>
      <c r="E26" s="254"/>
      <c r="F26" s="254"/>
      <c r="G26" s="254"/>
      <c r="H26" s="255"/>
      <c r="I26" s="256"/>
      <c r="J26" s="257"/>
      <c r="K26" s="257"/>
      <c r="L26" s="250"/>
      <c r="M26" s="250"/>
      <c r="N26" s="250"/>
      <c r="O26" s="250"/>
      <c r="P26" s="259"/>
      <c r="Q26" s="259"/>
    </row>
    <row r="27" spans="1:17" s="63" customFormat="1" ht="96" customHeight="1" x14ac:dyDescent="0.25">
      <c r="A27" s="377">
        <v>8</v>
      </c>
      <c r="B27" s="378" t="s">
        <v>25</v>
      </c>
      <c r="C27" s="378"/>
      <c r="D27" s="378"/>
      <c r="E27" s="378"/>
      <c r="F27" s="378"/>
      <c r="G27" s="378"/>
      <c r="H27" s="378"/>
      <c r="I27" s="378"/>
      <c r="J27" s="378"/>
      <c r="K27" s="378"/>
      <c r="L27" s="378"/>
      <c r="M27" s="280"/>
      <c r="N27" s="280"/>
      <c r="O27" s="280"/>
      <c r="P27" s="62"/>
      <c r="Q27" s="62"/>
    </row>
    <row r="28" spans="1:17" s="30" customFormat="1" ht="28.5" customHeight="1" x14ac:dyDescent="0.25">
      <c r="A28" s="377"/>
      <c r="B28" s="35">
        <v>1</v>
      </c>
      <c r="C28" s="379" t="s">
        <v>26</v>
      </c>
      <c r="D28" s="379"/>
      <c r="E28" s="40" t="s">
        <v>27</v>
      </c>
      <c r="F28" s="41">
        <v>26</v>
      </c>
      <c r="G28" s="27"/>
      <c r="H28" s="27"/>
      <c r="I28" s="27"/>
      <c r="J28" s="42">
        <v>0.08</v>
      </c>
      <c r="K28" s="43"/>
      <c r="L28" s="47"/>
      <c r="M28" s="65"/>
      <c r="N28" s="65"/>
      <c r="O28" s="65"/>
      <c r="P28" s="45"/>
      <c r="Q28" s="45"/>
    </row>
    <row r="29" spans="1:17" s="30" customFormat="1" ht="30" customHeight="1" x14ac:dyDescent="0.25">
      <c r="A29" s="377"/>
      <c r="B29" s="35">
        <v>2</v>
      </c>
      <c r="C29" s="379" t="s">
        <v>28</v>
      </c>
      <c r="D29" s="379"/>
      <c r="E29" s="40" t="s">
        <v>27</v>
      </c>
      <c r="F29" s="41">
        <v>1</v>
      </c>
      <c r="G29" s="27"/>
      <c r="H29" s="27"/>
      <c r="I29" s="27"/>
      <c r="J29" s="28">
        <v>0.08</v>
      </c>
      <c r="K29" s="43"/>
      <c r="L29" s="43"/>
      <c r="M29" s="44"/>
      <c r="N29" s="44"/>
      <c r="O29" s="44"/>
      <c r="P29" s="45"/>
      <c r="Q29" s="45"/>
    </row>
    <row r="30" spans="1:17" s="30" customFormat="1" ht="39.75" customHeight="1" x14ac:dyDescent="0.25">
      <c r="A30" s="377"/>
      <c r="B30" s="35">
        <v>3</v>
      </c>
      <c r="C30" s="379" t="s">
        <v>29</v>
      </c>
      <c r="D30" s="379"/>
      <c r="E30" s="40" t="s">
        <v>27</v>
      </c>
      <c r="F30" s="41">
        <v>12</v>
      </c>
      <c r="G30" s="27"/>
      <c r="H30" s="27"/>
      <c r="I30" s="27"/>
      <c r="J30" s="28">
        <v>0.08</v>
      </c>
      <c r="K30" s="47"/>
      <c r="L30" s="43"/>
      <c r="M30" s="44"/>
      <c r="N30" s="44"/>
      <c r="O30" s="44"/>
      <c r="P30" s="45"/>
      <c r="Q30" s="45"/>
    </row>
    <row r="31" spans="1:17" s="30" customFormat="1" ht="33" customHeight="1" x14ac:dyDescent="0.25">
      <c r="A31" s="377"/>
      <c r="B31" s="35">
        <v>4</v>
      </c>
      <c r="C31" s="364" t="s">
        <v>30</v>
      </c>
      <c r="D31" s="364"/>
      <c r="E31" s="40" t="s">
        <v>27</v>
      </c>
      <c r="F31" s="66">
        <v>5</v>
      </c>
      <c r="G31" s="67"/>
      <c r="H31" s="27"/>
      <c r="I31" s="27"/>
      <c r="J31" s="54">
        <v>0.08</v>
      </c>
      <c r="K31" s="54"/>
      <c r="L31" s="25"/>
      <c r="M31" s="55"/>
      <c r="N31" s="55"/>
      <c r="O31" s="55"/>
      <c r="P31" s="45"/>
      <c r="Q31" s="45"/>
    </row>
    <row r="32" spans="1:17" s="30" customFormat="1" ht="47.25" customHeight="1" x14ac:dyDescent="0.25">
      <c r="A32" s="377"/>
      <c r="B32" s="35">
        <v>5</v>
      </c>
      <c r="C32" s="364" t="s">
        <v>31</v>
      </c>
      <c r="D32" s="364"/>
      <c r="E32" s="40" t="s">
        <v>27</v>
      </c>
      <c r="F32" s="68">
        <v>2</v>
      </c>
      <c r="G32" s="69"/>
      <c r="H32" s="27"/>
      <c r="I32" s="27"/>
      <c r="J32" s="54">
        <v>0.08</v>
      </c>
      <c r="K32" s="54"/>
      <c r="L32" s="25"/>
      <c r="M32" s="55"/>
      <c r="N32" s="55"/>
      <c r="O32" s="55"/>
      <c r="P32" s="45"/>
      <c r="Q32" s="45"/>
    </row>
    <row r="33" spans="1:17" s="30" customFormat="1" ht="33" customHeight="1" x14ac:dyDescent="0.25">
      <c r="A33" s="377"/>
      <c r="B33" s="35">
        <v>6</v>
      </c>
      <c r="C33" s="364" t="s">
        <v>32</v>
      </c>
      <c r="D33" s="364"/>
      <c r="E33" s="40" t="s">
        <v>27</v>
      </c>
      <c r="F33" s="70">
        <v>32</v>
      </c>
      <c r="G33" s="69"/>
      <c r="H33" s="27"/>
      <c r="I33" s="27"/>
      <c r="J33" s="54">
        <v>0.08</v>
      </c>
      <c r="K33" s="54"/>
      <c r="L33" s="25"/>
      <c r="M33" s="55"/>
      <c r="N33" s="55"/>
      <c r="O33" s="55"/>
      <c r="P33" s="45"/>
      <c r="Q33" s="45"/>
    </row>
    <row r="34" spans="1:17" s="30" customFormat="1" ht="47.25" customHeight="1" x14ac:dyDescent="0.25">
      <c r="A34" s="377"/>
      <c r="B34" s="35">
        <v>7</v>
      </c>
      <c r="C34" s="364" t="s">
        <v>33</v>
      </c>
      <c r="D34" s="364"/>
      <c r="E34" s="40" t="s">
        <v>27</v>
      </c>
      <c r="F34" s="70">
        <v>1</v>
      </c>
      <c r="G34" s="69"/>
      <c r="H34" s="27"/>
      <c r="I34" s="27"/>
      <c r="J34" s="54">
        <v>0.08</v>
      </c>
      <c r="K34" s="54"/>
      <c r="L34" s="25"/>
      <c r="M34" s="55"/>
      <c r="N34" s="55"/>
      <c r="O34" s="55"/>
      <c r="P34" s="45"/>
      <c r="Q34" s="45"/>
    </row>
    <row r="35" spans="1:17" s="30" customFormat="1" ht="33" customHeight="1" x14ac:dyDescent="0.25">
      <c r="A35" s="377"/>
      <c r="B35" s="35">
        <v>8</v>
      </c>
      <c r="C35" s="364" t="s">
        <v>34</v>
      </c>
      <c r="D35" s="364"/>
      <c r="E35" s="40" t="s">
        <v>27</v>
      </c>
      <c r="F35" s="66">
        <v>14</v>
      </c>
      <c r="G35" s="67"/>
      <c r="H35" s="27"/>
      <c r="I35" s="27"/>
      <c r="J35" s="54">
        <v>0.08</v>
      </c>
      <c r="K35" s="54"/>
      <c r="L35" s="25"/>
      <c r="M35" s="55"/>
      <c r="N35" s="55"/>
      <c r="O35" s="55"/>
      <c r="P35" s="45"/>
      <c r="Q35" s="45"/>
    </row>
    <row r="36" spans="1:17" s="30" customFormat="1" ht="47.25" customHeight="1" x14ac:dyDescent="0.25">
      <c r="A36" s="377"/>
      <c r="B36" s="35">
        <v>9</v>
      </c>
      <c r="C36" s="364" t="s">
        <v>35</v>
      </c>
      <c r="D36" s="364"/>
      <c r="E36" s="40" t="s">
        <v>27</v>
      </c>
      <c r="F36" s="68">
        <v>14</v>
      </c>
      <c r="G36" s="69"/>
      <c r="H36" s="27"/>
      <c r="I36" s="27"/>
      <c r="J36" s="54">
        <v>0.08</v>
      </c>
      <c r="K36" s="54"/>
      <c r="L36" s="25"/>
      <c r="M36" s="55"/>
      <c r="N36" s="55"/>
      <c r="O36" s="55"/>
      <c r="P36" s="45"/>
      <c r="Q36" s="45"/>
    </row>
    <row r="37" spans="1:17" s="30" customFormat="1" ht="33" customHeight="1" x14ac:dyDescent="0.25">
      <c r="A37" s="377"/>
      <c r="B37" s="35">
        <v>10</v>
      </c>
      <c r="C37" s="364" t="s">
        <v>36</v>
      </c>
      <c r="D37" s="364"/>
      <c r="E37" s="40" t="s">
        <v>27</v>
      </c>
      <c r="F37" s="70">
        <v>4</v>
      </c>
      <c r="G37" s="69"/>
      <c r="H37" s="27"/>
      <c r="I37" s="27"/>
      <c r="J37" s="54">
        <v>0.08</v>
      </c>
      <c r="K37" s="54"/>
      <c r="L37" s="25"/>
      <c r="M37" s="55"/>
      <c r="N37" s="55"/>
      <c r="O37" s="55"/>
      <c r="P37" s="45"/>
      <c r="Q37" s="45"/>
    </row>
    <row r="38" spans="1:17" s="30" customFormat="1" ht="47.25" customHeight="1" x14ac:dyDescent="0.25">
      <c r="A38" s="377"/>
      <c r="B38" s="35">
        <v>11</v>
      </c>
      <c r="C38" s="364" t="s">
        <v>37</v>
      </c>
      <c r="D38" s="364"/>
      <c r="E38" s="40" t="s">
        <v>27</v>
      </c>
      <c r="F38" s="70">
        <v>1</v>
      </c>
      <c r="G38" s="69"/>
      <c r="H38" s="27"/>
      <c r="I38" s="27"/>
      <c r="J38" s="54">
        <v>0.08</v>
      </c>
      <c r="K38" s="54"/>
      <c r="L38" s="25"/>
      <c r="M38" s="55"/>
      <c r="N38" s="55"/>
      <c r="O38" s="55"/>
      <c r="P38" s="45"/>
      <c r="Q38" s="45"/>
    </row>
    <row r="39" spans="1:17" s="30" customFormat="1" ht="47.25" customHeight="1" x14ac:dyDescent="0.25">
      <c r="A39" s="377"/>
      <c r="B39" s="35">
        <v>12</v>
      </c>
      <c r="C39" s="364" t="s">
        <v>38</v>
      </c>
      <c r="D39" s="364"/>
      <c r="E39" s="40" t="s">
        <v>27</v>
      </c>
      <c r="F39" s="70">
        <v>1</v>
      </c>
      <c r="G39" s="69"/>
      <c r="H39" s="27"/>
      <c r="I39" s="27"/>
      <c r="J39" s="54">
        <v>0.08</v>
      </c>
      <c r="K39" s="54"/>
      <c r="L39" s="25"/>
      <c r="M39" s="55"/>
      <c r="N39" s="55"/>
      <c r="O39" s="55"/>
      <c r="P39" s="45"/>
      <c r="Q39" s="45"/>
    </row>
    <row r="40" spans="1:17" s="30" customFormat="1" ht="47.25" customHeight="1" x14ac:dyDescent="0.25">
      <c r="A40" s="377"/>
      <c r="B40" s="35">
        <v>13</v>
      </c>
      <c r="C40" s="364" t="s">
        <v>39</v>
      </c>
      <c r="D40" s="364"/>
      <c r="E40" s="40" t="s">
        <v>27</v>
      </c>
      <c r="F40" s="70">
        <v>2</v>
      </c>
      <c r="G40" s="69"/>
      <c r="H40" s="27"/>
      <c r="I40" s="27"/>
      <c r="J40" s="54">
        <v>0.08</v>
      </c>
      <c r="K40" s="54"/>
      <c r="L40" s="25"/>
      <c r="M40" s="55"/>
      <c r="N40" s="55"/>
      <c r="O40" s="55"/>
      <c r="P40" s="45"/>
      <c r="Q40" s="45"/>
    </row>
    <row r="41" spans="1:17" s="30" customFormat="1" ht="47.25" customHeight="1" x14ac:dyDescent="0.25">
      <c r="A41" s="377"/>
      <c r="B41" s="35">
        <v>14</v>
      </c>
      <c r="C41" s="364" t="s">
        <v>40</v>
      </c>
      <c r="D41" s="364"/>
      <c r="E41" s="40" t="s">
        <v>27</v>
      </c>
      <c r="F41" s="70">
        <v>2</v>
      </c>
      <c r="G41" s="69"/>
      <c r="H41" s="27"/>
      <c r="I41" s="27"/>
      <c r="J41" s="54">
        <v>0.08</v>
      </c>
      <c r="K41" s="54"/>
      <c r="L41" s="25"/>
      <c r="M41" s="55"/>
      <c r="N41" s="55"/>
      <c r="O41" s="55"/>
      <c r="P41" s="45"/>
      <c r="Q41" s="45"/>
    </row>
    <row r="42" spans="1:17" s="30" customFormat="1" ht="47.25" customHeight="1" x14ac:dyDescent="0.25">
      <c r="A42" s="377"/>
      <c r="B42" s="35">
        <v>15</v>
      </c>
      <c r="C42" s="364" t="s">
        <v>41</v>
      </c>
      <c r="D42" s="364"/>
      <c r="E42" s="40" t="s">
        <v>27</v>
      </c>
      <c r="F42" s="70">
        <v>18</v>
      </c>
      <c r="G42" s="69"/>
      <c r="H42" s="27"/>
      <c r="I42" s="27"/>
      <c r="J42" s="54">
        <v>0.08</v>
      </c>
      <c r="K42" s="54"/>
      <c r="L42" s="25"/>
      <c r="M42" s="55"/>
      <c r="N42" s="55"/>
      <c r="O42" s="55"/>
      <c r="P42" s="45"/>
      <c r="Q42" s="45"/>
    </row>
    <row r="43" spans="1:17" s="30" customFormat="1" ht="47.25" customHeight="1" x14ac:dyDescent="0.25">
      <c r="A43" s="377"/>
      <c r="B43" s="35">
        <v>16</v>
      </c>
      <c r="C43" s="364" t="s">
        <v>42</v>
      </c>
      <c r="D43" s="364"/>
      <c r="E43" s="40" t="s">
        <v>27</v>
      </c>
      <c r="F43" s="70">
        <v>3</v>
      </c>
      <c r="G43" s="69"/>
      <c r="H43" s="27"/>
      <c r="I43" s="27"/>
      <c r="J43" s="54">
        <v>0.08</v>
      </c>
      <c r="K43" s="54"/>
      <c r="L43" s="25"/>
      <c r="M43" s="55"/>
      <c r="N43" s="55"/>
      <c r="O43" s="55"/>
      <c r="P43" s="45"/>
      <c r="Q43" s="45"/>
    </row>
    <row r="44" spans="1:17" s="30" customFormat="1" ht="47.25" customHeight="1" x14ac:dyDescent="0.25">
      <c r="A44" s="377"/>
      <c r="B44" s="35">
        <v>17</v>
      </c>
      <c r="C44" s="364" t="s">
        <v>43</v>
      </c>
      <c r="D44" s="364"/>
      <c r="E44" s="40" t="s">
        <v>27</v>
      </c>
      <c r="F44" s="70">
        <v>16</v>
      </c>
      <c r="G44" s="69"/>
      <c r="H44" s="27"/>
      <c r="I44" s="27"/>
      <c r="J44" s="54">
        <v>0.08</v>
      </c>
      <c r="K44" s="54"/>
      <c r="L44" s="25"/>
      <c r="M44" s="249"/>
      <c r="N44" s="249"/>
      <c r="O44" s="249"/>
      <c r="P44" s="45"/>
      <c r="Q44" s="45"/>
    </row>
    <row r="45" spans="1:17" s="30" customFormat="1" ht="47.25" customHeight="1" x14ac:dyDescent="0.25">
      <c r="A45" s="377"/>
      <c r="B45" s="35">
        <v>18</v>
      </c>
      <c r="C45" s="364" t="s">
        <v>44</v>
      </c>
      <c r="D45" s="364"/>
      <c r="E45" s="40" t="s">
        <v>27</v>
      </c>
      <c r="F45" s="70">
        <v>3</v>
      </c>
      <c r="G45" s="69"/>
      <c r="H45" s="27"/>
      <c r="I45" s="27"/>
      <c r="J45" s="54">
        <v>0.08</v>
      </c>
      <c r="K45" s="54"/>
      <c r="L45" s="25"/>
      <c r="M45" s="249"/>
      <c r="N45" s="249"/>
      <c r="O45" s="249"/>
      <c r="P45" s="45"/>
      <c r="Q45" s="45"/>
    </row>
    <row r="46" spans="1:17" ht="15.75" x14ac:dyDescent="0.25">
      <c r="A46" s="375" t="s">
        <v>13</v>
      </c>
      <c r="B46" s="356"/>
      <c r="C46" s="356"/>
      <c r="D46" s="356"/>
      <c r="E46" s="356"/>
      <c r="F46" s="356"/>
      <c r="G46" s="356"/>
      <c r="H46" s="261">
        <f>SUM(H28:H45)</f>
        <v>0</v>
      </c>
      <c r="I46" s="262">
        <f>SUM(I28:I45)</f>
        <v>0</v>
      </c>
      <c r="J46" s="263"/>
      <c r="K46" s="263"/>
      <c r="L46" s="279"/>
      <c r="M46" s="258"/>
      <c r="N46" s="258"/>
      <c r="O46" s="258"/>
      <c r="P46" s="23"/>
      <c r="Q46" s="23"/>
    </row>
    <row r="47" spans="1:17" ht="15.75" x14ac:dyDescent="0.25">
      <c r="A47" s="254"/>
      <c r="B47" s="254"/>
      <c r="C47" s="254"/>
      <c r="D47" s="254"/>
      <c r="E47" s="254"/>
      <c r="F47" s="254"/>
      <c r="G47" s="254"/>
      <c r="H47" s="255"/>
      <c r="I47" s="256"/>
      <c r="J47" s="257"/>
      <c r="K47" s="257"/>
      <c r="L47" s="258"/>
      <c r="M47" s="258"/>
      <c r="N47" s="258"/>
      <c r="O47" s="258"/>
      <c r="P47" s="23"/>
      <c r="Q47" s="23"/>
    </row>
    <row r="48" spans="1:17" s="30" customFormat="1" ht="57" customHeight="1" x14ac:dyDescent="0.25">
      <c r="A48" s="56">
        <v>9</v>
      </c>
      <c r="B48" s="24">
        <v>1</v>
      </c>
      <c r="C48" s="369" t="s">
        <v>45</v>
      </c>
      <c r="D48" s="369"/>
      <c r="E48" s="25" t="s">
        <v>20</v>
      </c>
      <c r="F48" s="26">
        <v>200</v>
      </c>
      <c r="G48" s="71"/>
      <c r="H48" s="27"/>
      <c r="I48" s="27"/>
      <c r="J48" s="72">
        <v>0.08</v>
      </c>
      <c r="K48" s="29"/>
      <c r="L48" s="29"/>
      <c r="M48" s="252"/>
      <c r="N48" s="252"/>
      <c r="O48" s="252"/>
      <c r="P48" s="45"/>
      <c r="Q48" s="45"/>
    </row>
    <row r="49" spans="1:17" s="30" customFormat="1" ht="15.75" x14ac:dyDescent="0.25">
      <c r="A49" s="356" t="s">
        <v>13</v>
      </c>
      <c r="B49" s="356"/>
      <c r="C49" s="356"/>
      <c r="D49" s="356"/>
      <c r="E49" s="356"/>
      <c r="F49" s="356"/>
      <c r="G49" s="356"/>
      <c r="H49" s="261">
        <f>SUM(H48)</f>
        <v>0</v>
      </c>
      <c r="I49" s="262">
        <f>SUM(I48)</f>
        <v>0</v>
      </c>
      <c r="J49" s="263"/>
      <c r="K49" s="263"/>
      <c r="L49" s="264"/>
      <c r="M49" s="250"/>
      <c r="N49" s="250"/>
      <c r="O49" s="250"/>
      <c r="P49" s="45"/>
      <c r="Q49" s="45"/>
    </row>
    <row r="50" spans="1:17" s="260" customFormat="1" ht="15.75" x14ac:dyDescent="0.25">
      <c r="A50" s="254"/>
      <c r="B50" s="254"/>
      <c r="C50" s="254"/>
      <c r="D50" s="254"/>
      <c r="E50" s="254"/>
      <c r="F50" s="254"/>
      <c r="G50" s="254"/>
      <c r="H50" s="255"/>
      <c r="I50" s="256"/>
      <c r="J50" s="257"/>
      <c r="K50" s="257"/>
      <c r="L50" s="250"/>
      <c r="M50" s="250"/>
      <c r="N50" s="250"/>
      <c r="O50" s="250"/>
      <c r="P50" s="259"/>
      <c r="Q50" s="259"/>
    </row>
    <row r="51" spans="1:17" s="274" customFormat="1" ht="102" customHeight="1" x14ac:dyDescent="0.25">
      <c r="A51" s="370">
        <v>10</v>
      </c>
      <c r="B51" s="278">
        <v>1</v>
      </c>
      <c r="C51" s="373" t="s">
        <v>46</v>
      </c>
      <c r="D51" s="373"/>
      <c r="E51" s="25"/>
      <c r="F51" s="74"/>
      <c r="G51" s="75"/>
      <c r="H51" s="27"/>
      <c r="I51" s="27"/>
      <c r="J51" s="54"/>
      <c r="K51" s="54"/>
      <c r="L51" s="25"/>
      <c r="M51" s="249"/>
      <c r="N51" s="249"/>
      <c r="O51" s="249"/>
      <c r="P51" s="277"/>
      <c r="Q51" s="273"/>
    </row>
    <row r="52" spans="1:17" s="30" customFormat="1" ht="15" customHeight="1" x14ac:dyDescent="0.25">
      <c r="A52" s="371"/>
      <c r="B52" s="265" t="s">
        <v>47</v>
      </c>
      <c r="C52" s="374" t="s">
        <v>48</v>
      </c>
      <c r="D52" s="374"/>
      <c r="E52" s="270" t="s">
        <v>20</v>
      </c>
      <c r="F52" s="271">
        <v>130</v>
      </c>
      <c r="G52" s="272"/>
      <c r="H52" s="64"/>
      <c r="I52" s="64"/>
      <c r="J52" s="269">
        <v>0.08</v>
      </c>
      <c r="K52" s="269"/>
      <c r="L52" s="270"/>
      <c r="M52" s="55"/>
      <c r="N52" s="55"/>
      <c r="O52" s="55"/>
      <c r="P52" s="45"/>
      <c r="Q52" s="45"/>
    </row>
    <row r="53" spans="1:17" s="30" customFormat="1" ht="15" customHeight="1" x14ac:dyDescent="0.25">
      <c r="A53" s="371"/>
      <c r="B53" s="73" t="s">
        <v>49</v>
      </c>
      <c r="C53" s="369" t="s">
        <v>50</v>
      </c>
      <c r="D53" s="369"/>
      <c r="E53" s="25" t="s">
        <v>20</v>
      </c>
      <c r="F53" s="74">
        <v>80</v>
      </c>
      <c r="G53" s="75"/>
      <c r="H53" s="27"/>
      <c r="I53" s="27"/>
      <c r="J53" s="54">
        <v>0.08</v>
      </c>
      <c r="K53" s="54"/>
      <c r="L53" s="25"/>
      <c r="M53" s="55"/>
      <c r="N53" s="55"/>
      <c r="O53" s="55"/>
      <c r="P53" s="45"/>
      <c r="Q53" s="45"/>
    </row>
    <row r="54" spans="1:17" s="30" customFormat="1" ht="15" customHeight="1" x14ac:dyDescent="0.25">
      <c r="A54" s="372"/>
      <c r="B54" s="76" t="s">
        <v>51</v>
      </c>
      <c r="C54" s="369" t="s">
        <v>52</v>
      </c>
      <c r="D54" s="369"/>
      <c r="E54" s="77" t="s">
        <v>20</v>
      </c>
      <c r="F54" s="68">
        <v>80</v>
      </c>
      <c r="G54" s="78"/>
      <c r="H54" s="27"/>
      <c r="I54" s="27"/>
      <c r="J54" s="54">
        <v>0.08</v>
      </c>
      <c r="K54" s="54"/>
      <c r="L54" s="25"/>
      <c r="M54" s="249"/>
      <c r="N54" s="249"/>
      <c r="O54" s="249"/>
      <c r="P54" s="45"/>
      <c r="Q54" s="45"/>
    </row>
    <row r="55" spans="1:17" s="30" customFormat="1" ht="15.75" x14ac:dyDescent="0.25">
      <c r="A55" s="351" t="s">
        <v>13</v>
      </c>
      <c r="B55" s="352"/>
      <c r="C55" s="352"/>
      <c r="D55" s="352"/>
      <c r="E55" s="352"/>
      <c r="F55" s="352"/>
      <c r="G55" s="353"/>
      <c r="H55" s="261">
        <f>SUM(H51:H54)</f>
        <v>0</v>
      </c>
      <c r="I55" s="262">
        <f>SUM(I51:I54)</f>
        <v>0</v>
      </c>
      <c r="J55" s="263"/>
      <c r="K55" s="263"/>
      <c r="L55" s="264"/>
      <c r="M55" s="250"/>
      <c r="N55" s="250"/>
      <c r="O55" s="250"/>
      <c r="P55" s="45"/>
      <c r="Q55" s="45"/>
    </row>
    <row r="56" spans="1:17" s="260" customFormat="1" ht="15.75" x14ac:dyDescent="0.25">
      <c r="A56" s="254"/>
      <c r="B56" s="254"/>
      <c r="C56" s="254"/>
      <c r="D56" s="254"/>
      <c r="E56" s="254"/>
      <c r="F56" s="254"/>
      <c r="G56" s="254"/>
      <c r="H56" s="255"/>
      <c r="I56" s="256"/>
      <c r="J56" s="257"/>
      <c r="K56" s="257"/>
      <c r="L56" s="250"/>
      <c r="M56" s="250"/>
      <c r="N56" s="250"/>
      <c r="O56" s="250"/>
      <c r="P56" s="259"/>
      <c r="Q56" s="259"/>
    </row>
    <row r="57" spans="1:17" s="274" customFormat="1" ht="33.75" customHeight="1" x14ac:dyDescent="0.25">
      <c r="A57" s="362">
        <v>11</v>
      </c>
      <c r="B57" s="73">
        <v>1</v>
      </c>
      <c r="C57" s="364" t="s">
        <v>53</v>
      </c>
      <c r="D57" s="364"/>
      <c r="E57" s="77"/>
      <c r="F57" s="68"/>
      <c r="G57" s="78"/>
      <c r="H57" s="27"/>
      <c r="I57" s="27"/>
      <c r="J57" s="54"/>
      <c r="K57" s="54"/>
      <c r="L57" s="25"/>
      <c r="M57" s="249"/>
      <c r="N57" s="249"/>
      <c r="O57" s="249"/>
      <c r="P57" s="273"/>
      <c r="Q57" s="273"/>
    </row>
    <row r="58" spans="1:17" s="30" customFormat="1" ht="104.25" customHeight="1" x14ac:dyDescent="0.25">
      <c r="A58" s="363"/>
      <c r="B58" s="265" t="s">
        <v>47</v>
      </c>
      <c r="C58" s="365" t="s">
        <v>54</v>
      </c>
      <c r="D58" s="366"/>
      <c r="E58" s="266" t="s">
        <v>20</v>
      </c>
      <c r="F58" s="267">
        <v>10</v>
      </c>
      <c r="G58" s="268"/>
      <c r="H58" s="64"/>
      <c r="I58" s="64"/>
      <c r="J58" s="269">
        <v>0.08</v>
      </c>
      <c r="K58" s="269"/>
      <c r="L58" s="270"/>
      <c r="M58" s="249"/>
      <c r="N58" s="249"/>
      <c r="O58" s="249"/>
      <c r="P58" s="45"/>
      <c r="Q58" s="45"/>
    </row>
    <row r="59" spans="1:17" s="30" customFormat="1" ht="52.5" customHeight="1" x14ac:dyDescent="0.25">
      <c r="A59" s="363"/>
      <c r="B59" s="73" t="s">
        <v>49</v>
      </c>
      <c r="C59" s="367" t="s">
        <v>55</v>
      </c>
      <c r="D59" s="368"/>
      <c r="E59" s="77" t="s">
        <v>20</v>
      </c>
      <c r="F59" s="68">
        <v>10</v>
      </c>
      <c r="G59" s="78"/>
      <c r="H59" s="27"/>
      <c r="I59" s="27"/>
      <c r="J59" s="54">
        <v>0.08</v>
      </c>
      <c r="K59" s="54"/>
      <c r="L59" s="25"/>
      <c r="M59" s="249"/>
      <c r="N59" s="249"/>
      <c r="O59" s="249"/>
      <c r="P59" s="45"/>
      <c r="Q59" s="45"/>
    </row>
    <row r="60" spans="1:17" s="30" customFormat="1" ht="60.75" customHeight="1" x14ac:dyDescent="0.25">
      <c r="A60" s="363"/>
      <c r="B60" s="73" t="s">
        <v>51</v>
      </c>
      <c r="C60" s="367" t="s">
        <v>56</v>
      </c>
      <c r="D60" s="368"/>
      <c r="E60" s="77" t="s">
        <v>20</v>
      </c>
      <c r="F60" s="68">
        <v>10</v>
      </c>
      <c r="G60" s="78"/>
      <c r="H60" s="27"/>
      <c r="I60" s="27"/>
      <c r="J60" s="54">
        <v>0.08</v>
      </c>
      <c r="K60" s="54"/>
      <c r="L60" s="25"/>
      <c r="M60" s="249"/>
      <c r="N60" s="249"/>
      <c r="O60" s="249"/>
      <c r="P60" s="45"/>
      <c r="Q60" s="45"/>
    </row>
    <row r="61" spans="1:17" s="30" customFormat="1" ht="84" customHeight="1" x14ac:dyDescent="0.25">
      <c r="A61" s="363"/>
      <c r="B61" s="73" t="s">
        <v>57</v>
      </c>
      <c r="C61" s="367" t="s">
        <v>58</v>
      </c>
      <c r="D61" s="368"/>
      <c r="E61" s="77" t="s">
        <v>20</v>
      </c>
      <c r="F61" s="68">
        <v>10</v>
      </c>
      <c r="G61" s="78"/>
      <c r="H61" s="27"/>
      <c r="I61" s="27"/>
      <c r="J61" s="54">
        <v>0.08</v>
      </c>
      <c r="K61" s="54"/>
      <c r="L61" s="25"/>
      <c r="M61" s="249"/>
      <c r="N61" s="249"/>
      <c r="O61" s="251"/>
      <c r="P61" s="45"/>
      <c r="Q61" s="45"/>
    </row>
    <row r="62" spans="1:17" s="30" customFormat="1" ht="15.75" x14ac:dyDescent="0.25">
      <c r="A62" s="351" t="s">
        <v>13</v>
      </c>
      <c r="B62" s="352"/>
      <c r="C62" s="352"/>
      <c r="D62" s="352"/>
      <c r="E62" s="352"/>
      <c r="F62" s="352"/>
      <c r="G62" s="353"/>
      <c r="H62" s="261">
        <f>SUM(H57:H61)</f>
        <v>0</v>
      </c>
      <c r="I62" s="262">
        <f>SUM(I57:I61)</f>
        <v>0</v>
      </c>
      <c r="J62" s="263"/>
      <c r="K62" s="263"/>
      <c r="L62" s="264"/>
      <c r="M62" s="250"/>
      <c r="N62" s="250"/>
      <c r="O62" s="250"/>
      <c r="P62" s="45"/>
      <c r="Q62" s="45"/>
    </row>
    <row r="63" spans="1:17" s="260" customFormat="1" ht="15.75" x14ac:dyDescent="0.25">
      <c r="A63" s="254"/>
      <c r="B63" s="254"/>
      <c r="C63" s="254"/>
      <c r="D63" s="254"/>
      <c r="E63" s="254"/>
      <c r="F63" s="254"/>
      <c r="G63" s="254"/>
      <c r="H63" s="255"/>
      <c r="I63" s="256"/>
      <c r="J63" s="257"/>
      <c r="K63" s="257"/>
      <c r="L63" s="250"/>
      <c r="M63" s="250"/>
      <c r="N63" s="250"/>
      <c r="O63" s="250"/>
      <c r="P63" s="259"/>
      <c r="Q63" s="259"/>
    </row>
    <row r="64" spans="1:17" s="30" customFormat="1" ht="68.25" customHeight="1" x14ac:dyDescent="0.25">
      <c r="A64" s="56">
        <v>12</v>
      </c>
      <c r="B64" s="24">
        <v>1</v>
      </c>
      <c r="C64" s="354" t="s">
        <v>59</v>
      </c>
      <c r="D64" s="355"/>
      <c r="E64" s="25" t="s">
        <v>27</v>
      </c>
      <c r="F64" s="26">
        <v>84</v>
      </c>
      <c r="G64" s="27"/>
      <c r="H64" s="27"/>
      <c r="I64" s="27"/>
      <c r="J64" s="79">
        <v>0.05</v>
      </c>
      <c r="K64" s="29"/>
      <c r="L64" s="29"/>
      <c r="M64" s="252"/>
      <c r="N64" s="252"/>
      <c r="O64" s="253"/>
      <c r="P64" s="45"/>
      <c r="Q64" s="45"/>
    </row>
    <row r="65" spans="1:17" s="30" customFormat="1" ht="15.75" x14ac:dyDescent="0.25">
      <c r="A65" s="356" t="s">
        <v>13</v>
      </c>
      <c r="B65" s="356"/>
      <c r="C65" s="356"/>
      <c r="D65" s="356"/>
      <c r="E65" s="356"/>
      <c r="F65" s="356"/>
      <c r="G65" s="356"/>
      <c r="H65" s="261">
        <f>SUM(H64)</f>
        <v>0</v>
      </c>
      <c r="I65" s="262">
        <f>SUM(I64)</f>
        <v>0</v>
      </c>
      <c r="J65" s="263"/>
      <c r="K65" s="263"/>
      <c r="L65" s="264"/>
      <c r="M65" s="250"/>
      <c r="N65" s="250"/>
      <c r="O65" s="250"/>
      <c r="P65" s="45"/>
      <c r="Q65" s="45"/>
    </row>
    <row r="66" spans="1:17" s="274" customFormat="1" ht="15.75" x14ac:dyDescent="0.25">
      <c r="A66" s="254"/>
      <c r="B66" s="254"/>
      <c r="C66" s="254"/>
      <c r="D66" s="254"/>
      <c r="E66" s="254"/>
      <c r="F66" s="254"/>
      <c r="G66" s="254"/>
      <c r="H66" s="255"/>
      <c r="I66" s="256"/>
      <c r="J66" s="257"/>
      <c r="K66" s="257"/>
      <c r="L66" s="250"/>
      <c r="M66" s="250"/>
      <c r="N66" s="250"/>
      <c r="O66" s="250"/>
      <c r="P66" s="273"/>
      <c r="Q66" s="273"/>
    </row>
    <row r="67" spans="1:17" ht="31.5" x14ac:dyDescent="0.25">
      <c r="A67" s="1" t="s">
        <v>0</v>
      </c>
      <c r="B67" s="1" t="s">
        <v>1</v>
      </c>
      <c r="C67" s="275" t="s">
        <v>60</v>
      </c>
      <c r="D67" s="275" t="s">
        <v>61</v>
      </c>
      <c r="E67" s="275" t="s">
        <v>62</v>
      </c>
      <c r="F67" s="275" t="s">
        <v>63</v>
      </c>
      <c r="G67" s="275" t="s">
        <v>64</v>
      </c>
      <c r="H67" s="275" t="s">
        <v>65</v>
      </c>
      <c r="I67" s="276" t="s">
        <v>66</v>
      </c>
      <c r="J67" s="276" t="s">
        <v>67</v>
      </c>
      <c r="K67" s="275" t="s">
        <v>68</v>
      </c>
      <c r="L67" s="276" t="s">
        <v>69</v>
      </c>
      <c r="M67" s="275" t="s">
        <v>70</v>
      </c>
      <c r="N67" s="275" t="s">
        <v>71</v>
      </c>
      <c r="O67" s="275" t="s">
        <v>72</v>
      </c>
    </row>
    <row r="68" spans="1:17" x14ac:dyDescent="0.25">
      <c r="A68" s="8">
        <v>1</v>
      </c>
      <c r="B68" s="9">
        <v>2</v>
      </c>
      <c r="C68" s="80">
        <v>5</v>
      </c>
      <c r="D68" s="80">
        <v>6</v>
      </c>
      <c r="E68" s="80">
        <v>7</v>
      </c>
      <c r="F68" s="80">
        <v>8</v>
      </c>
      <c r="G68" s="80">
        <v>9</v>
      </c>
      <c r="H68" s="80">
        <v>10</v>
      </c>
      <c r="I68" s="80">
        <v>11</v>
      </c>
      <c r="J68" s="80">
        <v>12</v>
      </c>
      <c r="K68" s="80">
        <v>13</v>
      </c>
      <c r="L68" s="80">
        <v>14</v>
      </c>
      <c r="M68" s="80">
        <v>2</v>
      </c>
      <c r="N68" s="80">
        <v>3</v>
      </c>
      <c r="O68" s="80">
        <v>4</v>
      </c>
    </row>
    <row r="69" spans="1:17" ht="21" x14ac:dyDescent="0.25">
      <c r="B69" s="81">
        <v>1</v>
      </c>
      <c r="C69" s="82">
        <v>2</v>
      </c>
      <c r="D69" s="81">
        <v>37</v>
      </c>
      <c r="E69" s="83" t="s">
        <v>73</v>
      </c>
      <c r="F69" s="82" t="s">
        <v>74</v>
      </c>
      <c r="G69" s="82">
        <v>70</v>
      </c>
      <c r="H69" s="82">
        <v>360</v>
      </c>
      <c r="I69" s="84"/>
      <c r="J69" s="85"/>
      <c r="K69" s="86">
        <v>0.08</v>
      </c>
      <c r="L69" s="85">
        <f t="shared" ref="L69:L77" si="0">J69*1.08</f>
        <v>0</v>
      </c>
      <c r="M69" s="82"/>
      <c r="N69" s="87"/>
      <c r="O69" s="82"/>
    </row>
    <row r="70" spans="1:17" x14ac:dyDescent="0.25">
      <c r="B70" s="81">
        <v>2</v>
      </c>
      <c r="C70" s="81" t="s">
        <v>75</v>
      </c>
      <c r="D70" s="81">
        <v>22</v>
      </c>
      <c r="E70" s="88" t="s">
        <v>73</v>
      </c>
      <c r="F70" s="81" t="s">
        <v>76</v>
      </c>
      <c r="G70" s="81">
        <v>70</v>
      </c>
      <c r="H70" s="82">
        <v>522</v>
      </c>
      <c r="I70" s="84"/>
      <c r="J70" s="85"/>
      <c r="K70" s="86">
        <v>0.08</v>
      </c>
      <c r="L70" s="85">
        <f t="shared" si="0"/>
        <v>0</v>
      </c>
      <c r="M70" s="82"/>
      <c r="N70" s="89"/>
      <c r="O70" s="82"/>
    </row>
    <row r="71" spans="1:17" ht="42" x14ac:dyDescent="0.25">
      <c r="B71" s="81">
        <v>3</v>
      </c>
      <c r="C71" s="81">
        <v>1</v>
      </c>
      <c r="D71" s="81">
        <v>43</v>
      </c>
      <c r="E71" s="88" t="s">
        <v>73</v>
      </c>
      <c r="F71" s="81" t="s">
        <v>77</v>
      </c>
      <c r="G71" s="81">
        <v>90</v>
      </c>
      <c r="H71" s="82">
        <v>522</v>
      </c>
      <c r="I71" s="84"/>
      <c r="J71" s="85"/>
      <c r="K71" s="86">
        <v>0.08</v>
      </c>
      <c r="L71" s="85">
        <f t="shared" si="0"/>
        <v>0</v>
      </c>
      <c r="M71" s="82"/>
      <c r="N71" s="89"/>
      <c r="O71" s="82"/>
    </row>
    <row r="72" spans="1:17" x14ac:dyDescent="0.25">
      <c r="B72" s="81">
        <v>4</v>
      </c>
      <c r="C72" s="90" t="s">
        <v>78</v>
      </c>
      <c r="D72" s="91">
        <v>22</v>
      </c>
      <c r="E72" s="90" t="s">
        <v>73</v>
      </c>
      <c r="F72" s="90" t="s">
        <v>76</v>
      </c>
      <c r="G72" s="92">
        <v>70</v>
      </c>
      <c r="H72" s="92">
        <v>144</v>
      </c>
      <c r="I72" s="84"/>
      <c r="J72" s="85"/>
      <c r="K72" s="86">
        <v>0.08</v>
      </c>
      <c r="L72" s="85">
        <f t="shared" si="0"/>
        <v>0</v>
      </c>
      <c r="M72" s="82"/>
      <c r="N72" s="89"/>
      <c r="O72" s="82"/>
    </row>
    <row r="73" spans="1:17" x14ac:dyDescent="0.25">
      <c r="B73" s="81">
        <v>5</v>
      </c>
      <c r="C73" s="90" t="s">
        <v>75</v>
      </c>
      <c r="D73" s="91">
        <v>26</v>
      </c>
      <c r="E73" s="90" t="s">
        <v>73</v>
      </c>
      <c r="F73" s="90" t="s">
        <v>76</v>
      </c>
      <c r="G73" s="92">
        <v>70</v>
      </c>
      <c r="H73" s="92">
        <v>576</v>
      </c>
      <c r="I73" s="84"/>
      <c r="J73" s="85"/>
      <c r="K73" s="86">
        <v>0.08</v>
      </c>
      <c r="L73" s="85">
        <f t="shared" si="0"/>
        <v>0</v>
      </c>
      <c r="M73" s="82"/>
      <c r="N73" s="89"/>
      <c r="O73" s="82"/>
    </row>
    <row r="74" spans="1:17" x14ac:dyDescent="0.25">
      <c r="B74" s="81">
        <v>6</v>
      </c>
      <c r="C74" s="90" t="s">
        <v>79</v>
      </c>
      <c r="D74" s="91">
        <v>26</v>
      </c>
      <c r="E74" s="90" t="s">
        <v>73</v>
      </c>
      <c r="F74" s="90" t="s">
        <v>76</v>
      </c>
      <c r="G74" s="92">
        <v>70</v>
      </c>
      <c r="H74" s="92">
        <v>180</v>
      </c>
      <c r="I74" s="84"/>
      <c r="J74" s="85"/>
      <c r="K74" s="86">
        <v>0.08</v>
      </c>
      <c r="L74" s="85">
        <f t="shared" si="0"/>
        <v>0</v>
      </c>
      <c r="M74" s="82"/>
      <c r="N74" s="87"/>
      <c r="O74" s="82"/>
    </row>
    <row r="75" spans="1:17" x14ac:dyDescent="0.25">
      <c r="B75" s="81">
        <v>7</v>
      </c>
      <c r="C75" s="93" t="s">
        <v>79</v>
      </c>
      <c r="D75" s="91">
        <v>37</v>
      </c>
      <c r="E75" s="90" t="s">
        <v>73</v>
      </c>
      <c r="F75" s="90" t="s">
        <v>76</v>
      </c>
      <c r="G75" s="92">
        <v>70</v>
      </c>
      <c r="H75" s="92">
        <v>144</v>
      </c>
      <c r="I75" s="84"/>
      <c r="J75" s="85"/>
      <c r="K75" s="86">
        <v>0.08</v>
      </c>
      <c r="L75" s="85">
        <f>J75*1.08</f>
        <v>0</v>
      </c>
      <c r="M75" s="82"/>
      <c r="N75" s="87"/>
      <c r="O75" s="82"/>
    </row>
    <row r="76" spans="1:17" x14ac:dyDescent="0.25">
      <c r="B76" s="81">
        <v>8</v>
      </c>
      <c r="C76" s="82">
        <v>0</v>
      </c>
      <c r="D76" s="91">
        <v>26</v>
      </c>
      <c r="E76" s="90" t="s">
        <v>73</v>
      </c>
      <c r="F76" s="90" t="s">
        <v>76</v>
      </c>
      <c r="G76" s="92">
        <v>70</v>
      </c>
      <c r="H76" s="92">
        <v>54</v>
      </c>
      <c r="I76" s="84"/>
      <c r="J76" s="85"/>
      <c r="K76" s="86">
        <v>0.08</v>
      </c>
      <c r="L76" s="85">
        <f t="shared" si="0"/>
        <v>0</v>
      </c>
      <c r="M76" s="82"/>
      <c r="N76" s="87"/>
      <c r="O76" s="82"/>
    </row>
    <row r="77" spans="1:17" x14ac:dyDescent="0.25">
      <c r="B77" s="81">
        <v>9</v>
      </c>
      <c r="C77" s="82">
        <v>0</v>
      </c>
      <c r="D77" s="91">
        <v>37</v>
      </c>
      <c r="E77" s="90" t="s">
        <v>73</v>
      </c>
      <c r="F77" s="90" t="s">
        <v>76</v>
      </c>
      <c r="G77" s="92">
        <v>70</v>
      </c>
      <c r="H77" s="92">
        <v>684</v>
      </c>
      <c r="I77" s="84"/>
      <c r="J77" s="85"/>
      <c r="K77" s="86">
        <v>0.08</v>
      </c>
      <c r="L77" s="85">
        <f t="shared" si="0"/>
        <v>0</v>
      </c>
      <c r="M77" s="82"/>
      <c r="N77" s="87"/>
      <c r="O77" s="82"/>
    </row>
    <row r="78" spans="1:17" ht="73.5" x14ac:dyDescent="0.25">
      <c r="A78" s="94">
        <v>13</v>
      </c>
      <c r="B78" s="95">
        <v>10</v>
      </c>
      <c r="C78" s="82">
        <v>1</v>
      </c>
      <c r="D78" s="91">
        <v>43</v>
      </c>
      <c r="E78" s="90" t="s">
        <v>73</v>
      </c>
      <c r="F78" s="90" t="s">
        <v>80</v>
      </c>
      <c r="G78" s="92">
        <v>90</v>
      </c>
      <c r="H78" s="96">
        <v>90</v>
      </c>
      <c r="I78" s="84"/>
      <c r="J78" s="85"/>
      <c r="K78" s="86">
        <v>0.08</v>
      </c>
      <c r="L78" s="97">
        <f>J78*1.08</f>
        <v>0</v>
      </c>
      <c r="M78" s="98"/>
      <c r="N78" s="99"/>
      <c r="O78" s="98"/>
    </row>
    <row r="79" spans="1:17" x14ac:dyDescent="0.25">
      <c r="B79" s="100">
        <v>11</v>
      </c>
      <c r="C79" s="82">
        <v>1</v>
      </c>
      <c r="D79" s="91">
        <v>37</v>
      </c>
      <c r="E79" s="90" t="s">
        <v>73</v>
      </c>
      <c r="F79" s="90" t="s">
        <v>81</v>
      </c>
      <c r="G79" s="92">
        <v>70</v>
      </c>
      <c r="H79" s="96">
        <v>1296</v>
      </c>
      <c r="I79" s="84"/>
      <c r="J79" s="85"/>
      <c r="K79" s="86">
        <v>0.08</v>
      </c>
      <c r="L79" s="101">
        <f>J79*1.08</f>
        <v>0</v>
      </c>
      <c r="M79" s="102"/>
      <c r="N79" s="103"/>
      <c r="O79" s="92"/>
    </row>
    <row r="80" spans="1:17" x14ac:dyDescent="0.25">
      <c r="B80" s="95">
        <v>12</v>
      </c>
      <c r="C80" s="82">
        <v>1</v>
      </c>
      <c r="D80" s="91">
        <v>37</v>
      </c>
      <c r="E80" s="90" t="s">
        <v>73</v>
      </c>
      <c r="F80" s="90" t="s">
        <v>81</v>
      </c>
      <c r="G80" s="92">
        <v>90</v>
      </c>
      <c r="H80" s="96">
        <v>144</v>
      </c>
      <c r="I80" s="84"/>
      <c r="J80" s="85"/>
      <c r="K80" s="86">
        <v>0.08</v>
      </c>
      <c r="L80" s="101">
        <f t="shared" ref="L80:L91" si="1">J80*1.08</f>
        <v>0</v>
      </c>
      <c r="M80" s="104"/>
      <c r="N80" s="105"/>
      <c r="O80" s="96"/>
    </row>
    <row r="81" spans="1:36" x14ac:dyDescent="0.25">
      <c r="B81" s="100">
        <v>13</v>
      </c>
      <c r="C81" s="82">
        <v>1</v>
      </c>
      <c r="D81" s="91">
        <v>48</v>
      </c>
      <c r="E81" s="90" t="s">
        <v>73</v>
      </c>
      <c r="F81" s="90" t="s">
        <v>81</v>
      </c>
      <c r="G81" s="92">
        <v>90</v>
      </c>
      <c r="H81" s="96">
        <v>144</v>
      </c>
      <c r="I81" s="84"/>
      <c r="J81" s="85"/>
      <c r="K81" s="86">
        <v>0.08</v>
      </c>
      <c r="L81" s="101">
        <f t="shared" si="1"/>
        <v>0</v>
      </c>
      <c r="M81" s="104"/>
      <c r="N81" s="105"/>
      <c r="O81" s="96"/>
    </row>
    <row r="82" spans="1:36" ht="21" x14ac:dyDescent="0.25">
      <c r="B82" s="95">
        <v>14</v>
      </c>
      <c r="C82" s="98">
        <v>2</v>
      </c>
      <c r="D82" s="106">
        <v>26</v>
      </c>
      <c r="E82" s="102" t="s">
        <v>73</v>
      </c>
      <c r="F82" s="102" t="s">
        <v>74</v>
      </c>
      <c r="G82" s="92">
        <v>70</v>
      </c>
      <c r="H82" s="92">
        <v>90</v>
      </c>
      <c r="I82" s="84"/>
      <c r="J82" s="85"/>
      <c r="K82" s="86">
        <v>0.08</v>
      </c>
      <c r="L82" s="101">
        <f t="shared" si="1"/>
        <v>0</v>
      </c>
      <c r="M82" s="104"/>
      <c r="N82" s="105"/>
      <c r="O82" s="96"/>
    </row>
    <row r="83" spans="1:36" ht="21" x14ac:dyDescent="0.25">
      <c r="B83" s="100">
        <v>15</v>
      </c>
      <c r="C83" s="96">
        <v>2</v>
      </c>
      <c r="D83" s="91">
        <v>37</v>
      </c>
      <c r="E83" s="90" t="s">
        <v>73</v>
      </c>
      <c r="F83" s="90" t="s">
        <v>74</v>
      </c>
      <c r="G83" s="96">
        <v>90</v>
      </c>
      <c r="H83" s="96">
        <v>90</v>
      </c>
      <c r="I83" s="84"/>
      <c r="J83" s="85"/>
      <c r="K83" s="86">
        <v>0.08</v>
      </c>
      <c r="L83" s="101">
        <f t="shared" si="1"/>
        <v>0</v>
      </c>
      <c r="M83" s="104"/>
      <c r="N83" s="105"/>
      <c r="O83" s="96"/>
    </row>
    <row r="84" spans="1:36" x14ac:dyDescent="0.25">
      <c r="B84" s="95">
        <v>16</v>
      </c>
      <c r="C84" s="107">
        <v>2</v>
      </c>
      <c r="D84" s="108">
        <v>37</v>
      </c>
      <c r="E84" s="109" t="s">
        <v>73</v>
      </c>
      <c r="F84" s="109" t="s">
        <v>76</v>
      </c>
      <c r="G84" s="110">
        <v>70</v>
      </c>
      <c r="H84" s="96">
        <v>504</v>
      </c>
      <c r="I84" s="84"/>
      <c r="J84" s="85"/>
      <c r="K84" s="86">
        <v>0.08</v>
      </c>
      <c r="L84" s="101">
        <f t="shared" si="1"/>
        <v>0</v>
      </c>
      <c r="M84" s="104"/>
      <c r="N84" s="105"/>
      <c r="O84" s="96"/>
    </row>
    <row r="85" spans="1:36" x14ac:dyDescent="0.25">
      <c r="B85" s="100">
        <v>17</v>
      </c>
      <c r="C85" s="82">
        <v>2</v>
      </c>
      <c r="D85" s="91">
        <v>48</v>
      </c>
      <c r="E85" s="90" t="s">
        <v>73</v>
      </c>
      <c r="F85" s="90" t="s">
        <v>76</v>
      </c>
      <c r="G85" s="92">
        <v>70</v>
      </c>
      <c r="H85" s="111">
        <v>360</v>
      </c>
      <c r="I85" s="84"/>
      <c r="J85" s="85"/>
      <c r="K85" s="86">
        <v>0.08</v>
      </c>
      <c r="L85" s="101">
        <f t="shared" si="1"/>
        <v>0</v>
      </c>
      <c r="M85" s="104"/>
      <c r="N85" s="105"/>
      <c r="O85" s="96"/>
    </row>
    <row r="86" spans="1:36" x14ac:dyDescent="0.25">
      <c r="B86" s="95">
        <v>18</v>
      </c>
      <c r="C86" s="82">
        <v>2</v>
      </c>
      <c r="D86" s="91">
        <v>48</v>
      </c>
      <c r="E86" s="90" t="s">
        <v>73</v>
      </c>
      <c r="F86" s="90" t="s">
        <v>76</v>
      </c>
      <c r="G86" s="92">
        <v>90</v>
      </c>
      <c r="H86" s="96">
        <v>1296</v>
      </c>
      <c r="I86" s="84"/>
      <c r="J86" s="85"/>
      <c r="K86" s="86">
        <v>0.08</v>
      </c>
      <c r="L86" s="101">
        <f t="shared" si="1"/>
        <v>0</v>
      </c>
      <c r="M86" s="104"/>
      <c r="N86" s="105"/>
      <c r="O86" s="96"/>
    </row>
    <row r="87" spans="1:36" ht="21" x14ac:dyDescent="0.25">
      <c r="B87" s="100">
        <v>19</v>
      </c>
      <c r="C87" s="82">
        <v>2</v>
      </c>
      <c r="D87" s="91">
        <v>40</v>
      </c>
      <c r="E87" s="90" t="s">
        <v>73</v>
      </c>
      <c r="F87" s="102" t="s">
        <v>74</v>
      </c>
      <c r="G87" s="92">
        <v>90</v>
      </c>
      <c r="H87" s="96">
        <v>360</v>
      </c>
      <c r="I87" s="84"/>
      <c r="J87" s="85"/>
      <c r="K87" s="86">
        <v>0.08</v>
      </c>
      <c r="L87" s="101">
        <f t="shared" si="1"/>
        <v>0</v>
      </c>
      <c r="M87" s="104"/>
      <c r="N87" s="105"/>
      <c r="O87" s="96"/>
    </row>
    <row r="88" spans="1:36" ht="21" x14ac:dyDescent="0.25">
      <c r="B88" s="95">
        <v>20</v>
      </c>
      <c r="C88" s="82">
        <v>1</v>
      </c>
      <c r="D88" s="91">
        <v>40</v>
      </c>
      <c r="E88" s="90" t="s">
        <v>82</v>
      </c>
      <c r="F88" s="90" t="s">
        <v>74</v>
      </c>
      <c r="G88" s="92">
        <v>70</v>
      </c>
      <c r="H88" s="96">
        <v>396</v>
      </c>
      <c r="I88" s="84"/>
      <c r="J88" s="85"/>
      <c r="K88" s="86">
        <v>0.08</v>
      </c>
      <c r="L88" s="101">
        <f t="shared" si="1"/>
        <v>0</v>
      </c>
      <c r="M88" s="104"/>
      <c r="N88" s="105"/>
      <c r="O88" s="96"/>
    </row>
    <row r="89" spans="1:36" x14ac:dyDescent="0.25">
      <c r="B89" s="100">
        <v>21</v>
      </c>
      <c r="C89" s="98">
        <v>0</v>
      </c>
      <c r="D89" s="106"/>
      <c r="E89" s="102"/>
      <c r="F89" s="102"/>
      <c r="G89" s="92" t="s">
        <v>83</v>
      </c>
      <c r="H89" s="92">
        <v>54</v>
      </c>
      <c r="I89" s="84"/>
      <c r="J89" s="85"/>
      <c r="K89" s="86">
        <v>0.08</v>
      </c>
      <c r="L89" s="101">
        <f t="shared" si="1"/>
        <v>0</v>
      </c>
      <c r="M89" s="112"/>
      <c r="N89" s="113"/>
      <c r="O89" s="92"/>
    </row>
    <row r="90" spans="1:36" x14ac:dyDescent="0.25">
      <c r="B90" s="114">
        <v>22</v>
      </c>
      <c r="C90" s="96" t="s">
        <v>79</v>
      </c>
      <c r="D90" s="91"/>
      <c r="E90" s="90"/>
      <c r="F90" s="90"/>
      <c r="G90" s="96" t="s">
        <v>83</v>
      </c>
      <c r="H90" s="96">
        <v>90</v>
      </c>
      <c r="I90" s="84"/>
      <c r="J90" s="85"/>
      <c r="K90" s="86">
        <v>0.08</v>
      </c>
      <c r="L90" s="101">
        <f t="shared" si="1"/>
        <v>0</v>
      </c>
      <c r="M90" s="115"/>
      <c r="N90" s="105"/>
      <c r="O90" s="96"/>
    </row>
    <row r="91" spans="1:36" s="125" customFormat="1" ht="15.75" x14ac:dyDescent="0.25">
      <c r="A91" s="50"/>
      <c r="B91" s="116"/>
      <c r="C91" s="116"/>
      <c r="D91" s="117"/>
      <c r="E91" s="116"/>
      <c r="F91" s="116"/>
      <c r="G91" s="118"/>
      <c r="H91" s="118"/>
      <c r="I91" s="119" t="s">
        <v>13</v>
      </c>
      <c r="J91" s="120">
        <f>SUM(J69:J90)</f>
        <v>0</v>
      </c>
      <c r="K91" s="121"/>
      <c r="L91" s="122">
        <f t="shared" si="1"/>
        <v>0</v>
      </c>
      <c r="M91" s="123"/>
      <c r="N91" s="123"/>
      <c r="O91" s="124"/>
      <c r="P91" s="63"/>
      <c r="Q91" s="63"/>
      <c r="R91" s="63"/>
      <c r="S91" s="63"/>
      <c r="T91" s="63"/>
      <c r="U91" s="63"/>
      <c r="V91" s="63"/>
      <c r="W91" s="63"/>
      <c r="X91" s="63"/>
      <c r="Y91" s="63"/>
      <c r="Z91" s="63"/>
      <c r="AA91" s="63"/>
      <c r="AB91" s="63"/>
      <c r="AC91" s="63"/>
      <c r="AD91" s="63"/>
      <c r="AE91" s="63"/>
      <c r="AF91" s="63"/>
      <c r="AG91" s="63"/>
      <c r="AH91" s="63"/>
      <c r="AI91" s="63"/>
      <c r="AJ91" s="63"/>
    </row>
    <row r="92" spans="1:36" x14ac:dyDescent="0.25">
      <c r="B92" s="357" t="s">
        <v>84</v>
      </c>
      <c r="C92" s="357"/>
      <c r="D92" s="357"/>
      <c r="E92" s="357"/>
      <c r="F92" s="357"/>
      <c r="G92" s="357"/>
      <c r="H92" s="357"/>
      <c r="I92" s="357"/>
      <c r="J92" s="357"/>
      <c r="K92" s="357"/>
      <c r="L92" s="357"/>
      <c r="M92" s="357"/>
      <c r="N92" s="357"/>
      <c r="O92" s="126"/>
    </row>
    <row r="93" spans="1:36" x14ac:dyDescent="0.25">
      <c r="B93" s="127" t="s">
        <v>85</v>
      </c>
      <c r="C93" s="128"/>
      <c r="D93" s="128"/>
      <c r="E93" s="128"/>
      <c r="F93" s="129"/>
      <c r="G93" s="129"/>
      <c r="H93" s="129"/>
      <c r="I93" s="129"/>
      <c r="J93" s="129"/>
      <c r="K93" s="129"/>
      <c r="L93" s="130"/>
      <c r="M93" s="130"/>
      <c r="N93" s="131"/>
      <c r="O93" s="130"/>
    </row>
    <row r="94" spans="1:36" x14ac:dyDescent="0.25">
      <c r="B94" s="358" t="s">
        <v>86</v>
      </c>
      <c r="C94" s="359"/>
      <c r="D94" s="359"/>
      <c r="E94" s="359"/>
      <c r="F94" s="359"/>
      <c r="G94" s="360"/>
      <c r="H94" s="132" t="s">
        <v>87</v>
      </c>
      <c r="I94" s="361" t="s">
        <v>88</v>
      </c>
      <c r="J94" s="361"/>
      <c r="K94" s="361"/>
      <c r="L94" s="133"/>
      <c r="M94" s="134"/>
      <c r="N94" s="133"/>
    </row>
    <row r="95" spans="1:36" ht="45" customHeight="1" x14ac:dyDescent="0.25">
      <c r="B95" s="344" t="s">
        <v>89</v>
      </c>
      <c r="C95" s="345"/>
      <c r="D95" s="345"/>
      <c r="E95" s="345"/>
      <c r="F95" s="345"/>
      <c r="G95" s="346"/>
      <c r="H95" s="135"/>
      <c r="I95" s="347"/>
      <c r="J95" s="347"/>
      <c r="K95" s="347"/>
      <c r="L95" s="348" t="s">
        <v>90</v>
      </c>
      <c r="M95" s="348"/>
      <c r="N95" s="348"/>
    </row>
    <row r="96" spans="1:36" ht="45" customHeight="1" x14ac:dyDescent="0.25">
      <c r="B96" s="344" t="s">
        <v>91</v>
      </c>
      <c r="C96" s="345"/>
      <c r="D96" s="345"/>
      <c r="E96" s="345"/>
      <c r="F96" s="345"/>
      <c r="G96" s="346"/>
      <c r="H96" s="136"/>
      <c r="I96" s="349"/>
      <c r="J96" s="349"/>
      <c r="K96" s="349"/>
      <c r="L96" s="348"/>
      <c r="M96" s="348"/>
      <c r="N96" s="348"/>
    </row>
    <row r="97" spans="1:14" ht="45" customHeight="1" x14ac:dyDescent="0.25">
      <c r="B97" s="344" t="s">
        <v>92</v>
      </c>
      <c r="C97" s="345"/>
      <c r="D97" s="345"/>
      <c r="E97" s="345"/>
      <c r="F97" s="345"/>
      <c r="G97" s="346"/>
      <c r="H97" s="137"/>
      <c r="I97" s="340"/>
      <c r="J97" s="340"/>
      <c r="K97" s="340"/>
      <c r="L97" s="348"/>
      <c r="M97" s="348"/>
      <c r="N97" s="348"/>
    </row>
    <row r="98" spans="1:14" ht="45" customHeight="1" x14ac:dyDescent="0.25">
      <c r="B98" s="344" t="s">
        <v>93</v>
      </c>
      <c r="C98" s="345"/>
      <c r="D98" s="345"/>
      <c r="E98" s="345"/>
      <c r="F98" s="345"/>
      <c r="G98" s="345"/>
      <c r="H98" s="114"/>
      <c r="I98" s="340"/>
      <c r="J98" s="340"/>
      <c r="K98" s="340"/>
      <c r="L98" s="348"/>
      <c r="M98" s="348"/>
      <c r="N98" s="348"/>
    </row>
    <row r="99" spans="1:14" ht="45" customHeight="1" x14ac:dyDescent="0.25">
      <c r="B99" s="344" t="s">
        <v>94</v>
      </c>
      <c r="C99" s="345"/>
      <c r="D99" s="345"/>
      <c r="E99" s="345"/>
      <c r="F99" s="345"/>
      <c r="G99" s="350"/>
      <c r="H99" s="114"/>
      <c r="I99" s="340"/>
      <c r="J99" s="340"/>
      <c r="K99" s="340"/>
      <c r="L99" s="348"/>
      <c r="M99" s="348"/>
      <c r="N99" s="348"/>
    </row>
    <row r="103" spans="1:14" x14ac:dyDescent="0.25">
      <c r="B103" s="341" t="s">
        <v>224</v>
      </c>
      <c r="C103" s="342"/>
      <c r="D103" s="342"/>
      <c r="E103" s="342"/>
      <c r="F103" s="342"/>
      <c r="G103" s="342"/>
      <c r="H103" s="342"/>
      <c r="I103" s="342"/>
      <c r="J103" s="342"/>
      <c r="K103" s="342"/>
      <c r="L103" s="342"/>
      <c r="M103" s="343"/>
    </row>
    <row r="104" spans="1:14" ht="56.25" x14ac:dyDescent="0.25">
      <c r="A104" s="316">
        <v>14</v>
      </c>
      <c r="B104" s="139" t="s">
        <v>95</v>
      </c>
      <c r="C104" s="140" t="s">
        <v>96</v>
      </c>
      <c r="D104" s="140" t="s">
        <v>97</v>
      </c>
      <c r="E104" s="140" t="s">
        <v>98</v>
      </c>
      <c r="F104" s="140" t="s">
        <v>99</v>
      </c>
      <c r="G104" s="140" t="s">
        <v>100</v>
      </c>
      <c r="H104" s="141" t="s">
        <v>101</v>
      </c>
      <c r="I104" s="140" t="s">
        <v>102</v>
      </c>
      <c r="J104" s="140" t="s">
        <v>103</v>
      </c>
      <c r="K104" s="140" t="s">
        <v>8</v>
      </c>
      <c r="L104" s="140" t="s">
        <v>104</v>
      </c>
      <c r="M104" s="140" t="s">
        <v>105</v>
      </c>
    </row>
    <row r="105" spans="1:14" x14ac:dyDescent="0.25">
      <c r="A105" s="316"/>
      <c r="B105" s="139">
        <v>1</v>
      </c>
      <c r="C105" s="140">
        <v>2</v>
      </c>
      <c r="D105" s="142">
        <v>3</v>
      </c>
      <c r="E105" s="142">
        <v>4</v>
      </c>
      <c r="F105" s="142">
        <v>5</v>
      </c>
      <c r="G105" s="142">
        <v>6</v>
      </c>
      <c r="H105" s="142">
        <v>7</v>
      </c>
      <c r="I105" s="142">
        <v>8</v>
      </c>
      <c r="J105" s="142" t="s">
        <v>106</v>
      </c>
      <c r="K105" s="142">
        <v>10</v>
      </c>
      <c r="L105" s="142" t="s">
        <v>107</v>
      </c>
      <c r="M105" s="142" t="s">
        <v>108</v>
      </c>
    </row>
    <row r="106" spans="1:14" ht="405" x14ac:dyDescent="0.25">
      <c r="A106" s="316"/>
      <c r="B106" s="143">
        <v>1</v>
      </c>
      <c r="C106" s="144" t="s">
        <v>109</v>
      </c>
      <c r="D106" s="145"/>
      <c r="E106" s="145"/>
      <c r="F106" s="146">
        <v>50</v>
      </c>
      <c r="G106" s="147" t="s">
        <v>15</v>
      </c>
      <c r="H106" s="148"/>
      <c r="I106" s="149"/>
      <c r="J106" s="150"/>
      <c r="K106" s="151">
        <v>0.08</v>
      </c>
      <c r="L106" s="150">
        <f t="shared" ref="L106:L152" si="2">J106*K106</f>
        <v>0</v>
      </c>
      <c r="M106" s="150">
        <f t="shared" ref="M106:M152" si="3">J106+L106</f>
        <v>0</v>
      </c>
    </row>
    <row r="107" spans="1:14" ht="409.5" x14ac:dyDescent="0.25">
      <c r="A107" s="316"/>
      <c r="B107" s="143">
        <v>2</v>
      </c>
      <c r="C107" s="144" t="s">
        <v>110</v>
      </c>
      <c r="D107" s="145"/>
      <c r="E107" s="145"/>
      <c r="F107" s="146">
        <v>4</v>
      </c>
      <c r="G107" s="147" t="s">
        <v>15</v>
      </c>
      <c r="H107" s="148"/>
      <c r="I107" s="149"/>
      <c r="J107" s="150"/>
      <c r="K107" s="151">
        <v>0.08</v>
      </c>
      <c r="L107" s="150">
        <f t="shared" si="2"/>
        <v>0</v>
      </c>
      <c r="M107" s="150">
        <f t="shared" si="3"/>
        <v>0</v>
      </c>
    </row>
    <row r="108" spans="1:14" ht="225" x14ac:dyDescent="0.25">
      <c r="A108" s="316"/>
      <c r="B108" s="143">
        <v>3</v>
      </c>
      <c r="C108" s="144" t="s">
        <v>111</v>
      </c>
      <c r="D108" s="145"/>
      <c r="E108" s="145"/>
      <c r="F108" s="146">
        <v>1</v>
      </c>
      <c r="G108" s="147" t="s">
        <v>15</v>
      </c>
      <c r="H108" s="148"/>
      <c r="I108" s="149"/>
      <c r="J108" s="150"/>
      <c r="K108" s="151">
        <v>0.08</v>
      </c>
      <c r="L108" s="150">
        <f t="shared" si="2"/>
        <v>0</v>
      </c>
      <c r="M108" s="150">
        <f t="shared" si="3"/>
        <v>0</v>
      </c>
    </row>
    <row r="109" spans="1:14" ht="348.75" x14ac:dyDescent="0.25">
      <c r="A109" s="316"/>
      <c r="B109" s="143">
        <v>4</v>
      </c>
      <c r="C109" s="144" t="s">
        <v>112</v>
      </c>
      <c r="D109" s="145"/>
      <c r="E109" s="145"/>
      <c r="F109" s="146">
        <v>4</v>
      </c>
      <c r="G109" s="147" t="s">
        <v>15</v>
      </c>
      <c r="H109" s="148"/>
      <c r="I109" s="149"/>
      <c r="J109" s="150"/>
      <c r="K109" s="151">
        <v>0.08</v>
      </c>
      <c r="L109" s="150">
        <f t="shared" si="2"/>
        <v>0</v>
      </c>
      <c r="M109" s="150">
        <f t="shared" si="3"/>
        <v>0</v>
      </c>
    </row>
    <row r="110" spans="1:14" ht="315" x14ac:dyDescent="0.25">
      <c r="A110" s="316"/>
      <c r="B110" s="143">
        <v>5</v>
      </c>
      <c r="C110" s="144" t="s">
        <v>113</v>
      </c>
      <c r="D110" s="145"/>
      <c r="E110" s="145"/>
      <c r="F110" s="146">
        <v>1</v>
      </c>
      <c r="G110" s="147" t="s">
        <v>15</v>
      </c>
      <c r="H110" s="148"/>
      <c r="I110" s="149"/>
      <c r="J110" s="150"/>
      <c r="K110" s="151">
        <v>0.08</v>
      </c>
      <c r="L110" s="150">
        <f t="shared" si="2"/>
        <v>0</v>
      </c>
      <c r="M110" s="150">
        <f t="shared" si="3"/>
        <v>0</v>
      </c>
    </row>
    <row r="111" spans="1:14" ht="225" x14ac:dyDescent="0.25">
      <c r="A111" s="316"/>
      <c r="B111" s="143">
        <v>6</v>
      </c>
      <c r="C111" s="144" t="s">
        <v>114</v>
      </c>
      <c r="D111" s="145"/>
      <c r="E111" s="145"/>
      <c r="F111" s="146">
        <v>1</v>
      </c>
      <c r="G111" s="147" t="s">
        <v>15</v>
      </c>
      <c r="H111" s="148"/>
      <c r="I111" s="149"/>
      <c r="J111" s="150"/>
      <c r="K111" s="151">
        <v>0.08</v>
      </c>
      <c r="L111" s="150">
        <f t="shared" si="2"/>
        <v>0</v>
      </c>
      <c r="M111" s="150">
        <f t="shared" si="3"/>
        <v>0</v>
      </c>
    </row>
    <row r="112" spans="1:14" ht="78.75" x14ac:dyDescent="0.25">
      <c r="A112" s="316"/>
      <c r="B112" s="143">
        <v>7</v>
      </c>
      <c r="C112" s="144" t="s">
        <v>115</v>
      </c>
      <c r="D112" s="145"/>
      <c r="E112" s="145"/>
      <c r="F112" s="146">
        <v>1</v>
      </c>
      <c r="G112" s="147" t="s">
        <v>15</v>
      </c>
      <c r="H112" s="148"/>
      <c r="I112" s="149"/>
      <c r="J112" s="150"/>
      <c r="K112" s="151">
        <v>0.08</v>
      </c>
      <c r="L112" s="150">
        <f t="shared" si="2"/>
        <v>0</v>
      </c>
      <c r="M112" s="150">
        <f t="shared" si="3"/>
        <v>0</v>
      </c>
    </row>
    <row r="113" spans="1:13" ht="292.5" x14ac:dyDescent="0.25">
      <c r="A113" s="316"/>
      <c r="B113" s="143">
        <v>8</v>
      </c>
      <c r="C113" s="152" t="s">
        <v>116</v>
      </c>
      <c r="D113" s="145"/>
      <c r="E113" s="145"/>
      <c r="F113" s="146">
        <v>135</v>
      </c>
      <c r="G113" s="147" t="s">
        <v>15</v>
      </c>
      <c r="H113" s="148"/>
      <c r="I113" s="153"/>
      <c r="J113" s="154"/>
      <c r="K113" s="155">
        <v>0.08</v>
      </c>
      <c r="L113" s="154">
        <f t="shared" si="2"/>
        <v>0</v>
      </c>
      <c r="M113" s="154">
        <f t="shared" si="3"/>
        <v>0</v>
      </c>
    </row>
    <row r="114" spans="1:13" ht="409.5" x14ac:dyDescent="0.25">
      <c r="A114" s="316"/>
      <c r="B114" s="143">
        <v>9</v>
      </c>
      <c r="C114" s="152" t="s">
        <v>117</v>
      </c>
      <c r="D114" s="145"/>
      <c r="E114" s="145"/>
      <c r="F114" s="146">
        <v>120</v>
      </c>
      <c r="G114" s="147" t="s">
        <v>15</v>
      </c>
      <c r="H114" s="148"/>
      <c r="I114" s="149"/>
      <c r="J114" s="150"/>
      <c r="K114" s="151">
        <v>0.08</v>
      </c>
      <c r="L114" s="150">
        <f t="shared" si="2"/>
        <v>0</v>
      </c>
      <c r="M114" s="150">
        <f t="shared" si="3"/>
        <v>0</v>
      </c>
    </row>
    <row r="115" spans="1:13" ht="409.5" x14ac:dyDescent="0.25">
      <c r="A115" s="316"/>
      <c r="B115" s="143">
        <v>10</v>
      </c>
      <c r="C115" s="152" t="s">
        <v>118</v>
      </c>
      <c r="D115" s="145"/>
      <c r="E115" s="145"/>
      <c r="F115" s="146">
        <v>10</v>
      </c>
      <c r="G115" s="147" t="s">
        <v>15</v>
      </c>
      <c r="H115" s="148"/>
      <c r="I115" s="149"/>
      <c r="J115" s="150"/>
      <c r="K115" s="151">
        <v>0.08</v>
      </c>
      <c r="L115" s="150">
        <f t="shared" si="2"/>
        <v>0</v>
      </c>
      <c r="M115" s="150">
        <f t="shared" si="3"/>
        <v>0</v>
      </c>
    </row>
    <row r="116" spans="1:13" ht="409.5" x14ac:dyDescent="0.25">
      <c r="A116" s="316"/>
      <c r="B116" s="143">
        <v>11</v>
      </c>
      <c r="C116" s="152" t="s">
        <v>119</v>
      </c>
      <c r="D116" s="156"/>
      <c r="E116" s="156"/>
      <c r="F116" s="146">
        <v>10</v>
      </c>
      <c r="G116" s="147" t="s">
        <v>15</v>
      </c>
      <c r="H116" s="148"/>
      <c r="I116" s="149"/>
      <c r="J116" s="150"/>
      <c r="K116" s="151">
        <v>0.08</v>
      </c>
      <c r="L116" s="150">
        <f t="shared" si="2"/>
        <v>0</v>
      </c>
      <c r="M116" s="150">
        <f t="shared" si="3"/>
        <v>0</v>
      </c>
    </row>
    <row r="117" spans="1:13" ht="409.5" x14ac:dyDescent="0.25">
      <c r="A117" s="316"/>
      <c r="B117" s="143">
        <v>12</v>
      </c>
      <c r="C117" s="152" t="s">
        <v>120</v>
      </c>
      <c r="D117" s="156"/>
      <c r="E117" s="156"/>
      <c r="F117" s="146">
        <v>4</v>
      </c>
      <c r="G117" s="147" t="s">
        <v>15</v>
      </c>
      <c r="H117" s="148"/>
      <c r="I117" s="149"/>
      <c r="J117" s="150"/>
      <c r="K117" s="151">
        <v>0.08</v>
      </c>
      <c r="L117" s="150">
        <f t="shared" si="2"/>
        <v>0</v>
      </c>
      <c r="M117" s="150">
        <f t="shared" si="3"/>
        <v>0</v>
      </c>
    </row>
    <row r="118" spans="1:13" ht="409.5" x14ac:dyDescent="0.25">
      <c r="A118" s="316"/>
      <c r="B118" s="143">
        <v>13</v>
      </c>
      <c r="C118" s="144" t="s">
        <v>121</v>
      </c>
      <c r="D118" s="156"/>
      <c r="E118" s="156"/>
      <c r="F118" s="146">
        <v>20</v>
      </c>
      <c r="G118" s="147" t="s">
        <v>15</v>
      </c>
      <c r="H118" s="148"/>
      <c r="I118" s="149"/>
      <c r="J118" s="150"/>
      <c r="K118" s="151">
        <v>0.08</v>
      </c>
      <c r="L118" s="150">
        <f t="shared" si="2"/>
        <v>0</v>
      </c>
      <c r="M118" s="150">
        <f t="shared" si="3"/>
        <v>0</v>
      </c>
    </row>
    <row r="119" spans="1:13" ht="382.5" x14ac:dyDescent="0.25">
      <c r="A119" s="316"/>
      <c r="B119" s="143">
        <v>14</v>
      </c>
      <c r="C119" s="144" t="s">
        <v>122</v>
      </c>
      <c r="D119" s="156"/>
      <c r="E119" s="156"/>
      <c r="F119" s="146">
        <v>2</v>
      </c>
      <c r="G119" s="147" t="s">
        <v>15</v>
      </c>
      <c r="H119" s="148"/>
      <c r="I119" s="149"/>
      <c r="J119" s="150"/>
      <c r="K119" s="151">
        <v>0.08</v>
      </c>
      <c r="L119" s="150">
        <f t="shared" si="2"/>
        <v>0</v>
      </c>
      <c r="M119" s="150">
        <f t="shared" si="3"/>
        <v>0</v>
      </c>
    </row>
    <row r="120" spans="1:13" ht="213.75" x14ac:dyDescent="0.25">
      <c r="A120" s="316"/>
      <c r="B120" s="143">
        <v>15</v>
      </c>
      <c r="C120" s="152" t="s">
        <v>123</v>
      </c>
      <c r="D120" s="156"/>
      <c r="E120" s="156"/>
      <c r="F120" s="146">
        <v>1</v>
      </c>
      <c r="G120" s="147" t="s">
        <v>15</v>
      </c>
      <c r="H120" s="148"/>
      <c r="I120" s="149"/>
      <c r="J120" s="150"/>
      <c r="K120" s="151">
        <v>0.08</v>
      </c>
      <c r="L120" s="150">
        <f t="shared" si="2"/>
        <v>0</v>
      </c>
      <c r="M120" s="150">
        <f t="shared" si="3"/>
        <v>0</v>
      </c>
    </row>
    <row r="121" spans="1:13" ht="146.25" x14ac:dyDescent="0.25">
      <c r="A121" s="316"/>
      <c r="B121" s="143">
        <v>16</v>
      </c>
      <c r="C121" s="152" t="s">
        <v>124</v>
      </c>
      <c r="D121" s="157"/>
      <c r="E121" s="158"/>
      <c r="F121" s="146">
        <v>1</v>
      </c>
      <c r="G121" s="147" t="s">
        <v>15</v>
      </c>
      <c r="H121" s="148"/>
      <c r="I121" s="149"/>
      <c r="J121" s="150"/>
      <c r="K121" s="151">
        <v>0.08</v>
      </c>
      <c r="L121" s="150">
        <f t="shared" si="2"/>
        <v>0</v>
      </c>
      <c r="M121" s="150">
        <f t="shared" si="3"/>
        <v>0</v>
      </c>
    </row>
    <row r="122" spans="1:13" ht="180" x14ac:dyDescent="0.25">
      <c r="A122" s="316"/>
      <c r="B122" s="143">
        <v>17</v>
      </c>
      <c r="C122" s="144" t="s">
        <v>125</v>
      </c>
      <c r="D122" s="157"/>
      <c r="E122" s="158"/>
      <c r="F122" s="146">
        <v>4</v>
      </c>
      <c r="G122" s="147" t="s">
        <v>15</v>
      </c>
      <c r="H122" s="148"/>
      <c r="I122" s="149"/>
      <c r="J122" s="150"/>
      <c r="K122" s="151">
        <v>0.08</v>
      </c>
      <c r="L122" s="150">
        <f t="shared" si="2"/>
        <v>0</v>
      </c>
      <c r="M122" s="150">
        <f t="shared" si="3"/>
        <v>0</v>
      </c>
    </row>
    <row r="123" spans="1:13" ht="78.75" x14ac:dyDescent="0.25">
      <c r="A123" s="316"/>
      <c r="B123" s="143">
        <v>17</v>
      </c>
      <c r="C123" s="144" t="s">
        <v>126</v>
      </c>
      <c r="D123" s="157"/>
      <c r="E123" s="158"/>
      <c r="F123" s="146">
        <v>1</v>
      </c>
      <c r="G123" s="147" t="s">
        <v>15</v>
      </c>
      <c r="H123" s="148"/>
      <c r="I123" s="149"/>
      <c r="J123" s="150"/>
      <c r="K123" s="151">
        <v>0.08</v>
      </c>
      <c r="L123" s="150">
        <f t="shared" si="2"/>
        <v>0</v>
      </c>
      <c r="M123" s="150">
        <f t="shared" si="3"/>
        <v>0</v>
      </c>
    </row>
    <row r="124" spans="1:13" ht="157.5" x14ac:dyDescent="0.25">
      <c r="A124" s="316"/>
      <c r="B124" s="143">
        <v>19</v>
      </c>
      <c r="C124" s="152" t="s">
        <v>127</v>
      </c>
      <c r="D124" s="157"/>
      <c r="E124" s="158"/>
      <c r="F124" s="146">
        <v>4</v>
      </c>
      <c r="G124" s="147" t="s">
        <v>15</v>
      </c>
      <c r="H124" s="148"/>
      <c r="I124" s="149"/>
      <c r="J124" s="150"/>
      <c r="K124" s="151">
        <v>0.08</v>
      </c>
      <c r="L124" s="150">
        <f t="shared" si="2"/>
        <v>0</v>
      </c>
      <c r="M124" s="150">
        <f t="shared" si="3"/>
        <v>0</v>
      </c>
    </row>
    <row r="125" spans="1:13" ht="326.25" x14ac:dyDescent="0.25">
      <c r="A125" s="316"/>
      <c r="B125" s="143">
        <v>20</v>
      </c>
      <c r="C125" s="152" t="s">
        <v>128</v>
      </c>
      <c r="D125" s="157"/>
      <c r="E125" s="158"/>
      <c r="F125" s="146">
        <v>17</v>
      </c>
      <c r="G125" s="147" t="s">
        <v>15</v>
      </c>
      <c r="H125" s="148"/>
      <c r="I125" s="149"/>
      <c r="J125" s="150"/>
      <c r="K125" s="151">
        <v>0.08</v>
      </c>
      <c r="L125" s="150">
        <f t="shared" si="2"/>
        <v>0</v>
      </c>
      <c r="M125" s="150">
        <f t="shared" si="3"/>
        <v>0</v>
      </c>
    </row>
    <row r="126" spans="1:13" ht="168.75" x14ac:dyDescent="0.25">
      <c r="A126" s="316"/>
      <c r="B126" s="143">
        <v>21</v>
      </c>
      <c r="C126" s="144" t="s">
        <v>129</v>
      </c>
      <c r="D126" s="148"/>
      <c r="E126" s="158"/>
      <c r="F126" s="146">
        <v>4</v>
      </c>
      <c r="G126" s="147" t="s">
        <v>15</v>
      </c>
      <c r="H126" s="148"/>
      <c r="I126" s="149"/>
      <c r="J126" s="150"/>
      <c r="K126" s="151">
        <v>0.08</v>
      </c>
      <c r="L126" s="150">
        <f t="shared" si="2"/>
        <v>0</v>
      </c>
      <c r="M126" s="150">
        <f t="shared" si="3"/>
        <v>0</v>
      </c>
    </row>
    <row r="127" spans="1:13" ht="180" x14ac:dyDescent="0.25">
      <c r="A127" s="316"/>
      <c r="B127" s="143">
        <v>22</v>
      </c>
      <c r="C127" s="152" t="s">
        <v>130</v>
      </c>
      <c r="D127" s="148"/>
      <c r="E127" s="158"/>
      <c r="F127" s="146">
        <v>4</v>
      </c>
      <c r="G127" s="147" t="s">
        <v>15</v>
      </c>
      <c r="H127" s="148"/>
      <c r="I127" s="149"/>
      <c r="J127" s="150"/>
      <c r="K127" s="151">
        <v>0.08</v>
      </c>
      <c r="L127" s="150">
        <f t="shared" si="2"/>
        <v>0</v>
      </c>
      <c r="M127" s="150">
        <f t="shared" si="3"/>
        <v>0</v>
      </c>
    </row>
    <row r="128" spans="1:13" ht="191.25" x14ac:dyDescent="0.25">
      <c r="A128" s="316"/>
      <c r="B128" s="143">
        <v>23</v>
      </c>
      <c r="C128" s="152" t="s">
        <v>131</v>
      </c>
      <c r="D128" s="157"/>
      <c r="E128" s="158"/>
      <c r="F128" s="146">
        <v>4</v>
      </c>
      <c r="G128" s="147" t="s">
        <v>15</v>
      </c>
      <c r="H128" s="148"/>
      <c r="I128" s="149"/>
      <c r="J128" s="150"/>
      <c r="K128" s="151">
        <v>0.08</v>
      </c>
      <c r="L128" s="150">
        <f t="shared" si="2"/>
        <v>0</v>
      </c>
      <c r="M128" s="150">
        <f t="shared" si="3"/>
        <v>0</v>
      </c>
    </row>
    <row r="129" spans="1:13" ht="247.5" x14ac:dyDescent="0.25">
      <c r="A129" s="316"/>
      <c r="B129" s="143">
        <v>24</v>
      </c>
      <c r="C129" s="152" t="s">
        <v>132</v>
      </c>
      <c r="D129" s="157"/>
      <c r="E129" s="158"/>
      <c r="F129" s="146">
        <v>4</v>
      </c>
      <c r="G129" s="147" t="s">
        <v>20</v>
      </c>
      <c r="H129" s="148"/>
      <c r="I129" s="149"/>
      <c r="J129" s="150"/>
      <c r="K129" s="151">
        <v>0.08</v>
      </c>
      <c r="L129" s="150">
        <f t="shared" si="2"/>
        <v>0</v>
      </c>
      <c r="M129" s="150">
        <f t="shared" si="3"/>
        <v>0</v>
      </c>
    </row>
    <row r="130" spans="1:13" ht="236.25" x14ac:dyDescent="0.25">
      <c r="A130" s="316"/>
      <c r="B130" s="143">
        <v>25</v>
      </c>
      <c r="C130" s="152" t="s">
        <v>133</v>
      </c>
      <c r="D130" s="157"/>
      <c r="E130" s="158"/>
      <c r="F130" s="146">
        <v>2</v>
      </c>
      <c r="G130" s="147" t="s">
        <v>20</v>
      </c>
      <c r="H130" s="148"/>
      <c r="I130" s="149"/>
      <c r="J130" s="150"/>
      <c r="K130" s="151">
        <v>0.08</v>
      </c>
      <c r="L130" s="150">
        <f t="shared" si="2"/>
        <v>0</v>
      </c>
      <c r="M130" s="150">
        <f t="shared" si="3"/>
        <v>0</v>
      </c>
    </row>
    <row r="131" spans="1:13" ht="67.5" x14ac:dyDescent="0.25">
      <c r="A131" s="316"/>
      <c r="B131" s="143">
        <v>26</v>
      </c>
      <c r="C131" s="152" t="s">
        <v>134</v>
      </c>
      <c r="D131" s="157"/>
      <c r="E131" s="158"/>
      <c r="F131" s="146">
        <v>4</v>
      </c>
      <c r="G131" s="147" t="s">
        <v>20</v>
      </c>
      <c r="H131" s="148"/>
      <c r="I131" s="149"/>
      <c r="J131" s="150"/>
      <c r="K131" s="151">
        <v>0.08</v>
      </c>
      <c r="L131" s="150">
        <f t="shared" si="2"/>
        <v>0</v>
      </c>
      <c r="M131" s="150">
        <f t="shared" si="3"/>
        <v>0</v>
      </c>
    </row>
    <row r="132" spans="1:13" ht="101.25" x14ac:dyDescent="0.25">
      <c r="A132" s="316"/>
      <c r="B132" s="143">
        <v>27</v>
      </c>
      <c r="C132" s="152" t="s">
        <v>135</v>
      </c>
      <c r="D132" s="157"/>
      <c r="E132" s="158"/>
      <c r="F132" s="146">
        <v>4</v>
      </c>
      <c r="G132" s="147" t="s">
        <v>27</v>
      </c>
      <c r="H132" s="148"/>
      <c r="I132" s="149"/>
      <c r="J132" s="150"/>
      <c r="K132" s="151">
        <v>0.08</v>
      </c>
      <c r="L132" s="150">
        <f t="shared" si="2"/>
        <v>0</v>
      </c>
      <c r="M132" s="150">
        <f t="shared" si="3"/>
        <v>0</v>
      </c>
    </row>
    <row r="133" spans="1:13" ht="67.5" x14ac:dyDescent="0.25">
      <c r="A133" s="316"/>
      <c r="B133" s="143">
        <v>28</v>
      </c>
      <c r="C133" s="152" t="s">
        <v>136</v>
      </c>
      <c r="D133" s="157"/>
      <c r="E133" s="158"/>
      <c r="F133" s="146">
        <v>2</v>
      </c>
      <c r="G133" s="147" t="s">
        <v>27</v>
      </c>
      <c r="H133" s="148"/>
      <c r="I133" s="149"/>
      <c r="J133" s="150"/>
      <c r="K133" s="151">
        <v>0.08</v>
      </c>
      <c r="L133" s="150">
        <f t="shared" si="2"/>
        <v>0</v>
      </c>
      <c r="M133" s="150">
        <f t="shared" si="3"/>
        <v>0</v>
      </c>
    </row>
    <row r="134" spans="1:13" ht="225" x14ac:dyDescent="0.25">
      <c r="A134" s="316"/>
      <c r="B134" s="143">
        <v>29</v>
      </c>
      <c r="C134" s="152" t="s">
        <v>137</v>
      </c>
      <c r="D134" s="157"/>
      <c r="E134" s="158"/>
      <c r="F134" s="146">
        <v>1</v>
      </c>
      <c r="G134" s="147" t="s">
        <v>20</v>
      </c>
      <c r="H134" s="148"/>
      <c r="I134" s="149"/>
      <c r="J134" s="150"/>
      <c r="K134" s="151">
        <v>0.08</v>
      </c>
      <c r="L134" s="150">
        <f t="shared" si="2"/>
        <v>0</v>
      </c>
      <c r="M134" s="150">
        <f t="shared" si="3"/>
        <v>0</v>
      </c>
    </row>
    <row r="135" spans="1:13" ht="101.25" x14ac:dyDescent="0.25">
      <c r="A135" s="316"/>
      <c r="B135" s="143">
        <v>30</v>
      </c>
      <c r="C135" s="152" t="s">
        <v>138</v>
      </c>
      <c r="D135" s="157"/>
      <c r="E135" s="158"/>
      <c r="F135" s="146">
        <v>2</v>
      </c>
      <c r="G135" s="147" t="s">
        <v>27</v>
      </c>
      <c r="H135" s="148"/>
      <c r="I135" s="149"/>
      <c r="J135" s="150"/>
      <c r="K135" s="151">
        <v>0.08</v>
      </c>
      <c r="L135" s="150">
        <f t="shared" si="2"/>
        <v>0</v>
      </c>
      <c r="M135" s="150">
        <f t="shared" si="3"/>
        <v>0</v>
      </c>
    </row>
    <row r="136" spans="1:13" ht="146.25" x14ac:dyDescent="0.25">
      <c r="A136" s="316"/>
      <c r="B136" s="143">
        <v>31</v>
      </c>
      <c r="C136" s="152" t="s">
        <v>139</v>
      </c>
      <c r="D136" s="157"/>
      <c r="E136" s="158"/>
      <c r="F136" s="146">
        <v>2</v>
      </c>
      <c r="G136" s="147" t="s">
        <v>27</v>
      </c>
      <c r="H136" s="148"/>
      <c r="I136" s="149"/>
      <c r="J136" s="150"/>
      <c r="K136" s="151">
        <v>0.08</v>
      </c>
      <c r="L136" s="150">
        <f t="shared" si="2"/>
        <v>0</v>
      </c>
      <c r="M136" s="150">
        <f t="shared" si="3"/>
        <v>0</v>
      </c>
    </row>
    <row r="137" spans="1:13" ht="135" x14ac:dyDescent="0.25">
      <c r="A137" s="316"/>
      <c r="B137" s="143">
        <v>32</v>
      </c>
      <c r="C137" s="152" t="s">
        <v>140</v>
      </c>
      <c r="D137" s="157"/>
      <c r="E137" s="158"/>
      <c r="F137" s="146">
        <v>25</v>
      </c>
      <c r="G137" s="147" t="s">
        <v>27</v>
      </c>
      <c r="H137" s="148"/>
      <c r="I137" s="149"/>
      <c r="J137" s="150"/>
      <c r="K137" s="151">
        <v>0.08</v>
      </c>
      <c r="L137" s="150">
        <f t="shared" si="2"/>
        <v>0</v>
      </c>
      <c r="M137" s="150">
        <f t="shared" si="3"/>
        <v>0</v>
      </c>
    </row>
    <row r="138" spans="1:13" ht="180" x14ac:dyDescent="0.25">
      <c r="A138" s="316"/>
      <c r="B138" s="143">
        <v>33</v>
      </c>
      <c r="C138" s="152" t="s">
        <v>141</v>
      </c>
      <c r="D138" s="157"/>
      <c r="E138" s="158"/>
      <c r="F138" s="146">
        <v>1</v>
      </c>
      <c r="G138" s="147" t="s">
        <v>27</v>
      </c>
      <c r="H138" s="148"/>
      <c r="I138" s="149"/>
      <c r="J138" s="150"/>
      <c r="K138" s="151">
        <v>0.08</v>
      </c>
      <c r="L138" s="150">
        <f t="shared" si="2"/>
        <v>0</v>
      </c>
      <c r="M138" s="150">
        <f t="shared" si="3"/>
        <v>0</v>
      </c>
    </row>
    <row r="139" spans="1:13" ht="168.75" x14ac:dyDescent="0.25">
      <c r="A139" s="316"/>
      <c r="B139" s="143">
        <v>34</v>
      </c>
      <c r="C139" s="152" t="s">
        <v>142</v>
      </c>
      <c r="D139" s="157"/>
      <c r="E139" s="158"/>
      <c r="F139" s="146">
        <v>1</v>
      </c>
      <c r="G139" s="147" t="s">
        <v>27</v>
      </c>
      <c r="H139" s="148"/>
      <c r="I139" s="149"/>
      <c r="J139" s="150"/>
      <c r="K139" s="151">
        <v>0.08</v>
      </c>
      <c r="L139" s="150">
        <f t="shared" si="2"/>
        <v>0</v>
      </c>
      <c r="M139" s="150">
        <f t="shared" si="3"/>
        <v>0</v>
      </c>
    </row>
    <row r="140" spans="1:13" ht="180" x14ac:dyDescent="0.25">
      <c r="A140" s="316"/>
      <c r="B140" s="143">
        <v>35</v>
      </c>
      <c r="C140" s="152" t="s">
        <v>143</v>
      </c>
      <c r="D140" s="157"/>
      <c r="E140" s="158"/>
      <c r="F140" s="146">
        <v>2</v>
      </c>
      <c r="G140" s="147" t="s">
        <v>27</v>
      </c>
      <c r="H140" s="148"/>
      <c r="I140" s="149"/>
      <c r="J140" s="150"/>
      <c r="K140" s="151">
        <v>0.08</v>
      </c>
      <c r="L140" s="150">
        <f t="shared" si="2"/>
        <v>0</v>
      </c>
      <c r="M140" s="150">
        <f t="shared" si="3"/>
        <v>0</v>
      </c>
    </row>
    <row r="141" spans="1:13" ht="146.25" x14ac:dyDescent="0.25">
      <c r="A141" s="316"/>
      <c r="B141" s="143">
        <v>36</v>
      </c>
      <c r="C141" s="152" t="s">
        <v>144</v>
      </c>
      <c r="D141" s="157"/>
      <c r="E141" s="158"/>
      <c r="F141" s="146">
        <v>1</v>
      </c>
      <c r="G141" s="147" t="s">
        <v>27</v>
      </c>
      <c r="H141" s="148"/>
      <c r="I141" s="149"/>
      <c r="J141" s="150"/>
      <c r="K141" s="151">
        <v>0.08</v>
      </c>
      <c r="L141" s="150">
        <f t="shared" si="2"/>
        <v>0</v>
      </c>
      <c r="M141" s="150">
        <f t="shared" si="3"/>
        <v>0</v>
      </c>
    </row>
    <row r="142" spans="1:13" ht="135.75" x14ac:dyDescent="0.25">
      <c r="A142" s="316"/>
      <c r="B142" s="143">
        <v>37</v>
      </c>
      <c r="C142" s="159" t="s">
        <v>145</v>
      </c>
      <c r="D142" s="157"/>
      <c r="E142" s="158"/>
      <c r="F142" s="146">
        <v>1</v>
      </c>
      <c r="G142" s="147" t="s">
        <v>27</v>
      </c>
      <c r="H142" s="148"/>
      <c r="I142" s="149"/>
      <c r="J142" s="150"/>
      <c r="K142" s="151">
        <v>0.08</v>
      </c>
      <c r="L142" s="150">
        <f t="shared" si="2"/>
        <v>0</v>
      </c>
      <c r="M142" s="150">
        <f t="shared" si="3"/>
        <v>0</v>
      </c>
    </row>
    <row r="143" spans="1:13" ht="146.25" x14ac:dyDescent="0.25">
      <c r="A143" s="316"/>
      <c r="B143" s="143">
        <v>38</v>
      </c>
      <c r="C143" s="152" t="s">
        <v>146</v>
      </c>
      <c r="D143" s="157"/>
      <c r="E143" s="158"/>
      <c r="F143" s="146">
        <v>4</v>
      </c>
      <c r="G143" s="147" t="s">
        <v>27</v>
      </c>
      <c r="H143" s="148"/>
      <c r="I143" s="149"/>
      <c r="J143" s="150"/>
      <c r="K143" s="151">
        <v>0.08</v>
      </c>
      <c r="L143" s="150">
        <f t="shared" si="2"/>
        <v>0</v>
      </c>
      <c r="M143" s="150">
        <f t="shared" si="3"/>
        <v>0</v>
      </c>
    </row>
    <row r="144" spans="1:13" ht="67.5" x14ac:dyDescent="0.25">
      <c r="A144" s="316"/>
      <c r="B144" s="143">
        <v>39</v>
      </c>
      <c r="C144" s="152" t="s">
        <v>147</v>
      </c>
      <c r="D144" s="157"/>
      <c r="E144" s="158"/>
      <c r="F144" s="146">
        <v>1</v>
      </c>
      <c r="G144" s="147" t="s">
        <v>27</v>
      </c>
      <c r="H144" s="148"/>
      <c r="I144" s="149"/>
      <c r="J144" s="150"/>
      <c r="K144" s="151">
        <v>0.08</v>
      </c>
      <c r="L144" s="150">
        <f t="shared" si="2"/>
        <v>0</v>
      </c>
      <c r="M144" s="150">
        <f t="shared" si="3"/>
        <v>0</v>
      </c>
    </row>
    <row r="145" spans="1:13" ht="157.5" x14ac:dyDescent="0.25">
      <c r="A145" s="316"/>
      <c r="B145" s="143">
        <v>40</v>
      </c>
      <c r="C145" s="152" t="s">
        <v>148</v>
      </c>
      <c r="D145" s="157"/>
      <c r="E145" s="158"/>
      <c r="F145" s="146">
        <v>7</v>
      </c>
      <c r="G145" s="147" t="s">
        <v>27</v>
      </c>
      <c r="H145" s="148"/>
      <c r="I145" s="149"/>
      <c r="J145" s="150"/>
      <c r="K145" s="151">
        <v>0.08</v>
      </c>
      <c r="L145" s="150">
        <f t="shared" si="2"/>
        <v>0</v>
      </c>
      <c r="M145" s="150">
        <f t="shared" si="3"/>
        <v>0</v>
      </c>
    </row>
    <row r="146" spans="1:13" ht="270" x14ac:dyDescent="0.25">
      <c r="A146" s="316"/>
      <c r="B146" s="143">
        <v>41</v>
      </c>
      <c r="C146" s="144" t="s">
        <v>149</v>
      </c>
      <c r="D146" s="156"/>
      <c r="E146" s="156"/>
      <c r="F146" s="160">
        <v>1</v>
      </c>
      <c r="G146" s="147" t="s">
        <v>15</v>
      </c>
      <c r="H146" s="156"/>
      <c r="I146" s="161"/>
      <c r="J146" s="150"/>
      <c r="K146" s="151">
        <v>0.08</v>
      </c>
      <c r="L146" s="150">
        <f t="shared" si="2"/>
        <v>0</v>
      </c>
      <c r="M146" s="150">
        <f t="shared" si="3"/>
        <v>0</v>
      </c>
    </row>
    <row r="147" spans="1:13" ht="315" x14ac:dyDescent="0.25">
      <c r="A147" s="316"/>
      <c r="B147" s="143">
        <v>42</v>
      </c>
      <c r="C147" s="144" t="s">
        <v>150</v>
      </c>
      <c r="D147" s="148"/>
      <c r="E147" s="158"/>
      <c r="F147" s="146">
        <v>1</v>
      </c>
      <c r="G147" s="147" t="s">
        <v>15</v>
      </c>
      <c r="H147" s="148"/>
      <c r="I147" s="149"/>
      <c r="J147" s="150"/>
      <c r="K147" s="151">
        <v>0.08</v>
      </c>
      <c r="L147" s="150">
        <f t="shared" si="2"/>
        <v>0</v>
      </c>
      <c r="M147" s="150">
        <f t="shared" si="3"/>
        <v>0</v>
      </c>
    </row>
    <row r="148" spans="1:13" ht="270" x14ac:dyDescent="0.25">
      <c r="A148" s="316"/>
      <c r="B148" s="143">
        <v>43</v>
      </c>
      <c r="C148" s="144" t="s">
        <v>151</v>
      </c>
      <c r="D148" s="145"/>
      <c r="E148" s="145"/>
      <c r="F148" s="146">
        <v>1</v>
      </c>
      <c r="G148" s="147" t="s">
        <v>15</v>
      </c>
      <c r="H148" s="148"/>
      <c r="I148" s="149"/>
      <c r="J148" s="150"/>
      <c r="K148" s="151">
        <v>0.08</v>
      </c>
      <c r="L148" s="150">
        <f t="shared" si="2"/>
        <v>0</v>
      </c>
      <c r="M148" s="150">
        <f t="shared" si="3"/>
        <v>0</v>
      </c>
    </row>
    <row r="149" spans="1:13" ht="191.25" x14ac:dyDescent="0.25">
      <c r="A149" s="316"/>
      <c r="B149" s="143">
        <v>44</v>
      </c>
      <c r="C149" s="144" t="s">
        <v>152</v>
      </c>
      <c r="D149" s="145"/>
      <c r="E149" s="145"/>
      <c r="F149" s="146">
        <v>1</v>
      </c>
      <c r="G149" s="147" t="s">
        <v>15</v>
      </c>
      <c r="H149" s="148"/>
      <c r="I149" s="149"/>
      <c r="J149" s="150"/>
      <c r="K149" s="151">
        <v>0.08</v>
      </c>
      <c r="L149" s="150">
        <f t="shared" si="2"/>
        <v>0</v>
      </c>
      <c r="M149" s="150">
        <f t="shared" si="3"/>
        <v>0</v>
      </c>
    </row>
    <row r="150" spans="1:13" ht="168.75" x14ac:dyDescent="0.25">
      <c r="A150" s="316"/>
      <c r="B150" s="143">
        <v>45</v>
      </c>
      <c r="C150" s="144" t="s">
        <v>153</v>
      </c>
      <c r="D150" s="145"/>
      <c r="E150" s="145"/>
      <c r="F150" s="146">
        <v>1</v>
      </c>
      <c r="G150" s="147" t="s">
        <v>15</v>
      </c>
      <c r="H150" s="148"/>
      <c r="I150" s="149"/>
      <c r="J150" s="150"/>
      <c r="K150" s="151">
        <v>0.08</v>
      </c>
      <c r="L150" s="150">
        <f t="shared" si="2"/>
        <v>0</v>
      </c>
      <c r="M150" s="150">
        <f t="shared" si="3"/>
        <v>0</v>
      </c>
    </row>
    <row r="151" spans="1:13" ht="292.5" x14ac:dyDescent="0.25">
      <c r="A151" s="316"/>
      <c r="B151" s="143">
        <v>46</v>
      </c>
      <c r="C151" s="144" t="s">
        <v>154</v>
      </c>
      <c r="D151" s="145"/>
      <c r="E151" s="145"/>
      <c r="F151" s="146">
        <v>1</v>
      </c>
      <c r="G151" s="147" t="s">
        <v>20</v>
      </c>
      <c r="H151" s="148"/>
      <c r="I151" s="149"/>
      <c r="J151" s="150"/>
      <c r="K151" s="151">
        <v>0.08</v>
      </c>
      <c r="L151" s="150">
        <f t="shared" si="2"/>
        <v>0</v>
      </c>
      <c r="M151" s="150">
        <f t="shared" si="3"/>
        <v>0</v>
      </c>
    </row>
    <row r="152" spans="1:13" ht="157.5" x14ac:dyDescent="0.25">
      <c r="A152" s="316"/>
      <c r="B152" s="143">
        <v>47</v>
      </c>
      <c r="C152" s="144" t="s">
        <v>155</v>
      </c>
      <c r="D152" s="145"/>
      <c r="E152" s="145"/>
      <c r="F152" s="146">
        <v>1</v>
      </c>
      <c r="G152" s="147" t="s">
        <v>15</v>
      </c>
      <c r="H152" s="148"/>
      <c r="I152" s="149"/>
      <c r="J152" s="150"/>
      <c r="K152" s="151">
        <v>0.08</v>
      </c>
      <c r="L152" s="150">
        <f t="shared" si="2"/>
        <v>0</v>
      </c>
      <c r="M152" s="150">
        <f t="shared" si="3"/>
        <v>0</v>
      </c>
    </row>
    <row r="153" spans="1:13" x14ac:dyDescent="0.25">
      <c r="B153" s="324" t="s">
        <v>156</v>
      </c>
      <c r="C153" s="325"/>
      <c r="D153" s="325"/>
      <c r="E153" s="325"/>
      <c r="F153" s="325"/>
      <c r="G153" s="325"/>
      <c r="H153" s="325"/>
      <c r="I153" s="326"/>
      <c r="J153" s="162">
        <f>SUM(J106:J152)</f>
        <v>0</v>
      </c>
      <c r="K153" s="143">
        <v>8</v>
      </c>
      <c r="L153" s="162">
        <f>SUM(L148:L152)</f>
        <v>0</v>
      </c>
      <c r="M153" s="162">
        <f>SUM(M106:M152)</f>
        <v>0</v>
      </c>
    </row>
    <row r="154" spans="1:13" ht="15.75" thickBot="1" x14ac:dyDescent="0.3">
      <c r="B154" s="163"/>
      <c r="C154" s="163"/>
      <c r="D154" s="163"/>
      <c r="E154" s="163"/>
      <c r="F154" s="163"/>
      <c r="G154" s="163"/>
      <c r="H154" s="163"/>
      <c r="I154" s="164"/>
      <c r="J154" s="163"/>
      <c r="K154" s="163"/>
      <c r="L154" s="163"/>
      <c r="M154" s="163"/>
    </row>
    <row r="155" spans="1:13" x14ac:dyDescent="0.25">
      <c r="A155" s="314">
        <v>15</v>
      </c>
      <c r="B155" s="321" t="s">
        <v>225</v>
      </c>
      <c r="C155" s="322"/>
      <c r="D155" s="322"/>
      <c r="E155" s="322"/>
      <c r="F155" s="322"/>
      <c r="G155" s="322"/>
      <c r="H155" s="322"/>
      <c r="I155" s="322"/>
      <c r="J155" s="322"/>
      <c r="K155" s="322"/>
      <c r="L155" s="322"/>
      <c r="M155" s="323"/>
    </row>
    <row r="156" spans="1:13" ht="56.25" x14ac:dyDescent="0.25">
      <c r="A156" s="314"/>
      <c r="B156" s="139" t="s">
        <v>95</v>
      </c>
      <c r="C156" s="140" t="s">
        <v>96</v>
      </c>
      <c r="D156" s="140" t="s">
        <v>97</v>
      </c>
      <c r="E156" s="140" t="s">
        <v>98</v>
      </c>
      <c r="F156" s="140" t="s">
        <v>99</v>
      </c>
      <c r="G156" s="140" t="s">
        <v>100</v>
      </c>
      <c r="H156" s="141" t="s">
        <v>157</v>
      </c>
      <c r="I156" s="140" t="s">
        <v>102</v>
      </c>
      <c r="J156" s="140" t="s">
        <v>103</v>
      </c>
      <c r="K156" s="140" t="s">
        <v>8</v>
      </c>
      <c r="L156" s="140" t="s">
        <v>104</v>
      </c>
      <c r="M156" s="140" t="s">
        <v>105</v>
      </c>
    </row>
    <row r="157" spans="1:13" x14ac:dyDescent="0.25">
      <c r="A157" s="314"/>
      <c r="B157" s="139">
        <v>1</v>
      </c>
      <c r="C157" s="140">
        <v>2</v>
      </c>
      <c r="D157" s="142">
        <v>3</v>
      </c>
      <c r="E157" s="142">
        <v>4</v>
      </c>
      <c r="F157" s="142">
        <v>5</v>
      </c>
      <c r="G157" s="142">
        <v>6</v>
      </c>
      <c r="H157" s="142">
        <v>7</v>
      </c>
      <c r="I157" s="142">
        <v>8</v>
      </c>
      <c r="J157" s="142" t="s">
        <v>106</v>
      </c>
      <c r="K157" s="142">
        <v>10</v>
      </c>
      <c r="L157" s="142" t="s">
        <v>107</v>
      </c>
      <c r="M157" s="142" t="s">
        <v>108</v>
      </c>
    </row>
    <row r="158" spans="1:13" ht="33.75" x14ac:dyDescent="0.25">
      <c r="A158" s="314"/>
      <c r="B158" s="143">
        <v>1</v>
      </c>
      <c r="C158" s="165" t="s">
        <v>158</v>
      </c>
      <c r="D158" s="145"/>
      <c r="E158" s="145"/>
      <c r="F158" s="146">
        <v>4</v>
      </c>
      <c r="G158" s="147" t="s">
        <v>27</v>
      </c>
      <c r="H158" s="148"/>
      <c r="I158" s="149"/>
      <c r="J158" s="150"/>
      <c r="K158" s="151">
        <v>0.08</v>
      </c>
      <c r="L158" s="150">
        <f t="shared" ref="L158:L172" si="4">J158*K158</f>
        <v>0</v>
      </c>
      <c r="M158" s="150">
        <f t="shared" ref="M158:M172" si="5">J158+L158</f>
        <v>0</v>
      </c>
    </row>
    <row r="159" spans="1:13" ht="33.75" x14ac:dyDescent="0.25">
      <c r="A159" s="314"/>
      <c r="B159" s="143">
        <v>2</v>
      </c>
      <c r="C159" s="166" t="s">
        <v>159</v>
      </c>
      <c r="D159" s="145"/>
      <c r="E159" s="145"/>
      <c r="F159" s="146">
        <v>1</v>
      </c>
      <c r="G159" s="147" t="s">
        <v>27</v>
      </c>
      <c r="H159" s="148"/>
      <c r="I159" s="149"/>
      <c r="J159" s="150"/>
      <c r="K159" s="151">
        <v>0.23</v>
      </c>
      <c r="L159" s="150">
        <f t="shared" si="4"/>
        <v>0</v>
      </c>
      <c r="M159" s="150">
        <f t="shared" si="5"/>
        <v>0</v>
      </c>
    </row>
    <row r="160" spans="1:13" ht="33.75" x14ac:dyDescent="0.25">
      <c r="A160" s="314"/>
      <c r="B160" s="143">
        <v>3</v>
      </c>
      <c r="C160" s="166" t="s">
        <v>160</v>
      </c>
      <c r="D160" s="145"/>
      <c r="E160" s="145"/>
      <c r="F160" s="146">
        <v>2</v>
      </c>
      <c r="G160" s="147" t="s">
        <v>27</v>
      </c>
      <c r="H160" s="148"/>
      <c r="I160" s="149"/>
      <c r="J160" s="150"/>
      <c r="K160" s="151">
        <v>0.23</v>
      </c>
      <c r="L160" s="150">
        <f t="shared" si="4"/>
        <v>0</v>
      </c>
      <c r="M160" s="150">
        <f t="shared" si="5"/>
        <v>0</v>
      </c>
    </row>
    <row r="161" spans="1:13" ht="22.5" x14ac:dyDescent="0.25">
      <c r="A161" s="314"/>
      <c r="B161" s="143">
        <v>4</v>
      </c>
      <c r="C161" s="166" t="s">
        <v>161</v>
      </c>
      <c r="D161" s="145"/>
      <c r="E161" s="145"/>
      <c r="F161" s="146">
        <v>1</v>
      </c>
      <c r="G161" s="147" t="s">
        <v>27</v>
      </c>
      <c r="H161" s="148"/>
      <c r="I161" s="149"/>
      <c r="J161" s="150"/>
      <c r="K161" s="151">
        <v>0.23</v>
      </c>
      <c r="L161" s="150">
        <f t="shared" si="4"/>
        <v>0</v>
      </c>
      <c r="M161" s="150">
        <f t="shared" si="5"/>
        <v>0</v>
      </c>
    </row>
    <row r="162" spans="1:13" ht="45" x14ac:dyDescent="0.25">
      <c r="A162" s="314"/>
      <c r="B162" s="143">
        <v>5</v>
      </c>
      <c r="C162" s="165" t="s">
        <v>162</v>
      </c>
      <c r="D162" s="145"/>
      <c r="E162" s="145"/>
      <c r="F162" s="146">
        <v>4</v>
      </c>
      <c r="G162" s="147" t="s">
        <v>27</v>
      </c>
      <c r="H162" s="148"/>
      <c r="I162" s="149"/>
      <c r="J162" s="150"/>
      <c r="K162" s="151">
        <v>0.08</v>
      </c>
      <c r="L162" s="150">
        <f t="shared" si="4"/>
        <v>0</v>
      </c>
      <c r="M162" s="150">
        <f t="shared" si="5"/>
        <v>0</v>
      </c>
    </row>
    <row r="163" spans="1:13" ht="67.5" x14ac:dyDescent="0.25">
      <c r="A163" s="314"/>
      <c r="B163" s="143">
        <v>6</v>
      </c>
      <c r="C163" s="165" t="s">
        <v>163</v>
      </c>
      <c r="D163" s="145"/>
      <c r="E163" s="145"/>
      <c r="F163" s="146">
        <v>4</v>
      </c>
      <c r="G163" s="147" t="s">
        <v>27</v>
      </c>
      <c r="H163" s="148"/>
      <c r="I163" s="149"/>
      <c r="J163" s="150"/>
      <c r="K163" s="151">
        <v>0.08</v>
      </c>
      <c r="L163" s="150">
        <f t="shared" si="4"/>
        <v>0</v>
      </c>
      <c r="M163" s="150">
        <f t="shared" si="5"/>
        <v>0</v>
      </c>
    </row>
    <row r="164" spans="1:13" ht="33.75" x14ac:dyDescent="0.25">
      <c r="A164" s="314"/>
      <c r="B164" s="143">
        <v>7</v>
      </c>
      <c r="C164" s="167" t="s">
        <v>164</v>
      </c>
      <c r="D164" s="145"/>
      <c r="E164" s="145"/>
      <c r="F164" s="146">
        <v>2</v>
      </c>
      <c r="G164" s="147" t="s">
        <v>15</v>
      </c>
      <c r="H164" s="148"/>
      <c r="I164" s="149"/>
      <c r="J164" s="150"/>
      <c r="K164" s="151">
        <v>0.08</v>
      </c>
      <c r="L164" s="150">
        <f t="shared" si="4"/>
        <v>0</v>
      </c>
      <c r="M164" s="150">
        <f t="shared" si="5"/>
        <v>0</v>
      </c>
    </row>
    <row r="165" spans="1:13" ht="22.5" x14ac:dyDescent="0.25">
      <c r="A165" s="314"/>
      <c r="B165" s="143">
        <v>8</v>
      </c>
      <c r="C165" s="167" t="s">
        <v>165</v>
      </c>
      <c r="D165" s="145"/>
      <c r="E165" s="145"/>
      <c r="F165" s="146">
        <v>2</v>
      </c>
      <c r="G165" s="147" t="s">
        <v>15</v>
      </c>
      <c r="H165" s="148"/>
      <c r="I165" s="149"/>
      <c r="J165" s="150"/>
      <c r="K165" s="151">
        <v>0.08</v>
      </c>
      <c r="L165" s="150">
        <f t="shared" si="4"/>
        <v>0</v>
      </c>
      <c r="M165" s="150">
        <f t="shared" si="5"/>
        <v>0</v>
      </c>
    </row>
    <row r="166" spans="1:13" ht="33.75" x14ac:dyDescent="0.25">
      <c r="A166" s="314"/>
      <c r="B166" s="143">
        <v>9</v>
      </c>
      <c r="C166" s="165" t="s">
        <v>166</v>
      </c>
      <c r="D166" s="145"/>
      <c r="E166" s="145"/>
      <c r="F166" s="146">
        <v>1</v>
      </c>
      <c r="G166" s="147" t="s">
        <v>15</v>
      </c>
      <c r="H166" s="148"/>
      <c r="I166" s="149"/>
      <c r="J166" s="150"/>
      <c r="K166" s="151">
        <v>0.08</v>
      </c>
      <c r="L166" s="150">
        <f t="shared" si="4"/>
        <v>0</v>
      </c>
      <c r="M166" s="150">
        <f t="shared" si="5"/>
        <v>0</v>
      </c>
    </row>
    <row r="167" spans="1:13" ht="22.5" x14ac:dyDescent="0.25">
      <c r="A167" s="314"/>
      <c r="B167" s="143">
        <v>10</v>
      </c>
      <c r="C167" s="165" t="s">
        <v>167</v>
      </c>
      <c r="D167" s="145"/>
      <c r="E167" s="145"/>
      <c r="F167" s="146">
        <v>7</v>
      </c>
      <c r="G167" s="147" t="s">
        <v>15</v>
      </c>
      <c r="H167" s="148"/>
      <c r="I167" s="149"/>
      <c r="J167" s="150"/>
      <c r="K167" s="151">
        <v>0.08</v>
      </c>
      <c r="L167" s="150">
        <f t="shared" si="4"/>
        <v>0</v>
      </c>
      <c r="M167" s="150">
        <f t="shared" si="5"/>
        <v>0</v>
      </c>
    </row>
    <row r="168" spans="1:13" ht="67.5" x14ac:dyDescent="0.25">
      <c r="A168" s="314"/>
      <c r="B168" s="143">
        <v>11</v>
      </c>
      <c r="C168" s="165" t="s">
        <v>168</v>
      </c>
      <c r="D168" s="145"/>
      <c r="E168" s="145"/>
      <c r="F168" s="146">
        <v>1</v>
      </c>
      <c r="G168" s="147" t="s">
        <v>15</v>
      </c>
      <c r="H168" s="148"/>
      <c r="I168" s="149"/>
      <c r="J168" s="150"/>
      <c r="K168" s="151">
        <v>0.08</v>
      </c>
      <c r="L168" s="150">
        <f t="shared" si="4"/>
        <v>0</v>
      </c>
      <c r="M168" s="150">
        <f t="shared" si="5"/>
        <v>0</v>
      </c>
    </row>
    <row r="169" spans="1:13" ht="45" x14ac:dyDescent="0.25">
      <c r="A169" s="314"/>
      <c r="B169" s="143">
        <v>12</v>
      </c>
      <c r="C169" s="165" t="s">
        <v>169</v>
      </c>
      <c r="D169" s="145"/>
      <c r="E169" s="145"/>
      <c r="F169" s="146">
        <v>1</v>
      </c>
      <c r="G169" s="147" t="s">
        <v>15</v>
      </c>
      <c r="H169" s="148"/>
      <c r="I169" s="149"/>
      <c r="J169" s="150"/>
      <c r="K169" s="151">
        <v>0.08</v>
      </c>
      <c r="L169" s="150">
        <f t="shared" si="4"/>
        <v>0</v>
      </c>
      <c r="M169" s="150">
        <f t="shared" si="5"/>
        <v>0</v>
      </c>
    </row>
    <row r="170" spans="1:13" ht="67.5" x14ac:dyDescent="0.25">
      <c r="A170" s="314"/>
      <c r="B170" s="143">
        <v>13</v>
      </c>
      <c r="C170" s="165" t="s">
        <v>170</v>
      </c>
      <c r="D170" s="145"/>
      <c r="E170" s="145"/>
      <c r="F170" s="146">
        <v>1</v>
      </c>
      <c r="G170" s="147" t="s">
        <v>15</v>
      </c>
      <c r="H170" s="148"/>
      <c r="I170" s="149"/>
      <c r="J170" s="150"/>
      <c r="K170" s="151">
        <v>0.08</v>
      </c>
      <c r="L170" s="150">
        <f t="shared" si="4"/>
        <v>0</v>
      </c>
      <c r="M170" s="150">
        <f t="shared" si="5"/>
        <v>0</v>
      </c>
    </row>
    <row r="171" spans="1:13" ht="22.5" x14ac:dyDescent="0.25">
      <c r="A171" s="314"/>
      <c r="B171" s="143">
        <v>14</v>
      </c>
      <c r="C171" s="166" t="s">
        <v>171</v>
      </c>
      <c r="D171" s="145"/>
      <c r="E171" s="145"/>
      <c r="F171" s="146">
        <v>1</v>
      </c>
      <c r="G171" s="147" t="s">
        <v>27</v>
      </c>
      <c r="H171" s="148"/>
      <c r="I171" s="149"/>
      <c r="J171" s="150"/>
      <c r="K171" s="151">
        <v>0.08</v>
      </c>
      <c r="L171" s="150">
        <f t="shared" si="4"/>
        <v>0</v>
      </c>
      <c r="M171" s="150">
        <f t="shared" si="5"/>
        <v>0</v>
      </c>
    </row>
    <row r="172" spans="1:13" ht="157.5" x14ac:dyDescent="0.25">
      <c r="A172" s="314"/>
      <c r="B172" s="143">
        <v>15</v>
      </c>
      <c r="C172" s="165" t="s">
        <v>172</v>
      </c>
      <c r="D172" s="145"/>
      <c r="E172" s="145"/>
      <c r="F172" s="146">
        <v>3</v>
      </c>
      <c r="G172" s="147" t="s">
        <v>27</v>
      </c>
      <c r="H172" s="148"/>
      <c r="I172" s="149"/>
      <c r="J172" s="150"/>
      <c r="K172" s="151">
        <v>0.08</v>
      </c>
      <c r="L172" s="150">
        <f t="shared" si="4"/>
        <v>0</v>
      </c>
      <c r="M172" s="150">
        <f t="shared" si="5"/>
        <v>0</v>
      </c>
    </row>
    <row r="173" spans="1:13" ht="56.25" x14ac:dyDescent="0.25">
      <c r="A173" s="314"/>
      <c r="B173" s="143">
        <v>16</v>
      </c>
      <c r="C173" s="165" t="s">
        <v>173</v>
      </c>
      <c r="D173" s="145"/>
      <c r="E173" s="145"/>
      <c r="F173" s="146">
        <v>1</v>
      </c>
      <c r="G173" s="147" t="s">
        <v>27</v>
      </c>
      <c r="H173" s="148"/>
      <c r="I173" s="149"/>
      <c r="J173" s="150"/>
      <c r="K173" s="151"/>
      <c r="L173" s="150"/>
      <c r="M173" s="150"/>
    </row>
    <row r="174" spans="1:13" ht="56.25" x14ac:dyDescent="0.25">
      <c r="A174" s="314"/>
      <c r="B174" s="143">
        <v>17</v>
      </c>
      <c r="C174" s="168" t="s">
        <v>174</v>
      </c>
      <c r="D174" s="145"/>
      <c r="E174" s="145"/>
      <c r="F174" s="146">
        <v>1</v>
      </c>
      <c r="G174" s="147" t="s">
        <v>27</v>
      </c>
      <c r="H174" s="148"/>
      <c r="I174" s="149"/>
      <c r="J174" s="150"/>
      <c r="K174" s="151">
        <v>0.08</v>
      </c>
      <c r="L174" s="150">
        <f t="shared" ref="L174:L185" si="6">J174*K174</f>
        <v>0</v>
      </c>
      <c r="M174" s="150">
        <f t="shared" ref="M174:M186" si="7">J174+L174</f>
        <v>0</v>
      </c>
    </row>
    <row r="175" spans="1:13" ht="22.5" x14ac:dyDescent="0.25">
      <c r="A175" s="314"/>
      <c r="B175" s="143">
        <v>18</v>
      </c>
      <c r="C175" s="167" t="s">
        <v>175</v>
      </c>
      <c r="D175" s="145"/>
      <c r="E175" s="145"/>
      <c r="F175" s="146">
        <v>1</v>
      </c>
      <c r="G175" s="147" t="s">
        <v>27</v>
      </c>
      <c r="H175" s="148"/>
      <c r="I175" s="149"/>
      <c r="J175" s="150"/>
      <c r="K175" s="151">
        <v>0.08</v>
      </c>
      <c r="L175" s="150">
        <f t="shared" si="6"/>
        <v>0</v>
      </c>
      <c r="M175" s="150">
        <f t="shared" si="7"/>
        <v>0</v>
      </c>
    </row>
    <row r="176" spans="1:13" ht="56.25" x14ac:dyDescent="0.25">
      <c r="A176" s="314"/>
      <c r="B176" s="143">
        <v>19</v>
      </c>
      <c r="C176" s="167" t="s">
        <v>176</v>
      </c>
      <c r="D176" s="145"/>
      <c r="E176" s="145"/>
      <c r="F176" s="146">
        <v>1</v>
      </c>
      <c r="G176" s="147" t="s">
        <v>27</v>
      </c>
      <c r="H176" s="148"/>
      <c r="I176" s="149"/>
      <c r="J176" s="150"/>
      <c r="K176" s="151">
        <v>0.08</v>
      </c>
      <c r="L176" s="150">
        <f t="shared" si="6"/>
        <v>0</v>
      </c>
      <c r="M176" s="150">
        <f t="shared" si="7"/>
        <v>0</v>
      </c>
    </row>
    <row r="177" spans="1:13" ht="67.5" x14ac:dyDescent="0.25">
      <c r="A177" s="314"/>
      <c r="B177" s="143">
        <v>20</v>
      </c>
      <c r="C177" s="167" t="s">
        <v>177</v>
      </c>
      <c r="D177" s="145"/>
      <c r="E177" s="145"/>
      <c r="F177" s="146">
        <v>1</v>
      </c>
      <c r="G177" s="147" t="s">
        <v>27</v>
      </c>
      <c r="H177" s="148"/>
      <c r="I177" s="149"/>
      <c r="J177" s="150"/>
      <c r="K177" s="151">
        <v>0.08</v>
      </c>
      <c r="L177" s="150">
        <f t="shared" si="6"/>
        <v>0</v>
      </c>
      <c r="M177" s="150">
        <f t="shared" si="7"/>
        <v>0</v>
      </c>
    </row>
    <row r="178" spans="1:13" ht="33.75" x14ac:dyDescent="0.25">
      <c r="A178" s="314"/>
      <c r="B178" s="143">
        <v>21</v>
      </c>
      <c r="C178" s="167" t="s">
        <v>178</v>
      </c>
      <c r="D178" s="145"/>
      <c r="E178" s="145"/>
      <c r="F178" s="146">
        <v>3</v>
      </c>
      <c r="G178" s="147" t="s">
        <v>15</v>
      </c>
      <c r="H178" s="148"/>
      <c r="I178" s="149"/>
      <c r="J178" s="150"/>
      <c r="K178" s="151">
        <v>0.08</v>
      </c>
      <c r="L178" s="150">
        <f t="shared" si="6"/>
        <v>0</v>
      </c>
      <c r="M178" s="150">
        <f t="shared" si="7"/>
        <v>0</v>
      </c>
    </row>
    <row r="179" spans="1:13" ht="45" x14ac:dyDescent="0.25">
      <c r="A179" s="314"/>
      <c r="B179" s="143">
        <v>22</v>
      </c>
      <c r="C179" s="169" t="s">
        <v>179</v>
      </c>
      <c r="D179" s="145"/>
      <c r="E179" s="145"/>
      <c r="F179" s="146">
        <v>3</v>
      </c>
      <c r="G179" s="147" t="s">
        <v>15</v>
      </c>
      <c r="H179" s="148"/>
      <c r="I179" s="149"/>
      <c r="J179" s="150"/>
      <c r="K179" s="151">
        <v>0.08</v>
      </c>
      <c r="L179" s="150">
        <f t="shared" si="6"/>
        <v>0</v>
      </c>
      <c r="M179" s="150">
        <f t="shared" si="7"/>
        <v>0</v>
      </c>
    </row>
    <row r="180" spans="1:13" ht="135" x14ac:dyDescent="0.25">
      <c r="A180" s="314"/>
      <c r="B180" s="143">
        <v>23</v>
      </c>
      <c r="C180" s="169" t="s">
        <v>180</v>
      </c>
      <c r="D180" s="145"/>
      <c r="E180" s="145"/>
      <c r="F180" s="146">
        <v>1</v>
      </c>
      <c r="G180" s="147" t="s">
        <v>20</v>
      </c>
      <c r="H180" s="148"/>
      <c r="I180" s="149"/>
      <c r="J180" s="150"/>
      <c r="K180" s="151">
        <v>0.08</v>
      </c>
      <c r="L180" s="150">
        <f t="shared" si="6"/>
        <v>0</v>
      </c>
      <c r="M180" s="150">
        <f t="shared" si="7"/>
        <v>0</v>
      </c>
    </row>
    <row r="181" spans="1:13" ht="191.25" x14ac:dyDescent="0.25">
      <c r="A181" s="314"/>
      <c r="B181" s="143">
        <v>24</v>
      </c>
      <c r="C181" s="169" t="s">
        <v>181</v>
      </c>
      <c r="D181" s="145"/>
      <c r="E181" s="145"/>
      <c r="F181" s="146">
        <v>2</v>
      </c>
      <c r="G181" s="147" t="s">
        <v>27</v>
      </c>
      <c r="H181" s="148"/>
      <c r="I181" s="149"/>
      <c r="J181" s="150"/>
      <c r="K181" s="151">
        <v>0.08</v>
      </c>
      <c r="L181" s="150">
        <f t="shared" si="6"/>
        <v>0</v>
      </c>
      <c r="M181" s="150">
        <f t="shared" si="7"/>
        <v>0</v>
      </c>
    </row>
    <row r="182" spans="1:13" ht="168.75" x14ac:dyDescent="0.25">
      <c r="A182" s="314"/>
      <c r="B182" s="143">
        <v>25</v>
      </c>
      <c r="C182" s="169" t="s">
        <v>182</v>
      </c>
      <c r="D182" s="145"/>
      <c r="E182" s="145"/>
      <c r="F182" s="146">
        <v>1</v>
      </c>
      <c r="G182" s="147" t="s">
        <v>27</v>
      </c>
      <c r="H182" s="148"/>
      <c r="I182" s="149"/>
      <c r="J182" s="150"/>
      <c r="K182" s="151">
        <v>0.08</v>
      </c>
      <c r="L182" s="150">
        <f t="shared" si="6"/>
        <v>0</v>
      </c>
      <c r="M182" s="150">
        <f t="shared" si="7"/>
        <v>0</v>
      </c>
    </row>
    <row r="183" spans="1:13" ht="90" x14ac:dyDescent="0.25">
      <c r="A183" s="314"/>
      <c r="B183" s="143">
        <v>26</v>
      </c>
      <c r="C183" s="169" t="s">
        <v>183</v>
      </c>
      <c r="D183" s="145"/>
      <c r="E183" s="145"/>
      <c r="F183" s="146">
        <v>1</v>
      </c>
      <c r="G183" s="147" t="s">
        <v>27</v>
      </c>
      <c r="H183" s="148"/>
      <c r="I183" s="149"/>
      <c r="J183" s="150"/>
      <c r="K183" s="151">
        <v>0.08</v>
      </c>
      <c r="L183" s="150">
        <f t="shared" si="6"/>
        <v>0</v>
      </c>
      <c r="M183" s="150">
        <f t="shared" si="7"/>
        <v>0</v>
      </c>
    </row>
    <row r="184" spans="1:13" ht="225" x14ac:dyDescent="0.25">
      <c r="A184" s="314"/>
      <c r="B184" s="143">
        <v>27</v>
      </c>
      <c r="C184" s="169" t="s">
        <v>184</v>
      </c>
      <c r="D184" s="145"/>
      <c r="E184" s="145"/>
      <c r="F184" s="146">
        <v>1</v>
      </c>
      <c r="G184" s="147" t="s">
        <v>27</v>
      </c>
      <c r="H184" s="148"/>
      <c r="I184" s="149"/>
      <c r="J184" s="150"/>
      <c r="K184" s="151">
        <v>0.08</v>
      </c>
      <c r="L184" s="150">
        <f t="shared" si="6"/>
        <v>0</v>
      </c>
      <c r="M184" s="150">
        <f t="shared" si="7"/>
        <v>0</v>
      </c>
    </row>
    <row r="185" spans="1:13" ht="56.25" x14ac:dyDescent="0.25">
      <c r="A185" s="314"/>
      <c r="B185" s="143">
        <v>28</v>
      </c>
      <c r="C185" s="169" t="s">
        <v>185</v>
      </c>
      <c r="D185" s="145"/>
      <c r="E185" s="145"/>
      <c r="F185" s="146">
        <v>5</v>
      </c>
      <c r="G185" s="147" t="s">
        <v>20</v>
      </c>
      <c r="H185" s="148"/>
      <c r="I185" s="149"/>
      <c r="J185" s="150"/>
      <c r="K185" s="151">
        <v>0.08</v>
      </c>
      <c r="L185" s="150">
        <f t="shared" si="6"/>
        <v>0</v>
      </c>
      <c r="M185" s="150">
        <f t="shared" si="7"/>
        <v>0</v>
      </c>
    </row>
    <row r="186" spans="1:13" x14ac:dyDescent="0.25">
      <c r="B186" s="324" t="s">
        <v>156</v>
      </c>
      <c r="C186" s="325"/>
      <c r="D186" s="325"/>
      <c r="E186" s="325"/>
      <c r="F186" s="325"/>
      <c r="G186" s="325"/>
      <c r="H186" s="325"/>
      <c r="I186" s="326"/>
      <c r="J186" s="162">
        <f>SUM(J158:J185)</f>
        <v>0</v>
      </c>
      <c r="K186" s="143"/>
      <c r="L186" s="162">
        <f>SUM(L158:L185)</f>
        <v>0</v>
      </c>
      <c r="M186" s="162">
        <f t="shared" si="7"/>
        <v>0</v>
      </c>
    </row>
    <row r="187" spans="1:13" ht="15.75" thickBot="1" x14ac:dyDescent="0.3">
      <c r="B187" s="334"/>
      <c r="C187" s="335"/>
      <c r="D187" s="335"/>
      <c r="E187" s="335"/>
      <c r="F187" s="335"/>
      <c r="G187" s="335"/>
      <c r="H187" s="335"/>
      <c r="I187" s="335"/>
      <c r="J187" s="335"/>
      <c r="K187" s="335"/>
      <c r="L187" s="335"/>
      <c r="M187" s="336"/>
    </row>
    <row r="188" spans="1:13" x14ac:dyDescent="0.25">
      <c r="A188" s="314">
        <v>16</v>
      </c>
      <c r="B188" s="321" t="s">
        <v>226</v>
      </c>
      <c r="C188" s="322"/>
      <c r="D188" s="322"/>
      <c r="E188" s="322"/>
      <c r="F188" s="322"/>
      <c r="G188" s="322"/>
      <c r="H188" s="322"/>
      <c r="I188" s="322"/>
      <c r="J188" s="322"/>
      <c r="K188" s="322"/>
      <c r="L188" s="322"/>
      <c r="M188" s="323"/>
    </row>
    <row r="189" spans="1:13" ht="56.25" x14ac:dyDescent="0.25">
      <c r="A189" s="314"/>
      <c r="B189" s="139" t="s">
        <v>95</v>
      </c>
      <c r="C189" s="140" t="s">
        <v>96</v>
      </c>
      <c r="D189" s="140" t="s">
        <v>97</v>
      </c>
      <c r="E189" s="140" t="s">
        <v>98</v>
      </c>
      <c r="F189" s="140" t="s">
        <v>99</v>
      </c>
      <c r="G189" s="140" t="s">
        <v>100</v>
      </c>
      <c r="H189" s="141" t="s">
        <v>101</v>
      </c>
      <c r="I189" s="140" t="s">
        <v>102</v>
      </c>
      <c r="J189" s="140" t="s">
        <v>103</v>
      </c>
      <c r="K189" s="140" t="s">
        <v>8</v>
      </c>
      <c r="L189" s="140" t="s">
        <v>104</v>
      </c>
      <c r="M189" s="140" t="s">
        <v>105</v>
      </c>
    </row>
    <row r="190" spans="1:13" x14ac:dyDescent="0.25">
      <c r="A190" s="314"/>
      <c r="B190" s="139">
        <v>1</v>
      </c>
      <c r="C190" s="140">
        <v>2</v>
      </c>
      <c r="D190" s="142">
        <v>3</v>
      </c>
      <c r="E190" s="142">
        <v>4</v>
      </c>
      <c r="F190" s="142">
        <v>5</v>
      </c>
      <c r="G190" s="142">
        <v>6</v>
      </c>
      <c r="H190" s="142">
        <v>7</v>
      </c>
      <c r="I190" s="142">
        <v>8</v>
      </c>
      <c r="J190" s="142" t="s">
        <v>106</v>
      </c>
      <c r="K190" s="142">
        <v>10</v>
      </c>
      <c r="L190" s="142" t="s">
        <v>107</v>
      </c>
      <c r="M190" s="142" t="s">
        <v>108</v>
      </c>
    </row>
    <row r="191" spans="1:13" ht="78.75" x14ac:dyDescent="0.25">
      <c r="A191" s="314"/>
      <c r="B191" s="170" t="s">
        <v>186</v>
      </c>
      <c r="C191" s="171" t="s">
        <v>187</v>
      </c>
      <c r="D191" s="172"/>
      <c r="E191" s="172"/>
      <c r="F191" s="173">
        <v>9</v>
      </c>
      <c r="G191" s="174" t="s">
        <v>188</v>
      </c>
      <c r="H191" s="172"/>
      <c r="I191" s="175"/>
      <c r="J191" s="150"/>
      <c r="K191" s="151">
        <v>0.08</v>
      </c>
      <c r="L191" s="150">
        <f>J191*K191</f>
        <v>0</v>
      </c>
      <c r="M191" s="150">
        <f t="shared" ref="M191:M196" si="8">J191+L191</f>
        <v>0</v>
      </c>
    </row>
    <row r="192" spans="1:13" ht="78.75" x14ac:dyDescent="0.25">
      <c r="A192" s="314"/>
      <c r="B192" s="170" t="s">
        <v>189</v>
      </c>
      <c r="C192" s="171" t="s">
        <v>190</v>
      </c>
      <c r="D192" s="172"/>
      <c r="E192" s="172"/>
      <c r="F192" s="173">
        <v>14</v>
      </c>
      <c r="G192" s="174" t="s">
        <v>188</v>
      </c>
      <c r="H192" s="172"/>
      <c r="I192" s="176"/>
      <c r="J192" s="150"/>
      <c r="K192" s="151">
        <v>0.08</v>
      </c>
      <c r="L192" s="150">
        <f>J192*K192</f>
        <v>0</v>
      </c>
      <c r="M192" s="150">
        <f t="shared" si="8"/>
        <v>0</v>
      </c>
    </row>
    <row r="193" spans="1:13" ht="90" x14ac:dyDescent="0.25">
      <c r="A193" s="314"/>
      <c r="B193" s="177" t="s">
        <v>191</v>
      </c>
      <c r="C193" s="178" t="s">
        <v>192</v>
      </c>
      <c r="D193" s="172"/>
      <c r="E193" s="172"/>
      <c r="F193" s="179">
        <v>20</v>
      </c>
      <c r="G193" s="180" t="s">
        <v>188</v>
      </c>
      <c r="H193" s="172"/>
      <c r="I193" s="176"/>
      <c r="J193" s="150"/>
      <c r="K193" s="151">
        <v>0.08</v>
      </c>
      <c r="L193" s="150">
        <f>J193*K193</f>
        <v>0</v>
      </c>
      <c r="M193" s="150">
        <f t="shared" si="8"/>
        <v>0</v>
      </c>
    </row>
    <row r="194" spans="1:13" ht="90" x14ac:dyDescent="0.25">
      <c r="A194" s="314"/>
      <c r="B194" s="177" t="s">
        <v>193</v>
      </c>
      <c r="C194" s="181" t="s">
        <v>194</v>
      </c>
      <c r="D194" s="172"/>
      <c r="E194" s="172"/>
      <c r="F194" s="182">
        <v>36</v>
      </c>
      <c r="G194" s="183" t="s">
        <v>188</v>
      </c>
      <c r="H194" s="172"/>
      <c r="I194" s="176"/>
      <c r="J194" s="150"/>
      <c r="K194" s="151">
        <v>0.08</v>
      </c>
      <c r="L194" s="150">
        <f>J194*K194</f>
        <v>0</v>
      </c>
      <c r="M194" s="150">
        <f t="shared" si="8"/>
        <v>0</v>
      </c>
    </row>
    <row r="195" spans="1:13" ht="67.5" x14ac:dyDescent="0.25">
      <c r="A195" s="314"/>
      <c r="B195" s="177" t="s">
        <v>195</v>
      </c>
      <c r="C195" s="181" t="s">
        <v>196</v>
      </c>
      <c r="D195" s="172"/>
      <c r="E195" s="172"/>
      <c r="F195" s="182">
        <v>16</v>
      </c>
      <c r="G195" s="183" t="s">
        <v>188</v>
      </c>
      <c r="H195" s="172"/>
      <c r="I195" s="176"/>
      <c r="J195" s="150"/>
      <c r="K195" s="151">
        <v>0.08</v>
      </c>
      <c r="L195" s="150">
        <f>J195*K195</f>
        <v>0</v>
      </c>
      <c r="M195" s="150">
        <f t="shared" si="8"/>
        <v>0</v>
      </c>
    </row>
    <row r="196" spans="1:13" x14ac:dyDescent="0.25">
      <c r="B196" s="324" t="s">
        <v>156</v>
      </c>
      <c r="C196" s="325"/>
      <c r="D196" s="325"/>
      <c r="E196" s="325"/>
      <c r="F196" s="325"/>
      <c r="G196" s="325"/>
      <c r="H196" s="325"/>
      <c r="I196" s="326"/>
      <c r="J196" s="162">
        <f>SUM(J191:J195)</f>
        <v>0</v>
      </c>
      <c r="K196" s="143"/>
      <c r="L196" s="162">
        <f>SUM(L191:L195)</f>
        <v>0</v>
      </c>
      <c r="M196" s="162">
        <f t="shared" si="8"/>
        <v>0</v>
      </c>
    </row>
    <row r="197" spans="1:13" ht="44.25" customHeight="1" x14ac:dyDescent="0.25">
      <c r="B197" s="317" t="s">
        <v>197</v>
      </c>
      <c r="C197" s="318"/>
      <c r="D197" s="318"/>
      <c r="E197" s="318"/>
      <c r="F197" s="318"/>
      <c r="G197" s="318"/>
      <c r="H197" s="318"/>
      <c r="I197" s="318"/>
      <c r="J197" s="318"/>
      <c r="K197" s="318"/>
      <c r="L197" s="318"/>
      <c r="M197" s="318"/>
    </row>
    <row r="198" spans="1:13" ht="34.5" customHeight="1" thickBot="1" x14ac:dyDescent="0.3">
      <c r="B198" s="319" t="s">
        <v>198</v>
      </c>
      <c r="C198" s="320"/>
      <c r="D198" s="320"/>
      <c r="E198" s="320"/>
      <c r="F198" s="320"/>
      <c r="G198" s="320"/>
      <c r="H198" s="320"/>
      <c r="I198" s="320"/>
      <c r="J198" s="320"/>
      <c r="K198" s="320"/>
      <c r="L198" s="320"/>
      <c r="M198" s="320"/>
    </row>
    <row r="199" spans="1:13" ht="34.5" customHeight="1" thickBot="1" x14ac:dyDescent="0.3">
      <c r="B199" s="225"/>
      <c r="C199" s="225"/>
      <c r="D199" s="225"/>
      <c r="E199" s="225"/>
      <c r="F199" s="225"/>
      <c r="G199" s="225"/>
      <c r="H199" s="225"/>
      <c r="I199" s="225"/>
      <c r="J199" s="225"/>
      <c r="K199" s="225"/>
      <c r="L199" s="225"/>
      <c r="M199" s="225"/>
    </row>
    <row r="200" spans="1:13" x14ac:dyDescent="0.25">
      <c r="A200" s="314">
        <v>17</v>
      </c>
      <c r="B200" s="321" t="s">
        <v>227</v>
      </c>
      <c r="C200" s="322"/>
      <c r="D200" s="322"/>
      <c r="E200" s="322"/>
      <c r="F200" s="322"/>
      <c r="G200" s="322"/>
      <c r="H200" s="322"/>
      <c r="I200" s="322"/>
      <c r="J200" s="322"/>
      <c r="K200" s="322"/>
      <c r="L200" s="322"/>
      <c r="M200" s="323"/>
    </row>
    <row r="201" spans="1:13" ht="56.25" x14ac:dyDescent="0.25">
      <c r="A201" s="314"/>
      <c r="B201" s="139" t="s">
        <v>95</v>
      </c>
      <c r="C201" s="140" t="s">
        <v>96</v>
      </c>
      <c r="D201" s="140" t="s">
        <v>97</v>
      </c>
      <c r="E201" s="140" t="s">
        <v>98</v>
      </c>
      <c r="F201" s="140" t="s">
        <v>99</v>
      </c>
      <c r="G201" s="140" t="s">
        <v>100</v>
      </c>
      <c r="H201" s="141" t="s">
        <v>101</v>
      </c>
      <c r="I201" s="140" t="s">
        <v>102</v>
      </c>
      <c r="J201" s="140" t="s">
        <v>103</v>
      </c>
      <c r="K201" s="140" t="s">
        <v>8</v>
      </c>
      <c r="L201" s="140" t="s">
        <v>104</v>
      </c>
      <c r="M201" s="140" t="s">
        <v>105</v>
      </c>
    </row>
    <row r="202" spans="1:13" x14ac:dyDescent="0.25">
      <c r="A202" s="314"/>
      <c r="B202" s="139">
        <v>1</v>
      </c>
      <c r="C202" s="140">
        <v>2</v>
      </c>
      <c r="D202" s="142">
        <v>3</v>
      </c>
      <c r="E202" s="142">
        <v>4</v>
      </c>
      <c r="F202" s="142">
        <v>5</v>
      </c>
      <c r="G202" s="142">
        <v>6</v>
      </c>
      <c r="H202" s="142">
        <v>7</v>
      </c>
      <c r="I202" s="142">
        <v>8</v>
      </c>
      <c r="J202" s="142" t="s">
        <v>106</v>
      </c>
      <c r="K202" s="142">
        <v>10</v>
      </c>
      <c r="L202" s="142" t="s">
        <v>107</v>
      </c>
      <c r="M202" s="142" t="s">
        <v>108</v>
      </c>
    </row>
    <row r="203" spans="1:13" ht="56.25" x14ac:dyDescent="0.25">
      <c r="A203" s="314"/>
      <c r="B203" s="170" t="s">
        <v>186</v>
      </c>
      <c r="C203" s="171" t="s">
        <v>199</v>
      </c>
      <c r="D203" s="172"/>
      <c r="E203" s="172"/>
      <c r="F203" s="173">
        <v>60</v>
      </c>
      <c r="G203" s="174" t="s">
        <v>188</v>
      </c>
      <c r="H203" s="172"/>
      <c r="I203" s="175"/>
      <c r="J203" s="150"/>
      <c r="K203" s="151">
        <v>0.08</v>
      </c>
      <c r="L203" s="150">
        <f>J203*K203</f>
        <v>0</v>
      </c>
      <c r="M203" s="150">
        <f>J203+L203</f>
        <v>0</v>
      </c>
    </row>
    <row r="204" spans="1:13" ht="168.75" x14ac:dyDescent="0.25">
      <c r="A204" s="314"/>
      <c r="B204" s="170" t="s">
        <v>189</v>
      </c>
      <c r="C204" s="171" t="s">
        <v>200</v>
      </c>
      <c r="D204" s="172"/>
      <c r="E204" s="172"/>
      <c r="F204" s="173">
        <v>32</v>
      </c>
      <c r="G204" s="174" t="s">
        <v>188</v>
      </c>
      <c r="H204" s="172"/>
      <c r="I204" s="176"/>
      <c r="J204" s="150"/>
      <c r="K204" s="151">
        <v>0.08</v>
      </c>
      <c r="L204" s="150">
        <f>J204*K204</f>
        <v>0</v>
      </c>
      <c r="M204" s="150">
        <f>J204+L204</f>
        <v>0</v>
      </c>
    </row>
    <row r="205" spans="1:13" ht="45" x14ac:dyDescent="0.25">
      <c r="A205" s="314"/>
      <c r="B205" s="177" t="s">
        <v>191</v>
      </c>
      <c r="C205" s="178" t="s">
        <v>201</v>
      </c>
      <c r="D205" s="172"/>
      <c r="E205" s="172"/>
      <c r="F205" s="179">
        <v>2</v>
      </c>
      <c r="G205" s="180" t="s">
        <v>188</v>
      </c>
      <c r="H205" s="172"/>
      <c r="I205" s="176"/>
      <c r="J205" s="150"/>
      <c r="K205" s="151">
        <v>0.08</v>
      </c>
      <c r="L205" s="150">
        <f>J205*K205</f>
        <v>0</v>
      </c>
      <c r="M205" s="150">
        <f>J205+L205</f>
        <v>0</v>
      </c>
    </row>
    <row r="206" spans="1:13" x14ac:dyDescent="0.25">
      <c r="B206" s="324" t="s">
        <v>156</v>
      </c>
      <c r="C206" s="325"/>
      <c r="D206" s="325"/>
      <c r="E206" s="325"/>
      <c r="F206" s="325"/>
      <c r="G206" s="325"/>
      <c r="H206" s="325"/>
      <c r="I206" s="326"/>
      <c r="J206" s="162">
        <f>SUM(J203:J205)</f>
        <v>0</v>
      </c>
      <c r="K206" s="143"/>
      <c r="L206" s="162">
        <f>SUM(L203:L205)</f>
        <v>0</v>
      </c>
      <c r="M206" s="162">
        <f>J206+L206</f>
        <v>0</v>
      </c>
    </row>
    <row r="207" spans="1:13" ht="32.25" customHeight="1" x14ac:dyDescent="0.25">
      <c r="B207" s="312" t="s">
        <v>202</v>
      </c>
      <c r="C207" s="313"/>
      <c r="D207" s="313"/>
      <c r="E207" s="313"/>
      <c r="F207" s="313"/>
      <c r="G207" s="313"/>
      <c r="H207" s="313"/>
      <c r="I207" s="313"/>
      <c r="J207" s="313"/>
      <c r="K207" s="313"/>
      <c r="L207" s="313"/>
      <c r="M207" s="313"/>
    </row>
    <row r="208" spans="1:13" ht="32.25" customHeight="1" thickBot="1" x14ac:dyDescent="0.3">
      <c r="B208" s="226"/>
      <c r="C208" s="226"/>
      <c r="D208" s="226"/>
      <c r="E208" s="226"/>
      <c r="F208" s="226"/>
      <c r="G208" s="226"/>
      <c r="H208" s="226"/>
      <c r="I208" s="226"/>
      <c r="J208" s="226"/>
      <c r="K208" s="226"/>
      <c r="L208" s="184"/>
      <c r="M208" s="184"/>
    </row>
    <row r="209" spans="1:13" x14ac:dyDescent="0.25">
      <c r="A209" s="314">
        <v>18</v>
      </c>
      <c r="B209" s="321" t="s">
        <v>228</v>
      </c>
      <c r="C209" s="322"/>
      <c r="D209" s="322"/>
      <c r="E209" s="322"/>
      <c r="F209" s="322"/>
      <c r="G209" s="322"/>
      <c r="H209" s="322"/>
      <c r="I209" s="322"/>
      <c r="J209" s="322"/>
      <c r="K209" s="322"/>
      <c r="L209" s="322"/>
      <c r="M209" s="323"/>
    </row>
    <row r="210" spans="1:13" ht="56.25" x14ac:dyDescent="0.25">
      <c r="A210" s="314"/>
      <c r="B210" s="139" t="s">
        <v>95</v>
      </c>
      <c r="C210" s="140" t="s">
        <v>203</v>
      </c>
      <c r="D210" s="140" t="s">
        <v>204</v>
      </c>
      <c r="E210" s="140" t="s">
        <v>205</v>
      </c>
      <c r="F210" s="140" t="s">
        <v>99</v>
      </c>
      <c r="G210" s="140" t="s">
        <v>100</v>
      </c>
      <c r="H210" s="141" t="s">
        <v>101</v>
      </c>
      <c r="I210" s="140" t="s">
        <v>102</v>
      </c>
      <c r="J210" s="140" t="s">
        <v>103</v>
      </c>
      <c r="K210" s="140" t="s">
        <v>8</v>
      </c>
      <c r="L210" s="140" t="s">
        <v>104</v>
      </c>
      <c r="M210" s="140" t="s">
        <v>105</v>
      </c>
    </row>
    <row r="211" spans="1:13" x14ac:dyDescent="0.25">
      <c r="A211" s="314"/>
      <c r="B211" s="139">
        <v>1</v>
      </c>
      <c r="C211" s="140">
        <v>2</v>
      </c>
      <c r="D211" s="142">
        <v>3</v>
      </c>
      <c r="E211" s="142">
        <v>4</v>
      </c>
      <c r="F211" s="142">
        <v>5</v>
      </c>
      <c r="G211" s="142">
        <v>6</v>
      </c>
      <c r="H211" s="142">
        <v>7</v>
      </c>
      <c r="I211" s="142">
        <v>8</v>
      </c>
      <c r="J211" s="142" t="s">
        <v>106</v>
      </c>
      <c r="K211" s="142">
        <v>10</v>
      </c>
      <c r="L211" s="142" t="s">
        <v>107</v>
      </c>
      <c r="M211" s="142" t="s">
        <v>108</v>
      </c>
    </row>
    <row r="212" spans="1:13" ht="146.25" x14ac:dyDescent="0.25">
      <c r="A212" s="314"/>
      <c r="B212" s="170" t="s">
        <v>186</v>
      </c>
      <c r="C212" s="181" t="s">
        <v>206</v>
      </c>
      <c r="D212" s="172"/>
      <c r="E212" s="172"/>
      <c r="F212" s="173">
        <v>26</v>
      </c>
      <c r="G212" s="174" t="s">
        <v>188</v>
      </c>
      <c r="H212" s="172"/>
      <c r="I212" s="175"/>
      <c r="J212" s="150"/>
      <c r="K212" s="151">
        <v>0.08</v>
      </c>
      <c r="L212" s="150">
        <f>J212*K212</f>
        <v>0</v>
      </c>
      <c r="M212" s="150">
        <f>J212+L212</f>
        <v>0</v>
      </c>
    </row>
    <row r="213" spans="1:13" ht="146.25" x14ac:dyDescent="0.25">
      <c r="A213" s="314"/>
      <c r="B213" s="170" t="s">
        <v>189</v>
      </c>
      <c r="C213" s="185" t="s">
        <v>207</v>
      </c>
      <c r="D213" s="172"/>
      <c r="E213" s="172"/>
      <c r="F213" s="173">
        <v>10</v>
      </c>
      <c r="G213" s="174" t="s">
        <v>188</v>
      </c>
      <c r="H213" s="172"/>
      <c r="I213" s="176"/>
      <c r="J213" s="150"/>
      <c r="K213" s="151">
        <v>0.08</v>
      </c>
      <c r="L213" s="150">
        <f>J213*K213</f>
        <v>0</v>
      </c>
      <c r="M213" s="150">
        <f>J213+L213</f>
        <v>0</v>
      </c>
    </row>
    <row r="214" spans="1:13" ht="123.75" x14ac:dyDescent="0.25">
      <c r="A214" s="314"/>
      <c r="B214" s="177" t="s">
        <v>191</v>
      </c>
      <c r="C214" s="185" t="s">
        <v>208</v>
      </c>
      <c r="D214" s="172"/>
      <c r="E214" s="172"/>
      <c r="F214" s="179">
        <v>2</v>
      </c>
      <c r="G214" s="180" t="s">
        <v>188</v>
      </c>
      <c r="H214" s="172"/>
      <c r="I214" s="176"/>
      <c r="J214" s="150"/>
      <c r="K214" s="151">
        <v>0.08</v>
      </c>
      <c r="L214" s="150">
        <f>J214*K214</f>
        <v>0</v>
      </c>
      <c r="M214" s="150">
        <f>J214+L214</f>
        <v>0</v>
      </c>
    </row>
    <row r="215" spans="1:13" x14ac:dyDescent="0.25">
      <c r="A215" s="314"/>
      <c r="B215" s="324" t="s">
        <v>156</v>
      </c>
      <c r="C215" s="325"/>
      <c r="D215" s="325"/>
      <c r="E215" s="325"/>
      <c r="F215" s="325"/>
      <c r="G215" s="325"/>
      <c r="H215" s="325"/>
      <c r="I215" s="326"/>
      <c r="J215" s="162">
        <f>SUM(J212:J214)</f>
        <v>0</v>
      </c>
      <c r="K215" s="143"/>
      <c r="L215" s="162">
        <f>SUM(L212:L214)</f>
        <v>0</v>
      </c>
      <c r="M215" s="162">
        <f>J215+L215</f>
        <v>0</v>
      </c>
    </row>
    <row r="216" spans="1:13" ht="43.5" customHeight="1" thickBot="1" x14ac:dyDescent="0.3">
      <c r="B216" s="315" t="s">
        <v>229</v>
      </c>
      <c r="C216" s="315"/>
      <c r="D216" s="315"/>
      <c r="E216" s="315"/>
      <c r="F216" s="315"/>
      <c r="G216" s="315"/>
      <c r="H216" s="315"/>
      <c r="I216" s="315"/>
      <c r="J216" s="315"/>
      <c r="K216" s="315"/>
      <c r="L216" s="315"/>
      <c r="M216" s="315"/>
    </row>
    <row r="217" spans="1:13" x14ac:dyDescent="0.25">
      <c r="A217" s="314">
        <v>19</v>
      </c>
      <c r="B217" s="321" t="s">
        <v>230</v>
      </c>
      <c r="C217" s="322"/>
      <c r="D217" s="322"/>
      <c r="E217" s="322"/>
      <c r="F217" s="322"/>
      <c r="G217" s="322"/>
      <c r="H217" s="322"/>
      <c r="I217" s="322"/>
      <c r="J217" s="322"/>
      <c r="K217" s="322"/>
      <c r="L217" s="322"/>
      <c r="M217" s="323"/>
    </row>
    <row r="218" spans="1:13" ht="90" x14ac:dyDescent="0.25">
      <c r="A218" s="314"/>
      <c r="B218" s="139" t="s">
        <v>95</v>
      </c>
      <c r="C218" s="140" t="s">
        <v>96</v>
      </c>
      <c r="D218" s="140" t="s">
        <v>97</v>
      </c>
      <c r="E218" s="140" t="s">
        <v>9</v>
      </c>
      <c r="F218" s="140" t="s">
        <v>99</v>
      </c>
      <c r="G218" s="140" t="s">
        <v>100</v>
      </c>
      <c r="H218" s="141" t="s">
        <v>101</v>
      </c>
      <c r="I218" s="140" t="s">
        <v>102</v>
      </c>
      <c r="J218" s="140" t="s">
        <v>103</v>
      </c>
      <c r="K218" s="140" t="s">
        <v>8</v>
      </c>
      <c r="L218" s="140" t="s">
        <v>104</v>
      </c>
      <c r="M218" s="140" t="s">
        <v>105</v>
      </c>
    </row>
    <row r="219" spans="1:13" x14ac:dyDescent="0.25">
      <c r="A219" s="314"/>
      <c r="B219" s="139">
        <v>1</v>
      </c>
      <c r="C219" s="140">
        <v>2</v>
      </c>
      <c r="D219" s="142">
        <v>3</v>
      </c>
      <c r="E219" s="142">
        <v>4</v>
      </c>
      <c r="F219" s="142">
        <v>5</v>
      </c>
      <c r="G219" s="142">
        <v>6</v>
      </c>
      <c r="H219" s="142">
        <v>7</v>
      </c>
      <c r="I219" s="142">
        <v>8</v>
      </c>
      <c r="J219" s="142" t="s">
        <v>106</v>
      </c>
      <c r="K219" s="142">
        <v>10</v>
      </c>
      <c r="L219" s="142" t="s">
        <v>107</v>
      </c>
      <c r="M219" s="142" t="s">
        <v>108</v>
      </c>
    </row>
    <row r="220" spans="1:13" ht="90" x14ac:dyDescent="0.25">
      <c r="A220" s="314"/>
      <c r="B220" s="186">
        <v>1</v>
      </c>
      <c r="C220" s="187" t="s">
        <v>209</v>
      </c>
      <c r="D220" s="188"/>
      <c r="E220" s="188"/>
      <c r="F220" s="189">
        <v>50</v>
      </c>
      <c r="G220" s="190" t="s">
        <v>15</v>
      </c>
      <c r="H220" s="191"/>
      <c r="I220" s="192"/>
      <c r="J220" s="193"/>
      <c r="K220" s="194">
        <v>0.08</v>
      </c>
      <c r="L220" s="193">
        <f>J220*K220</f>
        <v>0</v>
      </c>
      <c r="M220" s="193">
        <f>J220+L220</f>
        <v>0</v>
      </c>
    </row>
    <row r="221" spans="1:13" ht="56.25" x14ac:dyDescent="0.25">
      <c r="A221" s="314"/>
      <c r="B221" s="186">
        <v>2</v>
      </c>
      <c r="C221" s="187" t="s">
        <v>210</v>
      </c>
      <c r="D221" s="188"/>
      <c r="E221" s="188"/>
      <c r="F221" s="189">
        <v>50</v>
      </c>
      <c r="G221" s="190" t="s">
        <v>15</v>
      </c>
      <c r="H221" s="191"/>
      <c r="I221" s="192"/>
      <c r="J221" s="193"/>
      <c r="K221" s="194">
        <v>0.08</v>
      </c>
      <c r="L221" s="193">
        <f>J221*K221</f>
        <v>0</v>
      </c>
      <c r="M221" s="193">
        <f>J221+L221</f>
        <v>0</v>
      </c>
    </row>
    <row r="222" spans="1:13" ht="56.25" x14ac:dyDescent="0.25">
      <c r="A222" s="314"/>
      <c r="B222" s="186">
        <v>3</v>
      </c>
      <c r="C222" s="187" t="s">
        <v>211</v>
      </c>
      <c r="D222" s="188"/>
      <c r="E222" s="188"/>
      <c r="F222" s="189">
        <v>800</v>
      </c>
      <c r="G222" s="190" t="s">
        <v>15</v>
      </c>
      <c r="H222" s="191"/>
      <c r="I222" s="192"/>
      <c r="J222" s="193"/>
      <c r="K222" s="194">
        <v>0.08</v>
      </c>
      <c r="L222" s="193">
        <f>J222*K222</f>
        <v>0</v>
      </c>
      <c r="M222" s="193">
        <f>J222+L222</f>
        <v>0</v>
      </c>
    </row>
    <row r="223" spans="1:13" ht="67.5" x14ac:dyDescent="0.25">
      <c r="A223" s="314"/>
      <c r="B223" s="186">
        <v>4</v>
      </c>
      <c r="C223" s="187" t="s">
        <v>212</v>
      </c>
      <c r="D223" s="188"/>
      <c r="E223" s="188"/>
      <c r="F223" s="189">
        <v>80</v>
      </c>
      <c r="G223" s="190" t="s">
        <v>15</v>
      </c>
      <c r="H223" s="191"/>
      <c r="I223" s="192"/>
      <c r="J223" s="193"/>
      <c r="K223" s="194">
        <v>0.08</v>
      </c>
      <c r="L223" s="193">
        <f>J223*K223</f>
        <v>0</v>
      </c>
      <c r="M223" s="193">
        <f>J223+L223</f>
        <v>0</v>
      </c>
    </row>
    <row r="224" spans="1:13" x14ac:dyDescent="0.25">
      <c r="A224" s="314"/>
      <c r="B224" s="324" t="s">
        <v>156</v>
      </c>
      <c r="C224" s="325"/>
      <c r="D224" s="325"/>
      <c r="E224" s="325"/>
      <c r="F224" s="325"/>
      <c r="G224" s="325"/>
      <c r="H224" s="325"/>
      <c r="I224" s="326"/>
      <c r="J224" s="162">
        <f>SUM(J220:J223)</f>
        <v>0</v>
      </c>
      <c r="K224" s="143"/>
      <c r="L224" s="162">
        <f>SUM(L220:L223)</f>
        <v>0</v>
      </c>
      <c r="M224" s="162">
        <f>J224+L224</f>
        <v>0</v>
      </c>
    </row>
    <row r="225" spans="1:13" x14ac:dyDescent="0.25">
      <c r="B225" s="163"/>
      <c r="C225" s="195"/>
      <c r="D225" s="163"/>
      <c r="E225" s="163"/>
      <c r="F225" s="163"/>
      <c r="G225" s="163"/>
      <c r="H225" s="163"/>
      <c r="I225" s="164"/>
      <c r="J225" s="163"/>
      <c r="K225" s="163"/>
      <c r="L225" s="163"/>
      <c r="M225" s="163"/>
    </row>
    <row r="226" spans="1:13" x14ac:dyDescent="0.25">
      <c r="A226" s="314">
        <v>20</v>
      </c>
      <c r="B226" s="327"/>
      <c r="C226" s="327"/>
      <c r="D226" s="327"/>
      <c r="E226" s="327"/>
      <c r="F226" s="327"/>
      <c r="G226" s="327"/>
      <c r="H226" s="327"/>
      <c r="I226" s="327"/>
      <c r="J226" s="327"/>
      <c r="K226" s="327"/>
      <c r="L226" s="327"/>
      <c r="M226" s="327"/>
    </row>
    <row r="227" spans="1:13" ht="45" x14ac:dyDescent="0.25">
      <c r="A227" s="314"/>
      <c r="B227" s="196" t="s">
        <v>95</v>
      </c>
      <c r="C227" s="227" t="s">
        <v>213</v>
      </c>
      <c r="D227" s="228" t="s">
        <v>3</v>
      </c>
      <c r="E227" s="229" t="s">
        <v>214</v>
      </c>
      <c r="F227" s="230" t="s">
        <v>5</v>
      </c>
      <c r="G227" s="230" t="s">
        <v>6</v>
      </c>
      <c r="H227" s="230" t="s">
        <v>7</v>
      </c>
      <c r="I227" s="231" t="s">
        <v>8</v>
      </c>
      <c r="J227" s="232" t="s">
        <v>9</v>
      </c>
      <c r="K227" s="228" t="s">
        <v>10</v>
      </c>
      <c r="L227" s="195"/>
      <c r="M227" s="195"/>
    </row>
    <row r="228" spans="1:13" x14ac:dyDescent="0.25">
      <c r="A228" s="314"/>
      <c r="B228" s="197"/>
      <c r="C228" s="198">
        <v>3</v>
      </c>
      <c r="D228" s="199">
        <v>4</v>
      </c>
      <c r="E228" s="200">
        <v>5</v>
      </c>
      <c r="F228" s="201">
        <v>6</v>
      </c>
      <c r="G228" s="200">
        <v>7</v>
      </c>
      <c r="H228" s="199">
        <v>8</v>
      </c>
      <c r="I228" s="200">
        <v>9</v>
      </c>
      <c r="J228" s="199">
        <v>10</v>
      </c>
      <c r="K228" s="200">
        <v>11</v>
      </c>
      <c r="L228" s="195"/>
      <c r="M228" s="195"/>
    </row>
    <row r="229" spans="1:13" ht="67.5" x14ac:dyDescent="0.25">
      <c r="A229" s="314"/>
      <c r="B229" s="202">
        <v>1</v>
      </c>
      <c r="C229" s="203" t="s">
        <v>215</v>
      </c>
      <c r="D229" s="204" t="s">
        <v>20</v>
      </c>
      <c r="E229" s="205">
        <v>10</v>
      </c>
      <c r="F229" s="206"/>
      <c r="G229" s="206"/>
      <c r="H229" s="207"/>
      <c r="I229" s="208">
        <v>0.08</v>
      </c>
      <c r="J229" s="209"/>
      <c r="K229" s="209"/>
      <c r="L229" s="195"/>
      <c r="M229" s="195"/>
    </row>
    <row r="230" spans="1:13" ht="67.5" x14ac:dyDescent="0.25">
      <c r="A230" s="314"/>
      <c r="B230" s="210">
        <v>2</v>
      </c>
      <c r="C230" s="211" t="s">
        <v>216</v>
      </c>
      <c r="D230" s="204" t="s">
        <v>20</v>
      </c>
      <c r="E230" s="205">
        <v>1</v>
      </c>
      <c r="F230" s="206"/>
      <c r="G230" s="206"/>
      <c r="H230" s="207"/>
      <c r="I230" s="212">
        <v>0.08</v>
      </c>
      <c r="J230" s="213"/>
      <c r="K230" s="209"/>
      <c r="L230" s="195"/>
      <c r="M230" s="195"/>
    </row>
    <row r="231" spans="1:13" ht="15.75" thickBot="1" x14ac:dyDescent="0.3">
      <c r="A231" s="314"/>
      <c r="B231" s="328" t="s">
        <v>13</v>
      </c>
      <c r="C231" s="329"/>
      <c r="D231" s="329"/>
      <c r="E231" s="329"/>
      <c r="F231" s="330"/>
      <c r="G231" s="214">
        <f>SUM(G229:G230)</f>
        <v>0</v>
      </c>
      <c r="H231" s="215">
        <f>SUM(H229:H230)</f>
        <v>0</v>
      </c>
      <c r="I231" s="216"/>
      <c r="J231" s="216"/>
      <c r="K231" s="217"/>
      <c r="L231" s="195"/>
      <c r="M231" s="195"/>
    </row>
    <row r="232" spans="1:13" ht="21" x14ac:dyDescent="0.25">
      <c r="A232" s="94"/>
      <c r="B232" s="233"/>
      <c r="C232" s="233"/>
      <c r="D232" s="233"/>
      <c r="E232" s="233"/>
      <c r="F232" s="233"/>
      <c r="G232" s="234"/>
      <c r="H232" s="235"/>
      <c r="I232" s="236"/>
      <c r="J232" s="236"/>
      <c r="K232" s="237"/>
      <c r="L232" s="195"/>
      <c r="M232" s="195"/>
    </row>
    <row r="233" spans="1:13" ht="33.75" x14ac:dyDescent="0.25">
      <c r="A233" s="314">
        <v>21</v>
      </c>
      <c r="B233" s="218">
        <v>1</v>
      </c>
      <c r="C233" s="219" t="s">
        <v>217</v>
      </c>
      <c r="D233" s="204" t="s">
        <v>20</v>
      </c>
      <c r="E233" s="205">
        <v>10</v>
      </c>
      <c r="F233" s="206"/>
      <c r="G233" s="206"/>
      <c r="H233" s="207"/>
      <c r="I233" s="208">
        <v>0.08</v>
      </c>
      <c r="J233" s="209"/>
      <c r="K233" s="213"/>
      <c r="L233" s="195"/>
      <c r="M233" s="195"/>
    </row>
    <row r="234" spans="1:13" ht="33.75" x14ac:dyDescent="0.25">
      <c r="A234" s="314"/>
      <c r="B234" s="218">
        <v>2</v>
      </c>
      <c r="C234" s="220" t="s">
        <v>218</v>
      </c>
      <c r="D234" s="204" t="s">
        <v>20</v>
      </c>
      <c r="E234" s="205">
        <v>70</v>
      </c>
      <c r="F234" s="206"/>
      <c r="G234" s="206"/>
      <c r="H234" s="207"/>
      <c r="I234" s="212">
        <v>0.08</v>
      </c>
      <c r="J234" s="209"/>
      <c r="K234" s="209"/>
      <c r="L234" s="195"/>
      <c r="M234" s="195"/>
    </row>
    <row r="235" spans="1:13" ht="33.75" x14ac:dyDescent="0.25">
      <c r="A235" s="314"/>
      <c r="B235" s="218">
        <v>3</v>
      </c>
      <c r="C235" s="220" t="s">
        <v>219</v>
      </c>
      <c r="D235" s="204" t="s">
        <v>20</v>
      </c>
      <c r="E235" s="205">
        <v>15</v>
      </c>
      <c r="F235" s="206"/>
      <c r="G235" s="206"/>
      <c r="H235" s="207"/>
      <c r="I235" s="212">
        <v>0.08</v>
      </c>
      <c r="J235" s="213"/>
      <c r="K235" s="209"/>
      <c r="L235" s="195"/>
      <c r="M235" s="195"/>
    </row>
    <row r="236" spans="1:13" x14ac:dyDescent="0.25">
      <c r="A236" s="314"/>
      <c r="B236" s="331" t="s">
        <v>13</v>
      </c>
      <c r="C236" s="332"/>
      <c r="D236" s="332"/>
      <c r="E236" s="332"/>
      <c r="F236" s="333"/>
      <c r="G236" s="238">
        <f>SUM(G233:G235)</f>
        <v>0</v>
      </c>
      <c r="H236" s="239">
        <f>SUM(H233:H235)</f>
        <v>0</v>
      </c>
      <c r="I236" s="240"/>
      <c r="J236" s="240"/>
      <c r="K236" s="241"/>
      <c r="L236" s="195"/>
      <c r="M236" s="195"/>
    </row>
    <row r="237" spans="1:13" ht="21" x14ac:dyDescent="0.25">
      <c r="A237" s="94"/>
      <c r="B237" s="233"/>
      <c r="C237" s="233"/>
      <c r="D237" s="233"/>
      <c r="E237" s="233"/>
      <c r="F237" s="233"/>
      <c r="G237" s="234"/>
      <c r="H237" s="235"/>
      <c r="I237" s="236"/>
      <c r="J237" s="236"/>
      <c r="K237" s="237"/>
      <c r="L237" s="195"/>
      <c r="M237" s="195"/>
    </row>
    <row r="238" spans="1:13" ht="90" x14ac:dyDescent="0.25">
      <c r="A238" s="314">
        <v>22</v>
      </c>
      <c r="B238" s="221">
        <v>1</v>
      </c>
      <c r="C238" s="242" t="s">
        <v>220</v>
      </c>
      <c r="D238" s="243" t="s">
        <v>188</v>
      </c>
      <c r="E238" s="244">
        <v>4</v>
      </c>
      <c r="F238" s="245"/>
      <c r="G238" s="246"/>
      <c r="H238" s="246"/>
      <c r="I238" s="247">
        <v>0.23</v>
      </c>
      <c r="J238" s="247"/>
      <c r="K238" s="248"/>
      <c r="L238" s="195"/>
      <c r="M238" s="195"/>
    </row>
    <row r="239" spans="1:13" ht="90" x14ac:dyDescent="0.25">
      <c r="A239" s="314"/>
      <c r="B239" s="221">
        <v>2</v>
      </c>
      <c r="C239" s="220" t="s">
        <v>221</v>
      </c>
      <c r="D239" s="222" t="s">
        <v>188</v>
      </c>
      <c r="E239" s="213">
        <v>3</v>
      </c>
      <c r="F239" s="206"/>
      <c r="G239" s="207"/>
      <c r="H239" s="207"/>
      <c r="I239" s="223">
        <v>0.23</v>
      </c>
      <c r="J239" s="223"/>
      <c r="K239" s="224"/>
      <c r="L239" s="195"/>
      <c r="M239" s="195"/>
    </row>
    <row r="240" spans="1:13" ht="33.75" x14ac:dyDescent="0.25">
      <c r="A240" s="314"/>
      <c r="B240" s="221">
        <v>3</v>
      </c>
      <c r="C240" s="220" t="s">
        <v>222</v>
      </c>
      <c r="D240" s="222" t="s">
        <v>188</v>
      </c>
      <c r="E240" s="213">
        <v>10</v>
      </c>
      <c r="F240" s="206"/>
      <c r="G240" s="207"/>
      <c r="H240" s="207"/>
      <c r="I240" s="223">
        <v>0.23</v>
      </c>
      <c r="J240" s="223"/>
      <c r="K240" s="224"/>
      <c r="L240" s="195"/>
      <c r="M240" s="195"/>
    </row>
    <row r="241" spans="1:13" ht="45" x14ac:dyDescent="0.25">
      <c r="A241" s="314"/>
      <c r="B241" s="221">
        <v>4</v>
      </c>
      <c r="C241" s="220" t="s">
        <v>223</v>
      </c>
      <c r="D241" s="222" t="s">
        <v>188</v>
      </c>
      <c r="E241" s="213">
        <v>10</v>
      </c>
      <c r="F241" s="206"/>
      <c r="G241" s="207"/>
      <c r="H241" s="207"/>
      <c r="I241" s="223">
        <v>0.23</v>
      </c>
      <c r="J241" s="223"/>
      <c r="K241" s="224"/>
      <c r="L241" s="195"/>
      <c r="M241" s="195"/>
    </row>
    <row r="242" spans="1:13" x14ac:dyDescent="0.25">
      <c r="A242" s="314"/>
      <c r="B242" s="337" t="s">
        <v>13</v>
      </c>
      <c r="C242" s="338"/>
      <c r="D242" s="338"/>
      <c r="E242" s="338"/>
      <c r="F242" s="339"/>
      <c r="G242" s="214">
        <f>SUM(G238:G241)</f>
        <v>0</v>
      </c>
      <c r="H242" s="215">
        <f>SUM(H238:H241)</f>
        <v>0</v>
      </c>
      <c r="I242" s="216"/>
      <c r="J242" s="216"/>
      <c r="K242" s="217"/>
      <c r="L242" s="195"/>
      <c r="M242" s="195"/>
    </row>
  </sheetData>
  <mergeCells count="103">
    <mergeCell ref="C2:D2"/>
    <mergeCell ref="C3:D3"/>
    <mergeCell ref="C4:D4"/>
    <mergeCell ref="A5:G5"/>
    <mergeCell ref="C7:D7"/>
    <mergeCell ref="A8:G8"/>
    <mergeCell ref="A18:G18"/>
    <mergeCell ref="A20:A21"/>
    <mergeCell ref="C20:D20"/>
    <mergeCell ref="C21:D21"/>
    <mergeCell ref="A22:G22"/>
    <mergeCell ref="C24:D24"/>
    <mergeCell ref="C10:D10"/>
    <mergeCell ref="A11:G11"/>
    <mergeCell ref="C13:D13"/>
    <mergeCell ref="A14:G14"/>
    <mergeCell ref="A16:A17"/>
    <mergeCell ref="C16:D16"/>
    <mergeCell ref="C17:D17"/>
    <mergeCell ref="C35:D35"/>
    <mergeCell ref="C36:D36"/>
    <mergeCell ref="C37:D37"/>
    <mergeCell ref="C38:D38"/>
    <mergeCell ref="C39:D39"/>
    <mergeCell ref="C40:D40"/>
    <mergeCell ref="A25:G25"/>
    <mergeCell ref="A27:A45"/>
    <mergeCell ref="B27:L27"/>
    <mergeCell ref="C28:D28"/>
    <mergeCell ref="C29:D29"/>
    <mergeCell ref="C30:D30"/>
    <mergeCell ref="C31:D31"/>
    <mergeCell ref="C32:D32"/>
    <mergeCell ref="C33:D33"/>
    <mergeCell ref="C34:D34"/>
    <mergeCell ref="C48:D48"/>
    <mergeCell ref="A49:G49"/>
    <mergeCell ref="A51:A54"/>
    <mergeCell ref="C51:D51"/>
    <mergeCell ref="C52:D52"/>
    <mergeCell ref="C53:D53"/>
    <mergeCell ref="C54:D54"/>
    <mergeCell ref="C41:D41"/>
    <mergeCell ref="C42:D42"/>
    <mergeCell ref="C43:D43"/>
    <mergeCell ref="C44:D44"/>
    <mergeCell ref="C45:D45"/>
    <mergeCell ref="A46:G46"/>
    <mergeCell ref="C64:D64"/>
    <mergeCell ref="A65:G65"/>
    <mergeCell ref="B92:N92"/>
    <mergeCell ref="B94:G94"/>
    <mergeCell ref="I94:K94"/>
    <mergeCell ref="A55:G55"/>
    <mergeCell ref="A57:A61"/>
    <mergeCell ref="C57:D57"/>
    <mergeCell ref="C58:D58"/>
    <mergeCell ref="C59:D59"/>
    <mergeCell ref="C60:D60"/>
    <mergeCell ref="C61:D61"/>
    <mergeCell ref="B242:F242"/>
    <mergeCell ref="A238:A242"/>
    <mergeCell ref="B209:M209"/>
    <mergeCell ref="B215:I215"/>
    <mergeCell ref="B206:I206"/>
    <mergeCell ref="A200:A205"/>
    <mergeCell ref="I99:K99"/>
    <mergeCell ref="B103:M103"/>
    <mergeCell ref="B153:I153"/>
    <mergeCell ref="B155:M155"/>
    <mergeCell ref="B186:I186"/>
    <mergeCell ref="L95:N99"/>
    <mergeCell ref="B96:G96"/>
    <mergeCell ref="I96:K96"/>
    <mergeCell ref="B97:G97"/>
    <mergeCell ref="I97:K97"/>
    <mergeCell ref="B98:G98"/>
    <mergeCell ref="I98:K98"/>
    <mergeCell ref="B99:G99"/>
    <mergeCell ref="A1:L1"/>
    <mergeCell ref="B207:M207"/>
    <mergeCell ref="A209:A215"/>
    <mergeCell ref="B216:M216"/>
    <mergeCell ref="A217:A224"/>
    <mergeCell ref="A226:A231"/>
    <mergeCell ref="A233:A236"/>
    <mergeCell ref="A104:A152"/>
    <mergeCell ref="A155:A185"/>
    <mergeCell ref="A188:A195"/>
    <mergeCell ref="B197:M197"/>
    <mergeCell ref="B198:M198"/>
    <mergeCell ref="B217:M217"/>
    <mergeCell ref="B224:I224"/>
    <mergeCell ref="B226:M226"/>
    <mergeCell ref="B231:F231"/>
    <mergeCell ref="B236:F236"/>
    <mergeCell ref="B187:M187"/>
    <mergeCell ref="B188:M188"/>
    <mergeCell ref="B196:I196"/>
    <mergeCell ref="B200:M200"/>
    <mergeCell ref="B95:G95"/>
    <mergeCell ref="I95:K95"/>
    <mergeCell ref="A62:G62"/>
  </mergeCells>
  <conditionalFormatting sqref="I69:I90">
    <cfRule type="cellIs" dxfId="0" priority="1" operator="greaterThan">
      <formula>0</formula>
    </cfRule>
  </conditionalFormatting>
  <dataValidations count="2">
    <dataValidation type="list" allowBlank="1" showErrorMessage="1" sqref="K69:K91">
      <formula1>VAT</formula1>
      <formula2>0</formula2>
    </dataValidation>
    <dataValidation type="list" allowBlank="1" showErrorMessage="1" sqref="J96:K99">
      <formula1>TAK</formula1>
      <formula2>0</formula2>
    </dataValidation>
  </dataValidation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Arkusz1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Daria Kajzer</dc:creator>
  <cp:lastModifiedBy>Daria Kajzer</cp:lastModifiedBy>
  <dcterms:created xsi:type="dcterms:W3CDTF">2023-11-13T13:52:16Z</dcterms:created>
  <dcterms:modified xsi:type="dcterms:W3CDTF">2023-12-08T08:28:05Z</dcterms:modified>
</cp:coreProperties>
</file>