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cichecki\Documents\dok _ z_pulpitu\pliki\2024\01_Strzeleckiego_budowa\10_Tymczasowa Organizacja Ruchu\04_PKP remont drogi przy torach działki\07_Pytania do przetargu\01_29.04.2025\"/>
    </mc:Choice>
  </mc:AlternateContent>
  <xr:revisionPtr revIDLastSave="0" documentId="13_ncr:1_{8BE495AF-0C6B-4859-AC7E-48CEDA55997D}" xr6:coauthVersionLast="47" xr6:coauthVersionMax="47" xr10:uidLastSave="{00000000-0000-0000-0000-000000000000}"/>
  <bookViews>
    <workbookView xWindow="-120" yWindow="-120" windowWidth="29040" windowHeight="15720" xr2:uid="{018B3128-AC43-41CE-8683-D9FF567C54C4}"/>
  </bookViews>
  <sheets>
    <sheet name="Arkusz główny" sheetId="1" r:id="rId1"/>
  </sheets>
  <definedNames>
    <definedName name="_xlnm.Print_Area" localSheetId="0">'Arkusz główny'!$A$1:$H$51</definedName>
    <definedName name="_xlnm.Print_Titles" localSheetId="0">'Arkusz główny'!$18:$21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43" i="1" l="1"/>
  <c r="G44" i="1" s="1"/>
  <c r="G47" i="1"/>
  <c r="G24" i="1"/>
  <c r="G26" i="1" l="1"/>
  <c r="G25" i="1"/>
  <c r="G39" i="1"/>
  <c r="G29" i="1"/>
  <c r="G33" i="1"/>
  <c r="G37" i="1"/>
  <c r="G27" i="1" l="1"/>
  <c r="G30" i="1"/>
  <c r="G31" i="1" s="1"/>
  <c r="E35" i="1"/>
  <c r="G35" i="1" s="1"/>
  <c r="E34" i="1"/>
  <c r="G34" i="1" s="1"/>
  <c r="G38" i="1" l="1"/>
  <c r="G36" i="1"/>
  <c r="G41" i="1" l="1"/>
  <c r="G48" i="1"/>
  <c r="G49" i="1" l="1"/>
  <c r="G51" i="1" s="1"/>
  <c r="G50" i="1" l="1"/>
</calcChain>
</file>

<file path=xl/sharedStrings.xml><?xml version="1.0" encoding="utf-8"?>
<sst xmlns="http://schemas.openxmlformats.org/spreadsheetml/2006/main" count="72" uniqueCount="53">
  <si>
    <t>Nr</t>
  </si>
  <si>
    <t>Opis robót</t>
  </si>
  <si>
    <t>Jm</t>
  </si>
  <si>
    <t>Ilość</t>
  </si>
  <si>
    <t>Cena jednostkowa</t>
  </si>
  <si>
    <t>Wartość</t>
  </si>
  <si>
    <t>Łączna wartość netto:</t>
  </si>
  <si>
    <t>m2</t>
  </si>
  <si>
    <t>m3</t>
  </si>
  <si>
    <t>Czynności w zakresie robót ziemnych</t>
  </si>
  <si>
    <t>Czynności w zakresie robót rozbiórkowych</t>
  </si>
  <si>
    <t>Czynności w zakresie wykonania konstrukcji i nawierzchni drogi</t>
  </si>
  <si>
    <t>I</t>
  </si>
  <si>
    <t>II</t>
  </si>
  <si>
    <t>III</t>
  </si>
  <si>
    <t>Wykonanie warstwy podbudowy zasadniczej z mieszanki niezwiązanej z kruszywem C90/3 0/31,5 o gr. 15cm</t>
  </si>
  <si>
    <t>Wykonanie warstwy piasku o gr. 5cm</t>
  </si>
  <si>
    <t>IV</t>
  </si>
  <si>
    <t>Roboty towarzyszące</t>
  </si>
  <si>
    <t>VAT</t>
  </si>
  <si>
    <t>Łączna wartość brutto:</t>
  </si>
  <si>
    <t>kpl.</t>
  </si>
  <si>
    <t>Wykonanie warstwy stabilizacji 5MPa gr. 10cm</t>
  </si>
  <si>
    <t>Czynności w zakresie robót drogowych</t>
  </si>
  <si>
    <t>Czynności w zakresie robót pomiarowych i geodezyjnych</t>
  </si>
  <si>
    <t>Czynności w zakresiew zakresie robót pomiarowych i geodezyjnych</t>
  </si>
  <si>
    <t>Mechaniczne korytowanie na gł. 42,5cm z wywozem i utylizacją urobku (mijanki z jomb)</t>
  </si>
  <si>
    <t>Mechaniczne korytowanie na gł. 30cm z wywozem i utylizacją urobku (wymiana płyt istniejących)</t>
  </si>
  <si>
    <t>Płyty prefabrykowane wielootworowe drogowe o wymiarach 100x75x12,5cm, beton C30/37, Zbrojenie: podwójna siatka Ø 6 żebro – ok. 4 kg, stal klasy A-IIIN, obciążenie niszczące nie niższe niż 9,5 kN, nasiąkliwość nie większa niż 5%, mrozoodporność nie niższa niż F 150 - zakup fabrycznie nowych w zakładzie prefabrykacji elementów żelbetowych oraz dostarczenie na plac budowy</t>
  </si>
  <si>
    <t>Ułożenie wielootworowych płyt drogowych o wymiarach 100x75x12,5cm wraz z zamuleniem piaskiem (płyty nowe oraz używane dostarczone przez Zamawiającego na plac budowy)</t>
  </si>
  <si>
    <t>Ułożenie płyt drogowych pełnych o wymiarach 300cm x 90cm/100cm/120cm/150cm (w zależności od wymiaru istniejącej płyty do wymiany) grubości 15cm wraz z zamuleniem piaskiem (płyty nowe oraz używane dostarczone przez Zamawiającego na plac budowy)</t>
  </si>
  <si>
    <t>Płyty prefabrykowane drogowe pełne o wymiarach 300cm x 90cm/100cm/120cm/150cm (w zależności od wymiaru istniejącej płyty do wymiany) grubości 15cm, beton C30/37, Zbrojenie: Siatka zbrojąca podwójna  Ø 8 żebro – ok. 40 kg, stal klasy A-IIIN, obciążenie niszczące nie niższe niż 50 kN, nasiąkliwość nie większa niż 5%, mrozoodporność nie niższa niż F 150 - zakup fabrycznie nowych w zakładzie prefabrykacji elementów żelbetowych oraz dostarczenie na plac budowy</t>
  </si>
  <si>
    <t>Wykonanie, utrzymanie i likwidacja tymczasowej organizacji ruchu wraz z projektem i uzgodnieniem</t>
  </si>
  <si>
    <t>Czynności w zakresie tymczasowej organizacji ruchu</t>
  </si>
  <si>
    <t>A</t>
  </si>
  <si>
    <t>B</t>
  </si>
  <si>
    <t>Roboty pomiarowe - obsługa geodezyjna - wytyczenie, pomiary, pomiary i dokumentacja powykonawcza</t>
  </si>
  <si>
    <t>V</t>
  </si>
  <si>
    <t>2.1</t>
  </si>
  <si>
    <t>11.1</t>
  </si>
  <si>
    <t>Wykonanie poboczy i wypełnień między dwuśladem z płyt - warstwa z kruszywa C90/3 0/31,5 o gr. 12,5cm z profilowaniem i zagęszczeniem</t>
  </si>
  <si>
    <t>Roboty rozbiórkowe płyt drogowych zużytych, uszkodzonych, nie nadających się do ponownego wbudowania wraz z wywozem i utylizacją tych płyt</t>
  </si>
  <si>
    <t>Roboty rozbiórkowe płyt Jomb zużytych, uszkodzonych, nie nadających się do ponownego wbudowania wraz z wywozem i utylizacją tych płyt</t>
  </si>
  <si>
    <t>Ostrożne roboty rozbiórkowe płyt Jomb przeznaczonych do ponownego wbudowania (na odkład) z oczyszczeniem, składowaniem i przygotowaniem do ponownego wbudowania</t>
  </si>
  <si>
    <t>ZAŁĄCZNIK NR 6 IDW</t>
  </si>
  <si>
    <r>
      <t xml:space="preserve">na robotę budowlaną pn. </t>
    </r>
    <r>
      <rPr>
        <sz val="10"/>
        <color rgb="FF000000"/>
        <rFont val="Calibri"/>
        <family val="2"/>
        <charset val="238"/>
      </rPr>
      <t>„</t>
    </r>
    <r>
      <rPr>
        <b/>
        <sz val="10"/>
        <color rgb="FF000000"/>
        <rFont val="Calibri"/>
        <family val="2"/>
        <charset val="238"/>
      </rPr>
      <t>Modernizacja drogi na działkach nr 51/1, 21, 18 obręb 2 w Pruszczu Gdańskim</t>
    </r>
    <r>
      <rPr>
        <sz val="10"/>
        <color theme="1"/>
        <rFont val="Times New Roman"/>
        <family val="1"/>
        <charset val="238"/>
      </rPr>
      <t>”</t>
    </r>
  </si>
  <si>
    <t>Wykonawca</t>
  </si>
  <si>
    <t>……………………………………</t>
  </si>
  <si>
    <t>(pełna nazwa/firma, adres, w zależności od podmiotu: NIP/PESEL, KRS/CEiDG)</t>
  </si>
  <si>
    <t>reprezentowany przez:</t>
  </si>
  <si>
    <t>(imię, nazwisko, stanowisko/podstawa do reprezentacji)</t>
  </si>
  <si>
    <t>Znak sprawy: ZP.271.20.2025</t>
  </si>
  <si>
    <t>Kosztorys ofertowy zmieniony na robotę budowlaną pn.
„Modernizacja drogi na działkach nr 51/1, 21, 18 obręb 2 w Pruszczu Gdańskim”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</si>
</sst>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0"/>
      <color theme="1"/>
      <name val="Arial"/>
      <family val="2"/>
      <charset val="238"/>
    </font>
    <font>
      <b/>
      <sz val="13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9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/>
    </xf>
    <xf numFmtId="0" fontId="4" fillId="5" borderId="11" xfId="0" applyFont="1" applyFill="1" applyBorder="1" applyAlignment="1">
      <alignment vertical="center" wrapText="1"/>
    </xf>
    <xf numFmtId="164" fontId="5" fillId="0" borderId="12" xfId="0" applyNumberFormat="1" applyFont="1" applyBorder="1" applyAlignment="1">
      <alignment horizontal="righ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49" fontId="6" fillId="6" borderId="15" xfId="0" applyNumberFormat="1" applyFont="1" applyFill="1" applyBorder="1" applyAlignment="1">
      <alignment horizontal="left" vertical="center" wrapText="1"/>
    </xf>
    <xf numFmtId="49" fontId="6" fillId="6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0" fontId="4" fillId="5" borderId="19" xfId="0" applyFont="1" applyFill="1" applyBorder="1" applyAlignment="1">
      <alignment horizontal="center" vertical="center" wrapText="1"/>
    </xf>
    <xf numFmtId="49" fontId="6" fillId="6" borderId="20" xfId="0" applyNumberFormat="1" applyFont="1" applyFill="1" applyBorder="1" applyAlignment="1">
      <alignment horizontal="left" vertical="center" wrapText="1"/>
    </xf>
    <xf numFmtId="49" fontId="6" fillId="6" borderId="20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vertical="center" wrapText="1"/>
    </xf>
    <xf numFmtId="4" fontId="0" fillId="0" borderId="0" xfId="0" applyNumberFormat="1"/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3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 vertical="center"/>
    </xf>
    <xf numFmtId="4" fontId="6" fillId="6" borderId="27" xfId="0" applyNumberFormat="1" applyFont="1" applyFill="1" applyBorder="1" applyAlignment="1">
      <alignment horizontal="right" vertical="center"/>
    </xf>
    <xf numFmtId="4" fontId="6" fillId="6" borderId="28" xfId="0" applyNumberFormat="1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" fontId="6" fillId="6" borderId="0" xfId="0" applyNumberFormat="1" applyFont="1" applyFill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0" fontId="5" fillId="0" borderId="14" xfId="0" quotePrefix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0491-C081-410D-997A-5ED9C6E568BB}">
  <sheetPr>
    <tabColor theme="9" tint="0.39997558519241921"/>
    <pageSetUpPr fitToPage="1"/>
  </sheetPr>
  <dimension ref="B2:J51"/>
  <sheetViews>
    <sheetView tabSelected="1" view="pageBreakPreview" zoomScale="145" zoomScaleNormal="145" zoomScaleSheetLayoutView="145" zoomScalePageLayoutView="70" workbookViewId="0">
      <selection activeCell="C11" sqref="C11"/>
    </sheetView>
  </sheetViews>
  <sheetFormatPr defaultRowHeight="12.75" x14ac:dyDescent="0.2"/>
  <cols>
    <col min="1" max="1" width="3.42578125" customWidth="1"/>
    <col min="2" max="2" width="6.28515625" bestFit="1" customWidth="1"/>
    <col min="3" max="3" width="80.7109375" bestFit="1" customWidth="1"/>
    <col min="5" max="5" width="11.28515625" bestFit="1" customWidth="1"/>
    <col min="6" max="6" width="16" customWidth="1"/>
    <col min="7" max="7" width="17.7109375" customWidth="1"/>
    <col min="8" max="8" width="2.5703125" customWidth="1"/>
    <col min="9" max="9" width="13.42578125" bestFit="1" customWidth="1"/>
    <col min="10" max="10" width="11.28515625" bestFit="1" customWidth="1"/>
  </cols>
  <sheetData>
    <row r="2" spans="2:2" x14ac:dyDescent="0.2">
      <c r="B2" s="60" t="s">
        <v>44</v>
      </c>
    </row>
    <row r="3" spans="2:2" x14ac:dyDescent="0.2">
      <c r="B3" s="61" t="s">
        <v>45</v>
      </c>
    </row>
    <row r="5" spans="2:2" ht="14.25" x14ac:dyDescent="0.2">
      <c r="B5" s="62" t="s">
        <v>46</v>
      </c>
    </row>
    <row r="7" spans="2:2" ht="15" x14ac:dyDescent="0.2">
      <c r="B7" s="63" t="s">
        <v>47</v>
      </c>
    </row>
    <row r="8" spans="2:2" ht="15" x14ac:dyDescent="0.2">
      <c r="B8" s="63" t="s">
        <v>47</v>
      </c>
    </row>
    <row r="9" spans="2:2" x14ac:dyDescent="0.2">
      <c r="B9" s="64" t="s">
        <v>48</v>
      </c>
    </row>
    <row r="10" spans="2:2" ht="15" x14ac:dyDescent="0.2">
      <c r="B10" s="65" t="s">
        <v>49</v>
      </c>
    </row>
    <row r="11" spans="2:2" ht="15" x14ac:dyDescent="0.2">
      <c r="B11" s="63" t="s">
        <v>47</v>
      </c>
    </row>
    <row r="12" spans="2:2" ht="15" x14ac:dyDescent="0.2">
      <c r="B12" s="63" t="s">
        <v>47</v>
      </c>
    </row>
    <row r="13" spans="2:2" ht="15" x14ac:dyDescent="0.2">
      <c r="B13" s="63" t="s">
        <v>50</v>
      </c>
    </row>
    <row r="15" spans="2:2" ht="15" x14ac:dyDescent="0.2">
      <c r="B15" s="63" t="s">
        <v>51</v>
      </c>
    </row>
    <row r="17" spans="2:10" ht="44.25" customHeight="1" x14ac:dyDescent="0.2">
      <c r="B17" s="50" t="s">
        <v>52</v>
      </c>
      <c r="C17" s="51"/>
      <c r="D17" s="51"/>
      <c r="E17" s="51"/>
      <c r="F17" s="51"/>
      <c r="G17" s="51"/>
    </row>
    <row r="18" spans="2:10" ht="17.25" thickBot="1" x14ac:dyDescent="0.25">
      <c r="B18" s="29"/>
      <c r="C18" s="30"/>
      <c r="D18" s="30"/>
      <c r="E18" s="30"/>
      <c r="F18" s="45"/>
      <c r="G18" s="45"/>
      <c r="I18" s="43"/>
    </row>
    <row r="19" spans="2:10" ht="13.15" customHeight="1" x14ac:dyDescent="0.2">
      <c r="B19" s="52" t="s">
        <v>0</v>
      </c>
      <c r="C19" s="56" t="s">
        <v>1</v>
      </c>
      <c r="D19" s="58" t="s">
        <v>2</v>
      </c>
      <c r="E19" s="58" t="s">
        <v>3</v>
      </c>
      <c r="F19" s="52" t="s">
        <v>4</v>
      </c>
      <c r="G19" s="54" t="s">
        <v>5</v>
      </c>
      <c r="I19" s="44"/>
    </row>
    <row r="20" spans="2:10" ht="13.15" customHeight="1" x14ac:dyDescent="0.2">
      <c r="B20" s="53"/>
      <c r="C20" s="57"/>
      <c r="D20" s="59"/>
      <c r="E20" s="59"/>
      <c r="F20" s="53"/>
      <c r="G20" s="55"/>
      <c r="I20" s="44"/>
    </row>
    <row r="21" spans="2:10" x14ac:dyDescent="0.2">
      <c r="B21" s="28">
        <v>1</v>
      </c>
      <c r="C21" s="26">
        <v>2</v>
      </c>
      <c r="D21" s="26">
        <v>3</v>
      </c>
      <c r="E21" s="31">
        <v>4</v>
      </c>
      <c r="F21" s="28">
        <v>5</v>
      </c>
      <c r="G21" s="27">
        <v>6</v>
      </c>
      <c r="I21" s="44"/>
    </row>
    <row r="22" spans="2:10" ht="15" x14ac:dyDescent="0.2">
      <c r="B22" s="1" t="s">
        <v>34</v>
      </c>
      <c r="C22" s="3" t="s">
        <v>23</v>
      </c>
      <c r="D22" s="2"/>
      <c r="E22" s="32"/>
      <c r="F22" s="1"/>
      <c r="G22" s="4"/>
      <c r="I22" s="43"/>
    </row>
    <row r="23" spans="2:10" ht="15" x14ac:dyDescent="0.25">
      <c r="B23" s="5" t="s">
        <v>12</v>
      </c>
      <c r="C23" s="6" t="s">
        <v>10</v>
      </c>
      <c r="D23" s="7"/>
      <c r="E23" s="33"/>
      <c r="F23" s="38"/>
      <c r="G23" s="8"/>
      <c r="I23" s="43"/>
    </row>
    <row r="24" spans="2:10" ht="28.5" x14ac:dyDescent="0.2">
      <c r="B24" s="14">
        <v>1</v>
      </c>
      <c r="C24" s="22" t="s">
        <v>41</v>
      </c>
      <c r="D24" s="23" t="s">
        <v>7</v>
      </c>
      <c r="E24" s="34">
        <v>432</v>
      </c>
      <c r="F24" s="39"/>
      <c r="G24" s="9">
        <f>E24*F24</f>
        <v>0</v>
      </c>
      <c r="I24" s="43"/>
    </row>
    <row r="25" spans="2:10" ht="28.5" x14ac:dyDescent="0.2">
      <c r="B25" s="14">
        <v>2</v>
      </c>
      <c r="C25" s="22" t="s">
        <v>42</v>
      </c>
      <c r="D25" s="16" t="s">
        <v>7</v>
      </c>
      <c r="E25" s="35">
        <v>75</v>
      </c>
      <c r="F25" s="40"/>
      <c r="G25" s="9">
        <f>E25*F25</f>
        <v>0</v>
      </c>
      <c r="I25" s="43"/>
    </row>
    <row r="26" spans="2:10" ht="42.75" x14ac:dyDescent="0.2">
      <c r="B26" s="49" t="s">
        <v>38</v>
      </c>
      <c r="C26" s="22" t="s">
        <v>43</v>
      </c>
      <c r="D26" s="16" t="s">
        <v>7</v>
      </c>
      <c r="E26" s="35">
        <v>340</v>
      </c>
      <c r="F26" s="40"/>
      <c r="G26" s="9">
        <f>E26*F26</f>
        <v>0</v>
      </c>
      <c r="I26" s="43"/>
    </row>
    <row r="27" spans="2:10" ht="14.25" x14ac:dyDescent="0.2">
      <c r="B27" s="10"/>
      <c r="C27" s="12" t="s">
        <v>10</v>
      </c>
      <c r="D27" s="11"/>
      <c r="E27" s="36"/>
      <c r="F27" s="41"/>
      <c r="G27" s="13">
        <f>SUM(G24:G26)</f>
        <v>0</v>
      </c>
      <c r="I27" s="44"/>
    </row>
    <row r="28" spans="2:10" ht="15" x14ac:dyDescent="0.25">
      <c r="B28" s="21" t="s">
        <v>13</v>
      </c>
      <c r="C28" s="6" t="s">
        <v>9</v>
      </c>
      <c r="D28" s="7"/>
      <c r="E28" s="33"/>
      <c r="F28" s="38"/>
      <c r="G28" s="24"/>
      <c r="I28" s="43"/>
    </row>
    <row r="29" spans="2:10" ht="28.5" x14ac:dyDescent="0.2">
      <c r="B29" s="14">
        <v>3</v>
      </c>
      <c r="C29" s="22" t="s">
        <v>26</v>
      </c>
      <c r="D29" s="23" t="s">
        <v>8</v>
      </c>
      <c r="E29" s="34">
        <v>417.79</v>
      </c>
      <c r="F29" s="39"/>
      <c r="G29" s="9">
        <f>E29*F29</f>
        <v>0</v>
      </c>
      <c r="I29" s="43"/>
      <c r="J29" s="25"/>
    </row>
    <row r="30" spans="2:10" ht="28.5" x14ac:dyDescent="0.2">
      <c r="B30" s="46">
        <v>4</v>
      </c>
      <c r="C30" s="22" t="s">
        <v>27</v>
      </c>
      <c r="D30" s="23" t="s">
        <v>8</v>
      </c>
      <c r="E30" s="34">
        <v>254.1</v>
      </c>
      <c r="F30" s="39"/>
      <c r="G30" s="9">
        <f>E30*F30</f>
        <v>0</v>
      </c>
      <c r="I30" s="43"/>
      <c r="J30" s="25"/>
    </row>
    <row r="31" spans="2:10" ht="14.25" x14ac:dyDescent="0.2">
      <c r="B31" s="10"/>
      <c r="C31" s="12" t="s">
        <v>9</v>
      </c>
      <c r="D31" s="11"/>
      <c r="E31" s="36"/>
      <c r="F31" s="41"/>
      <c r="G31" s="13">
        <f>SUM(G29:G30)</f>
        <v>0</v>
      </c>
    </row>
    <row r="32" spans="2:10" ht="15" x14ac:dyDescent="0.25">
      <c r="B32" s="21" t="s">
        <v>14</v>
      </c>
      <c r="C32" s="6" t="s">
        <v>11</v>
      </c>
      <c r="D32" s="7"/>
      <c r="E32" s="33"/>
      <c r="F32" s="38"/>
      <c r="G32" s="24"/>
    </row>
    <row r="33" spans="2:7" ht="14.25" x14ac:dyDescent="0.2">
      <c r="B33" s="14">
        <v>5</v>
      </c>
      <c r="C33" s="15" t="s">
        <v>22</v>
      </c>
      <c r="D33" s="16" t="s">
        <v>7</v>
      </c>
      <c r="E33" s="35">
        <v>1830.03</v>
      </c>
      <c r="F33" s="40"/>
      <c r="G33" s="9">
        <f>E33*F33</f>
        <v>0</v>
      </c>
    </row>
    <row r="34" spans="2:7" ht="28.5" x14ac:dyDescent="0.2">
      <c r="B34" s="14">
        <v>6</v>
      </c>
      <c r="C34" s="15" t="s">
        <v>15</v>
      </c>
      <c r="D34" s="16" t="s">
        <v>7</v>
      </c>
      <c r="E34" s="35">
        <f>E33</f>
        <v>1830.03</v>
      </c>
      <c r="F34" s="40"/>
      <c r="G34" s="9">
        <f t="shared" ref="G34:G39" si="0">E34*F34</f>
        <v>0</v>
      </c>
    </row>
    <row r="35" spans="2:7" ht="14.25" x14ac:dyDescent="0.2">
      <c r="B35" s="14">
        <v>7</v>
      </c>
      <c r="C35" s="15" t="s">
        <v>16</v>
      </c>
      <c r="D35" s="16" t="s">
        <v>7</v>
      </c>
      <c r="E35" s="35">
        <f>E33</f>
        <v>1830.03</v>
      </c>
      <c r="F35" s="40"/>
      <c r="G35" s="9">
        <f t="shared" si="0"/>
        <v>0</v>
      </c>
    </row>
    <row r="36" spans="2:7" ht="71.25" x14ac:dyDescent="0.2">
      <c r="B36" s="14">
        <v>8</v>
      </c>
      <c r="C36" s="22" t="s">
        <v>28</v>
      </c>
      <c r="D36" s="16" t="s">
        <v>7</v>
      </c>
      <c r="E36" s="35">
        <v>678</v>
      </c>
      <c r="F36" s="39"/>
      <c r="G36" s="9">
        <f t="shared" si="0"/>
        <v>0</v>
      </c>
    </row>
    <row r="37" spans="2:7" ht="99.75" x14ac:dyDescent="0.2">
      <c r="B37" s="14">
        <v>9</v>
      </c>
      <c r="C37" s="22" t="s">
        <v>31</v>
      </c>
      <c r="D37" s="16" t="s">
        <v>7</v>
      </c>
      <c r="E37" s="35">
        <v>334.8</v>
      </c>
      <c r="F37" s="39"/>
      <c r="G37" s="9">
        <f t="shared" si="0"/>
        <v>0</v>
      </c>
    </row>
    <row r="38" spans="2:7" ht="42.75" x14ac:dyDescent="0.2">
      <c r="B38" s="14">
        <v>10</v>
      </c>
      <c r="C38" s="22" t="s">
        <v>29</v>
      </c>
      <c r="D38" s="16" t="s">
        <v>7</v>
      </c>
      <c r="E38" s="35">
        <v>1045</v>
      </c>
      <c r="F38" s="39"/>
      <c r="G38" s="9">
        <f t="shared" si="0"/>
        <v>0</v>
      </c>
    </row>
    <row r="39" spans="2:7" ht="57" x14ac:dyDescent="0.2">
      <c r="B39" s="14">
        <v>11</v>
      </c>
      <c r="C39" s="22" t="s">
        <v>30</v>
      </c>
      <c r="D39" s="16" t="s">
        <v>7</v>
      </c>
      <c r="E39" s="47">
        <v>432</v>
      </c>
      <c r="F39" s="48"/>
      <c r="G39" s="9">
        <f t="shared" si="0"/>
        <v>0</v>
      </c>
    </row>
    <row r="40" spans="2:7" ht="28.5" x14ac:dyDescent="0.2">
      <c r="B40" s="49" t="s">
        <v>39</v>
      </c>
      <c r="C40" s="15" t="s">
        <v>40</v>
      </c>
      <c r="D40" s="16" t="s">
        <v>7</v>
      </c>
      <c r="E40" s="35">
        <v>353.03</v>
      </c>
      <c r="F40" s="40"/>
      <c r="G40" s="9">
        <f t="shared" ref="G40" si="1">E40*F40</f>
        <v>0</v>
      </c>
    </row>
    <row r="41" spans="2:7" ht="14.25" x14ac:dyDescent="0.2">
      <c r="B41" s="10"/>
      <c r="C41" s="12" t="s">
        <v>11</v>
      </c>
      <c r="D41" s="11"/>
      <c r="E41" s="36"/>
      <c r="F41" s="41"/>
      <c r="G41" s="13">
        <f>SUM(G33:G40)</f>
        <v>0</v>
      </c>
    </row>
    <row r="42" spans="2:7" ht="15" x14ac:dyDescent="0.25">
      <c r="B42" s="5" t="s">
        <v>17</v>
      </c>
      <c r="C42" s="6" t="s">
        <v>33</v>
      </c>
      <c r="D42" s="7"/>
      <c r="E42" s="33"/>
      <c r="F42" s="38"/>
      <c r="G42" s="8"/>
    </row>
    <row r="43" spans="2:7" ht="28.5" x14ac:dyDescent="0.2">
      <c r="B43" s="14">
        <v>12</v>
      </c>
      <c r="C43" s="22" t="s">
        <v>32</v>
      </c>
      <c r="D43" s="23" t="s">
        <v>21</v>
      </c>
      <c r="E43" s="34">
        <v>1</v>
      </c>
      <c r="F43" s="39"/>
      <c r="G43" s="9">
        <f>E43*F43</f>
        <v>0</v>
      </c>
    </row>
    <row r="44" spans="2:7" ht="14.25" x14ac:dyDescent="0.2">
      <c r="B44" s="10"/>
      <c r="C44" s="12" t="s">
        <v>33</v>
      </c>
      <c r="D44" s="11"/>
      <c r="E44" s="36"/>
      <c r="F44" s="41"/>
      <c r="G44" s="13">
        <f>SUM(G43)</f>
        <v>0</v>
      </c>
    </row>
    <row r="45" spans="2:7" ht="15" x14ac:dyDescent="0.2">
      <c r="B45" s="1" t="s">
        <v>35</v>
      </c>
      <c r="C45" s="3" t="s">
        <v>24</v>
      </c>
      <c r="D45" s="2"/>
      <c r="E45" s="32"/>
      <c r="F45" s="1"/>
      <c r="G45" s="4"/>
    </row>
    <row r="46" spans="2:7" ht="15" x14ac:dyDescent="0.25">
      <c r="B46" s="21" t="s">
        <v>37</v>
      </c>
      <c r="C46" s="6" t="s">
        <v>18</v>
      </c>
      <c r="D46" s="7"/>
      <c r="E46" s="33"/>
      <c r="F46" s="38"/>
      <c r="G46" s="24"/>
    </row>
    <row r="47" spans="2:7" ht="28.5" x14ac:dyDescent="0.2">
      <c r="B47" s="14">
        <v>13</v>
      </c>
      <c r="C47" s="15" t="s">
        <v>36</v>
      </c>
      <c r="D47" s="16" t="s">
        <v>21</v>
      </c>
      <c r="E47" s="35">
        <v>1</v>
      </c>
      <c r="F47" s="40"/>
      <c r="G47" s="9">
        <f>E47*F47</f>
        <v>0</v>
      </c>
    </row>
    <row r="48" spans="2:7" ht="15" thickBot="1" x14ac:dyDescent="0.25">
      <c r="B48" s="10"/>
      <c r="C48" s="12" t="s">
        <v>25</v>
      </c>
      <c r="D48" s="11"/>
      <c r="E48" s="36"/>
      <c r="F48" s="41"/>
      <c r="G48" s="13">
        <f>SUM(G47:G47)</f>
        <v>0</v>
      </c>
    </row>
    <row r="49" spans="2:7" ht="15.75" thickBot="1" x14ac:dyDescent="0.25">
      <c r="B49" s="17"/>
      <c r="C49" s="19" t="s">
        <v>6</v>
      </c>
      <c r="D49" s="18"/>
      <c r="E49" s="37"/>
      <c r="F49" s="42"/>
      <c r="G49" s="20">
        <f>G27+G31+G41+G44+G48</f>
        <v>0</v>
      </c>
    </row>
    <row r="50" spans="2:7" ht="15.75" thickBot="1" x14ac:dyDescent="0.25">
      <c r="B50" s="17"/>
      <c r="C50" s="19" t="s">
        <v>19</v>
      </c>
      <c r="D50" s="18"/>
      <c r="E50" s="37"/>
      <c r="F50" s="42"/>
      <c r="G50" s="20">
        <f>G49*0.23</f>
        <v>0</v>
      </c>
    </row>
    <row r="51" spans="2:7" ht="15.75" thickBot="1" x14ac:dyDescent="0.25">
      <c r="B51" s="17"/>
      <c r="C51" s="19" t="s">
        <v>20</v>
      </c>
      <c r="D51" s="18"/>
      <c r="E51" s="37"/>
      <c r="F51" s="42"/>
      <c r="G51" s="20">
        <f>G49*1.23</f>
        <v>0</v>
      </c>
    </row>
  </sheetData>
  <mergeCells count="7">
    <mergeCell ref="B17:G17"/>
    <mergeCell ref="F19:F20"/>
    <mergeCell ref="G19:G20"/>
    <mergeCell ref="B19:B20"/>
    <mergeCell ref="C19:C20"/>
    <mergeCell ref="D19:D20"/>
    <mergeCell ref="E19:E2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 główny</vt:lpstr>
      <vt:lpstr>'Arkusz główny'!Obszar_wydruku</vt:lpstr>
      <vt:lpstr>'Arkusz główny'!Tytuły_wydruku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Sawicki</dc:creator>
  <cp:lastModifiedBy>Paweł Cichecki</cp:lastModifiedBy>
  <cp:lastPrinted>2025-04-30T10:09:29Z</cp:lastPrinted>
  <dcterms:created xsi:type="dcterms:W3CDTF">2024-08-21T09:12:02Z</dcterms:created>
  <dcterms:modified xsi:type="dcterms:W3CDTF">2025-04-30T10:09:32Z</dcterms:modified>
</cp:coreProperties>
</file>