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rzetargi 2021\Ubezpieczenie 2022\ubezpieczenie 2022r\"/>
    </mc:Choice>
  </mc:AlternateContent>
  <bookViews>
    <workbookView xWindow="0" yWindow="0" windowWidth="25200" windowHeight="11985" activeTab="4"/>
  </bookViews>
  <sheets>
    <sheet name="Zakładka nr 1" sheetId="12" r:id="rId1"/>
    <sheet name="Zakładka nr 2" sheetId="3" r:id="rId2"/>
    <sheet name="Zakładka nr 3" sheetId="4" r:id="rId3"/>
    <sheet name="Zakładka nr 4" sheetId="5" r:id="rId4"/>
    <sheet name="Zakładka nr 5" sheetId="19" r:id="rId5"/>
  </sheets>
  <definedNames>
    <definedName name="_xlnm._FilterDatabase" localSheetId="0" hidden="1">'Zakładka nr 1'!$A$2:$O$2</definedName>
    <definedName name="_xlnm._FilterDatabase" localSheetId="2" hidden="1">'Zakładka nr 3'!#REF!</definedName>
    <definedName name="_xlnm._FilterDatabase" localSheetId="3" hidden="1">'Zakładka nr 4'!#REF!</definedName>
    <definedName name="_xlnm.Print_Area" localSheetId="2">'Zakładka nr 3'!$A$1:$G$49</definedName>
    <definedName name="_xlnm.Print_Area" localSheetId="3">'Zakładka nr 4'!$A$1:$S$40</definedName>
    <definedName name="_xlnm.Print_Titles" localSheetId="0">'Zakładka nr 1'!$2:$2</definedName>
    <definedName name="_xlnm.Print_Titles" localSheetId="3">'Zakładka nr 4'!$A:$B,'Zakładka nr 4'!$1:$1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3" l="1"/>
  <c r="E166" i="3" l="1"/>
  <c r="E165" i="3"/>
  <c r="E164" i="3"/>
  <c r="E163" i="3"/>
  <c r="E162" i="3"/>
  <c r="E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E147" i="3"/>
  <c r="E146" i="3"/>
  <c r="E145" i="3"/>
  <c r="E144" i="3"/>
  <c r="E137" i="3"/>
  <c r="E126" i="3"/>
  <c r="E125" i="3"/>
  <c r="E111" i="3"/>
  <c r="E110" i="3"/>
  <c r="E38" i="3"/>
  <c r="E37" i="3"/>
  <c r="E35" i="3"/>
  <c r="E33" i="3"/>
  <c r="E34" i="3"/>
  <c r="E32" i="3"/>
  <c r="E30" i="3"/>
  <c r="E29" i="3"/>
  <c r="E28" i="3"/>
  <c r="E27" i="3"/>
  <c r="E26" i="3"/>
  <c r="E22" i="3"/>
  <c r="E24" i="3"/>
  <c r="E23" i="3"/>
  <c r="E20" i="3"/>
  <c r="E19" i="3"/>
  <c r="E18" i="3"/>
  <c r="E17" i="3"/>
  <c r="E16" i="3"/>
  <c r="C43" i="4"/>
  <c r="C42" i="4"/>
  <c r="C4" i="3"/>
  <c r="C11" i="4"/>
  <c r="E91" i="3"/>
  <c r="E47" i="3"/>
  <c r="E131" i="3" l="1"/>
  <c r="C5" i="3" s="1"/>
  <c r="C6" i="3" s="1"/>
  <c r="C24" i="4" l="1"/>
  <c r="C33" i="4" l="1"/>
  <c r="C29" i="4" l="1"/>
  <c r="C16" i="4" l="1"/>
  <c r="C37" i="4" s="1"/>
  <c r="C44" i="4" l="1"/>
</calcChain>
</file>

<file path=xl/comments1.xml><?xml version="1.0" encoding="utf-8"?>
<comments xmlns="http://schemas.openxmlformats.org/spreadsheetml/2006/main">
  <authors>
    <author>KasiaM</author>
    <author>Przemek</author>
    <author>PrzemekB</author>
  </authors>
  <commentList>
    <comment ref="S14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PŁYTY WARSTWOWE: 
</t>
        </r>
        <r>
          <rPr>
            <sz val="9"/>
            <color indexed="81"/>
            <rFont val="Tahoma"/>
            <family val="2"/>
            <charset val="238"/>
          </rPr>
          <t>lekkie elementy budowlane wykonane z dwóch zewnętrznych okładzin z blachy falistej, przedzielonych rdzeniem z lekkiego materiału o dobrej izolacyjności termicznej - materiały łatwopalne</t>
        </r>
      </text>
    </comment>
    <comment ref="Z14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A </t>
        </r>
        <r>
          <rPr>
            <sz val="9"/>
            <color indexed="81"/>
            <rFont val="Tahoma"/>
            <family val="2"/>
            <charset val="238"/>
          </rPr>
          <t xml:space="preserve">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
</t>
        </r>
        <r>
          <rPr>
            <b/>
            <sz val="9"/>
            <color indexed="81"/>
            <rFont val="Tahoma"/>
            <family val="2"/>
            <charset val="238"/>
          </rPr>
          <t xml:space="preserve">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Z16" authorId="0" shapeId="0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T16" authorId="1" shapeId="0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U16" authorId="1" shapeId="0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H16" authorId="2" shapeId="0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I16" authorId="2" shapeId="0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Z17" authorId="0" shapeId="0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T17" authorId="1" shapeId="0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U17" authorId="1" shapeId="0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H17" authorId="2" shapeId="0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I17" authorId="2" shapeId="0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Z18" authorId="0" shapeId="0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T18" authorId="1" shapeId="0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U18" authorId="1" shapeId="0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H18" authorId="2" shapeId="0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I18" authorId="2" shapeId="0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Z19" authorId="0" shapeId="0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T19" authorId="1" shapeId="0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U19" authorId="1" shapeId="0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H19" authorId="2" shapeId="0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I19" authorId="2" shapeId="0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Z20" authorId="0" shapeId="0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T20" authorId="1" shapeId="0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U20" authorId="1" shapeId="0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H20" authorId="2" shapeId="0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I20" authorId="2" shapeId="0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Z21" authorId="0" shapeId="0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T21" authorId="1" shapeId="0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U21" authorId="1" shapeId="0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H21" authorId="2" shapeId="0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I21" authorId="2" shapeId="0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Z22" authorId="0" shapeId="0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T22" authorId="1" shapeId="0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U22" authorId="1" shapeId="0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H22" authorId="2" shapeId="0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I22" authorId="2" shapeId="0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Z23" authorId="0" shapeId="0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T23" authorId="1" shapeId="0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U23" authorId="1" shapeId="0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H23" authorId="2" shapeId="0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I23" authorId="2" shapeId="0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Z26" authorId="0" shapeId="0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T26" authorId="1" shapeId="0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U26" authorId="1" shapeId="0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H26" authorId="2" shapeId="0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I26" authorId="2" shapeId="0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Z27" authorId="0" shapeId="0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T27" authorId="1" shapeId="0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U27" authorId="1" shapeId="0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H27" authorId="2" shapeId="0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I27" authorId="2" shapeId="0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Z28" authorId="0" shapeId="0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T28" authorId="1" shapeId="0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U28" authorId="1" shapeId="0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H28" authorId="2" shapeId="0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I28" authorId="2" shapeId="0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Z29" authorId="0" shapeId="0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T29" authorId="1" shapeId="0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U29" authorId="1" shapeId="0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H29" authorId="2" shapeId="0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I29" authorId="2" shapeId="0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Z30" authorId="0" shapeId="0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T30" authorId="1" shapeId="0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U30" authorId="1" shapeId="0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H30" authorId="2" shapeId="0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I30" authorId="2" shapeId="0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Z31" authorId="0" shapeId="0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T31" authorId="1" shapeId="0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U31" authorId="1" shapeId="0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H31" authorId="2" shapeId="0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I31" authorId="2" shapeId="0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Z32" authorId="0" shapeId="0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T32" authorId="1" shapeId="0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U32" authorId="1" shapeId="0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H32" authorId="2" shapeId="0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I32" authorId="2" shapeId="0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Z33" authorId="0" shapeId="0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T33" authorId="1" shapeId="0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U33" authorId="1" shapeId="0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H33" authorId="2" shapeId="0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I33" authorId="2" shapeId="0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Z34" authorId="0" shapeId="0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T34" authorId="1" shapeId="0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U34" authorId="1" shapeId="0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H34" authorId="2" shapeId="0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I34" authorId="2" shapeId="0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Z35" authorId="0" shapeId="0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T35" authorId="1" shapeId="0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U35" authorId="1" shapeId="0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H35" authorId="2" shapeId="0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I35" authorId="2" shapeId="0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Z36" authorId="0" shapeId="0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T36" authorId="1" shapeId="0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U36" authorId="1" shapeId="0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H36" authorId="2" shapeId="0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I36" authorId="2" shapeId="0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Z37" authorId="0" shapeId="0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T37" authorId="1" shapeId="0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U37" authorId="1" shapeId="0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H37" authorId="2" shapeId="0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I37" authorId="2" shapeId="0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Z38" authorId="0" shapeId="0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T38" authorId="1" shapeId="0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U38" authorId="1" shapeId="0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H38" authorId="2" shapeId="0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I38" authorId="2" shapeId="0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Z40" authorId="0" shapeId="0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T40" authorId="1" shapeId="0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U40" authorId="1" shapeId="0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H40" authorId="2" shapeId="0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I40" authorId="2" shapeId="0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Z41" authorId="0" shapeId="0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T41" authorId="1" shapeId="0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U41" authorId="1" shapeId="0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H41" authorId="2" shapeId="0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I41" authorId="2" shapeId="0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Z42" authorId="0" shapeId="0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T42" authorId="1" shapeId="0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U42" authorId="1" shapeId="0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H42" authorId="2" shapeId="0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I42" authorId="2" shapeId="0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Z43" authorId="0" shapeId="0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T43" authorId="1" shapeId="0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U43" authorId="1" shapeId="0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H43" authorId="2" shapeId="0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I43" authorId="2" shapeId="0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Z44" authorId="0" shapeId="0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T44" authorId="1" shapeId="0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U44" authorId="1" shapeId="0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H44" authorId="2" shapeId="0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I44" authorId="2" shapeId="0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Z45" authorId="0" shapeId="0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T45" authorId="1" shapeId="0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U45" authorId="1" shapeId="0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H45" authorId="2" shapeId="0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I45" authorId="2" shapeId="0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S100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PŁYTY WARSTWOWE: 
</t>
        </r>
        <r>
          <rPr>
            <sz val="9"/>
            <color indexed="81"/>
            <rFont val="Tahoma"/>
            <family val="2"/>
            <charset val="238"/>
          </rPr>
          <t>lekkie elementy budowlane wykonane z dwóch zewnętrznych okładzin z blachy falistej, przedzielonych rdzeniem z lekkiego materiału o dobrej izolacyjności termicznej - materiały łatwopalne</t>
        </r>
      </text>
    </comment>
    <comment ref="Z100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A </t>
        </r>
        <r>
          <rPr>
            <sz val="9"/>
            <color indexed="81"/>
            <rFont val="Tahoma"/>
            <family val="2"/>
            <charset val="238"/>
          </rPr>
          <t xml:space="preserve">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
</t>
        </r>
        <r>
          <rPr>
            <b/>
            <sz val="9"/>
            <color indexed="81"/>
            <rFont val="Tahoma"/>
            <family val="2"/>
            <charset val="238"/>
          </rPr>
          <t xml:space="preserve">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Z102" authorId="0" shapeId="0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T102" authorId="1" shapeId="0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U102" authorId="1" shapeId="0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H102" authorId="2" shapeId="0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I102" authorId="2" shapeId="0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S108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PŁYTY WARSTWOWE: 
</t>
        </r>
        <r>
          <rPr>
            <sz val="9"/>
            <color indexed="81"/>
            <rFont val="Tahoma"/>
            <family val="2"/>
            <charset val="238"/>
          </rPr>
          <t>lekkie elementy budowlane wykonane z dwóch zewnętrznych okładzin z blachy falistej, przedzielonych rdzeniem z lekkiego materiału o dobrej izolacyjności termicznej - materiały łatwopalne</t>
        </r>
      </text>
    </comment>
    <comment ref="Z108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A </t>
        </r>
        <r>
          <rPr>
            <sz val="9"/>
            <color indexed="81"/>
            <rFont val="Tahoma"/>
            <family val="2"/>
            <charset val="238"/>
          </rPr>
          <t xml:space="preserve">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
</t>
        </r>
        <r>
          <rPr>
            <b/>
            <sz val="9"/>
            <color indexed="81"/>
            <rFont val="Tahoma"/>
            <family val="2"/>
            <charset val="238"/>
          </rPr>
          <t xml:space="preserve">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Z110" authorId="0" shapeId="0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T110" authorId="1" shapeId="0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U110" authorId="1" shapeId="0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H110" authorId="2" shapeId="0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I110" authorId="2" shapeId="0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Z111" authorId="0" shapeId="0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T111" authorId="1" shapeId="0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U111" authorId="1" shapeId="0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H111" authorId="2" shapeId="0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I111" authorId="2" shapeId="0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S123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PŁYTY WARSTWOWE: 
</t>
        </r>
        <r>
          <rPr>
            <sz val="9"/>
            <color indexed="81"/>
            <rFont val="Tahoma"/>
            <family val="2"/>
            <charset val="238"/>
          </rPr>
          <t>lekkie elementy budowlane wykonane z dwóch zewnętrznych okładzin z blachy falistej, przedzielonych rdzeniem z lekkiego materiału o dobrej izolacyjności termicznej - materiały łatwopalne</t>
        </r>
      </text>
    </comment>
    <comment ref="Z123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A </t>
        </r>
        <r>
          <rPr>
            <sz val="9"/>
            <color indexed="81"/>
            <rFont val="Tahoma"/>
            <family val="2"/>
            <charset val="238"/>
          </rPr>
          <t xml:space="preserve">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
</t>
        </r>
        <r>
          <rPr>
            <b/>
            <sz val="9"/>
            <color indexed="81"/>
            <rFont val="Tahoma"/>
            <family val="2"/>
            <charset val="238"/>
          </rPr>
          <t xml:space="preserve">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Z125" authorId="0" shapeId="0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T125" authorId="1" shapeId="0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U125" authorId="1" shapeId="0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H125" authorId="2" shapeId="0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I125" authorId="2" shapeId="0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Z126" authorId="0" shapeId="0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T126" authorId="1" shapeId="0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U126" authorId="1" shapeId="0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H126" authorId="2" shapeId="0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I126" authorId="2" shapeId="0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Z127" authorId="0" shapeId="0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T127" authorId="1" shapeId="0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U127" authorId="1" shapeId="0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H127" authorId="2" shapeId="0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I127" authorId="2" shapeId="0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</commentList>
</comments>
</file>

<file path=xl/sharedStrings.xml><?xml version="1.0" encoding="utf-8"?>
<sst xmlns="http://schemas.openxmlformats.org/spreadsheetml/2006/main" count="4189" uniqueCount="772">
  <si>
    <t>Lp.</t>
  </si>
  <si>
    <t>Przedmiot ubezpieczenia</t>
  </si>
  <si>
    <t>Liczba miejsc</t>
  </si>
  <si>
    <t>Marka</t>
  </si>
  <si>
    <t>Zabezpieczenia przeciwkradzieżowe</t>
  </si>
  <si>
    <t>Rodzaj pojazdu</t>
  </si>
  <si>
    <t>Numer rejestracyjny</t>
  </si>
  <si>
    <t>Model / Typ / Wersja</t>
  </si>
  <si>
    <t>Pojemność silnika [cm3]</t>
  </si>
  <si>
    <t>Zgodne z przepisami o ochronie przeciwpożarowej</t>
  </si>
  <si>
    <t>Alarm z sygnałem lokalnym</t>
  </si>
  <si>
    <t xml:space="preserve">System alarmowy z powiadomieniem służb patrolowych z całodobową ochroną          </t>
  </si>
  <si>
    <t>Monitoring (kamery przemysłowe)</t>
  </si>
  <si>
    <t>Czy teren jest oświetlony w godzinach nocnych?</t>
  </si>
  <si>
    <t>Pozostałe zabezpieczenia, informacje dodatkowe do poprzednich</t>
  </si>
  <si>
    <t>Czy są stosowane zabezpieczenia przeciwpożarowe?</t>
  </si>
  <si>
    <t>Lokalizacja (adres)</t>
  </si>
  <si>
    <t>Czy obiekt jest użytkowany?</t>
  </si>
  <si>
    <t>Zagrożenie powodziowe - opis</t>
  </si>
  <si>
    <t>RAZEM:</t>
  </si>
  <si>
    <t>Adres</t>
  </si>
  <si>
    <t xml:space="preserve">Liczba zatrudnionych </t>
  </si>
  <si>
    <t>Pełna nazwa jednostki</t>
  </si>
  <si>
    <t>Ulica</t>
  </si>
  <si>
    <t>Kod pocztowy</t>
  </si>
  <si>
    <t>Główne PKD</t>
  </si>
  <si>
    <t>REGON</t>
  </si>
  <si>
    <t>NIP</t>
  </si>
  <si>
    <t>Telefon</t>
  </si>
  <si>
    <t>E-mail</t>
  </si>
  <si>
    <t>Ogółem</t>
  </si>
  <si>
    <t>Nauczycieli</t>
  </si>
  <si>
    <t>Opis działalności</t>
  </si>
  <si>
    <t>Rodzaj budynku</t>
  </si>
  <si>
    <t>Rok / lata budowy</t>
  </si>
  <si>
    <t>Liczba kondygnacji oraz podpiwniczenie i poddasze</t>
  </si>
  <si>
    <t>Materiały konstrukcyjne</t>
  </si>
  <si>
    <t>Czy w konstrukcji budynku występują płyty warstwowe?</t>
  </si>
  <si>
    <t>Rodzaj ogrzewania</t>
  </si>
  <si>
    <t>Czy w budynku są zainstalowane windy / urządzenia dźwigowe?</t>
  </si>
  <si>
    <t>Czy obiekt posiada sprawne urządzenie odgromowe?</t>
  </si>
  <si>
    <t>Czy budynek znajduje się pod nadzorem konserwatora zabytków?</t>
  </si>
  <si>
    <t xml:space="preserve">Czy obiekt posiada książkę obiektu budowlanego? </t>
  </si>
  <si>
    <t>Zabezpieczenia ppoż.</t>
  </si>
  <si>
    <t>Liczba kondygnacji ponad poziom gruntu</t>
  </si>
  <si>
    <t>Liczba kondygnacji poniżej poziomu gruntu</t>
  </si>
  <si>
    <t>Czy budynek posiada poddasze?</t>
  </si>
  <si>
    <t>Czy budynek jest podpiwniczony?</t>
  </si>
  <si>
    <t>ścian</t>
  </si>
  <si>
    <t>stropów</t>
  </si>
  <si>
    <t>konstrukcji dachu</t>
  </si>
  <si>
    <t>pokrycie dachu</t>
  </si>
  <si>
    <t>Przyczyna nieużytkowania</t>
  </si>
  <si>
    <t>Czy obiekt przeznaczony jest do rozbiórki?</t>
  </si>
  <si>
    <t>Uwagi / informacje dodatkowe</t>
  </si>
  <si>
    <t xml:space="preserve">Czy mienie było dotknięte ryzykiem powodzi od 1997 roku do dnia dzisiejszego? </t>
  </si>
  <si>
    <t>Czy są stosowane zabezpieczenia przeciwkradzieżowe?</t>
  </si>
  <si>
    <t>Wszystkie drzwi zewnętrzne i okna są w należytym stanie technicznym uniemożliwiającym ich wywarzenie i włamanie bez użycia siły i/lub narzędzi</t>
  </si>
  <si>
    <t>Wszystkie drzwi zewnętrzne zaopatrzone są w co najmniej 2 zamki wielozastawkowe  lub 1 zamek antywłamaniowy lub 1 zamek wielopunktowy</t>
  </si>
  <si>
    <t xml:space="preserve">Wszystkie drzwi zewnętrzne i okna zaopatrzone są w co najmniej 1 zamek wielozastawkowy        </t>
  </si>
  <si>
    <t>Wszystkie drzwi zewnętrzne są drzwiami antywłamaniowymi</t>
  </si>
  <si>
    <t>Czy teren jest ogrodzony?</t>
  </si>
  <si>
    <t>Instalacja sygnalizacji pożaru sygnalizująca w miejscu chronionym</t>
  </si>
  <si>
    <t>Instalacja sygnalizacji pożaru sygnalizująca poza miejscem chronionym</t>
  </si>
  <si>
    <t>Instalacja sygnalizacji pożaru z powiadomieniem służb patrolowych</t>
  </si>
  <si>
    <t>Czy oznakowane są miejsca usytuowania urządzeń przeciwpożarowych, elementów sterujących urządzeniami pożarowymi, przeciwpożarowych wyłączników prądu, głównych zaworów gazu, drogi ewakuacyjne?</t>
  </si>
  <si>
    <t>Czy w lokalizacji obowiązuje zakaz palenia tytoniu?</t>
  </si>
  <si>
    <t>Czy są wydzielone miejsca do palenia tytoniu?</t>
  </si>
  <si>
    <t>Wartość</t>
  </si>
  <si>
    <t>Rok produkcji lub zakupu</t>
  </si>
  <si>
    <t>UWAGI / INFORMACJE DODATKOWE</t>
  </si>
  <si>
    <t>Rok produkcji / 
Data zakupu</t>
  </si>
  <si>
    <t>Nr fabryczny lub inwentarzowy</t>
  </si>
  <si>
    <t>Lokalizacje / Filie / Oddziały</t>
  </si>
  <si>
    <t/>
  </si>
  <si>
    <t>Suma ubezpieczenia</t>
  </si>
  <si>
    <t>Sprzęt elektroniczny stacjonarny</t>
  </si>
  <si>
    <t>Sprzęt elektroniczny przenośny</t>
  </si>
  <si>
    <t>Maszyny, wyposażenie i urządzenia</t>
  </si>
  <si>
    <t xml:space="preserve">Suma ubezpieczenia </t>
  </si>
  <si>
    <r>
      <rPr>
        <b/>
        <sz val="10"/>
        <color theme="1"/>
        <rFont val="Tahoma"/>
        <family val="2"/>
        <charset val="238"/>
      </rPr>
      <t xml:space="preserve">UWAGA: </t>
    </r>
    <r>
      <rPr>
        <sz val="10"/>
        <color theme="1"/>
        <rFont val="Tahoma"/>
        <family val="2"/>
        <charset val="238"/>
      </rPr>
      <t>Zamawiający pozostawia sobie prawo do zmiany rodzaju wartości przedmiotu ubezpieczenia, co do zasady z wartości księgowej brutto na wartość odtworzeniową nową.</t>
    </r>
  </si>
  <si>
    <r>
      <rPr>
        <b/>
        <sz val="10"/>
        <color theme="1"/>
        <rFont val="Tahoma"/>
        <family val="2"/>
        <charset val="238"/>
      </rPr>
      <t xml:space="preserve">UWAGA: </t>
    </r>
    <r>
      <rPr>
        <sz val="10"/>
        <color theme="1"/>
        <rFont val="Tahoma"/>
        <family val="2"/>
        <charset val="238"/>
      </rPr>
      <t xml:space="preserve">Zamawiający informuje, że przed rozpoczęciem okresu ubezpieczenia lub w czasie jego trwania, może dojść do zmiany jednostek zarządzających poszczególnymi składnikami mienia. </t>
    </r>
  </si>
  <si>
    <r>
      <rPr>
        <b/>
        <sz val="10"/>
        <color theme="1"/>
        <rFont val="Tahoma"/>
        <family val="2"/>
        <charset val="238"/>
      </rPr>
      <t xml:space="preserve">UWAGA: </t>
    </r>
    <r>
      <rPr>
        <sz val="10"/>
        <color theme="1"/>
        <rFont val="Tahoma"/>
        <family val="2"/>
        <charset val="238"/>
      </rPr>
      <t>Zamawiający pozostawia sobie prawo do ostatecznej weryfikacji wykazów majątkowych po rozstrzygnięciu postępowania.</t>
    </r>
  </si>
  <si>
    <t>KB</t>
  </si>
  <si>
    <t>dobry</t>
  </si>
  <si>
    <t>1</t>
  </si>
  <si>
    <t>TAK</t>
  </si>
  <si>
    <t>NIE</t>
  </si>
  <si>
    <t>0</t>
  </si>
  <si>
    <t>nie</t>
  </si>
  <si>
    <t>Szkody powodziowe w przeszłości - wartość</t>
  </si>
  <si>
    <t>4</t>
  </si>
  <si>
    <t>2</t>
  </si>
  <si>
    <t>6</t>
  </si>
  <si>
    <t>Czy jest przeprowadzona okresowa kontrola stanu technicznego obiektu budowalnego zgodnie z art. 62 ustawy Prawo budowlane?</t>
  </si>
  <si>
    <t>Jeśli NIE, 
okres nieużytkowania</t>
  </si>
  <si>
    <t>Jeśli TYMCZASOWO,
do kiedy?</t>
  </si>
  <si>
    <t>Jeśli TAK, prosimy wskazać przyczynę.</t>
  </si>
  <si>
    <t>1.</t>
  </si>
  <si>
    <t>2.</t>
  </si>
  <si>
    <t>3.</t>
  </si>
  <si>
    <t>4.</t>
  </si>
  <si>
    <t>Kserokopiarki, urządzenia wielofunkcyjne</t>
  </si>
  <si>
    <t>Razem:</t>
  </si>
  <si>
    <t>Monitoring</t>
  </si>
  <si>
    <t>Sprzet elektroniczny stacjonarny</t>
  </si>
  <si>
    <t>Razem suma</t>
  </si>
  <si>
    <t>Częstotliwość archiwizacji  danych</t>
  </si>
  <si>
    <t>brak</t>
  </si>
  <si>
    <r>
      <rPr>
        <b/>
        <sz val="10"/>
        <color theme="1"/>
        <rFont val="Tahoma"/>
        <family val="2"/>
        <charset val="238"/>
      </rPr>
      <t xml:space="preserve">UWAGA: </t>
    </r>
    <r>
      <rPr>
        <sz val="10"/>
        <color theme="1"/>
        <rFont val="Tahoma"/>
        <family val="2"/>
        <charset val="238"/>
      </rPr>
      <t>Zamawiający zastrzega sobie prawo do zmiany rodzaju wartości podanych powyżej, obligatoryjnie dla wykonawcy, jeśli zamawiający wyrazi taką wolę.</t>
    </r>
  </si>
  <si>
    <t>Okres ubezpieczenia OC</t>
  </si>
  <si>
    <t>Okres ubezpieczenia AC</t>
  </si>
  <si>
    <t>Okres ubezpieczenia NNW</t>
  </si>
  <si>
    <t>Wypłata w  zł</t>
  </si>
  <si>
    <t>Ilość szkód</t>
  </si>
  <si>
    <t>Wypłata w zł</t>
  </si>
  <si>
    <t>Mienie od kradzieży z włamaniem i rabunku</t>
  </si>
  <si>
    <t>Przedmioty szklane od stłuczenia</t>
  </si>
  <si>
    <t xml:space="preserve">Odpowiedzialność cywilna </t>
  </si>
  <si>
    <t>Obowiązkowe ubezpieczenie OC pojazdów</t>
  </si>
  <si>
    <t xml:space="preserve">Auto Casco </t>
  </si>
  <si>
    <t>REZERWY</t>
  </si>
  <si>
    <t>SZKODOWOŚĆ  OGÓŁEM:</t>
  </si>
  <si>
    <t>BUDYNKI</t>
  </si>
  <si>
    <t>BUDOWLE</t>
  </si>
  <si>
    <r>
      <t>Rodzaj ubezpiecze</t>
    </r>
    <r>
      <rPr>
        <b/>
        <sz val="12"/>
        <color rgb="FF000000"/>
        <rFont val="Arial Narrow"/>
        <family val="2"/>
        <charset val="238"/>
      </rPr>
      <t>nia</t>
    </r>
  </si>
  <si>
    <t xml:space="preserve">Mienie od wszystkich  ryzyk </t>
  </si>
  <si>
    <t>Sprzęt elektroniczny</t>
  </si>
  <si>
    <t>Następstwa nieszczęśliwych wypadków OSP</t>
  </si>
  <si>
    <t xml:space="preserve">Suma ubezpieczenia AC BRUTTO </t>
  </si>
  <si>
    <t>Przeprowadzane remonty istotnie podwyższające wartość obiektu - data i zakres remontu</t>
  </si>
  <si>
    <t>Użytkowanie obiektu</t>
  </si>
  <si>
    <t>Powódź * / Zagrożenie powodziowe</t>
  </si>
  <si>
    <t>drewno</t>
  </si>
  <si>
    <t>blacha</t>
  </si>
  <si>
    <t>TAK - wewnętrzny i zewnętrzny</t>
  </si>
  <si>
    <t>codziennie</t>
  </si>
  <si>
    <r>
      <t>Tytuł prawny do zajmowanej nieruchomości
(</t>
    </r>
    <r>
      <rPr>
        <b/>
        <i/>
        <sz val="10"/>
        <rFont val="Tahoma"/>
        <family val="2"/>
        <charset val="238"/>
      </rPr>
      <t>np. własność, dzierżawa)</t>
    </r>
  </si>
  <si>
    <r>
      <t xml:space="preserve">Stan techniczny budynku 
</t>
    </r>
    <r>
      <rPr>
        <b/>
        <i/>
        <sz val="10"/>
        <rFont val="Tahoma"/>
        <family val="2"/>
        <charset val="238"/>
      </rPr>
      <t>(prosimy ocenić wizualnie oraz podać jedną z trzech ocen: dobry, dostateczny, zły)</t>
    </r>
  </si>
  <si>
    <r>
      <t xml:space="preserve">Czy w pobliżu znajdują się cieki wodne stwarzające zagrożenie powodzią?
</t>
    </r>
    <r>
      <rPr>
        <b/>
        <i/>
        <sz val="10"/>
        <rFont val="Tahoma"/>
        <family val="2"/>
        <charset val="238"/>
      </rPr>
      <t>(prosimy podać odległość i nazwę)</t>
    </r>
  </si>
  <si>
    <t>WYKAZ   SPRZĘTU   ELEKTRONICZNEGO</t>
  </si>
  <si>
    <r>
      <t xml:space="preserve">Stan techniczny budynku 
</t>
    </r>
    <r>
      <rPr>
        <b/>
        <i/>
        <sz val="9"/>
        <rFont val="Tahoma"/>
        <family val="2"/>
        <charset val="238"/>
      </rPr>
      <t>(prosimy ocenić wizualnie oraz podać jedną z trzech ocen: dobry, dostateczny, zły)</t>
    </r>
  </si>
  <si>
    <t>2021</t>
  </si>
  <si>
    <t>beton</t>
  </si>
  <si>
    <t>URSUS</t>
  </si>
  <si>
    <t>8899Z</t>
  </si>
  <si>
    <t>własność</t>
  </si>
  <si>
    <t>cegła</t>
  </si>
  <si>
    <t>TAK - uruchamiana automatycznie</t>
  </si>
  <si>
    <t>papa</t>
  </si>
  <si>
    <t>TAK - uruchamiana ręcznie</t>
  </si>
  <si>
    <t>dostateczny</t>
  </si>
  <si>
    <t>TAK - zewnętrzny</t>
  </si>
  <si>
    <t>Budynek Urzędu Miejskiego</t>
  </si>
  <si>
    <t>pustak</t>
  </si>
  <si>
    <t>blacha ocynkowana</t>
  </si>
  <si>
    <t>blacha trapezowa</t>
  </si>
  <si>
    <t>blachodachówka</t>
  </si>
  <si>
    <t>Budynek mieszkalny</t>
  </si>
  <si>
    <t>3</t>
  </si>
  <si>
    <t xml:space="preserve">Numer rejestracyjny </t>
  </si>
  <si>
    <t>Marka pojazdu</t>
  </si>
  <si>
    <t>Typ, model pojazdu</t>
  </si>
  <si>
    <t>Numer identyfikacyjny (VIN/ nadwozia/ podwozia/ ramy)</t>
  </si>
  <si>
    <t>Właściciel</t>
  </si>
  <si>
    <t>Użytkownik</t>
  </si>
  <si>
    <t>Poj. silnika [ccm]</t>
  </si>
  <si>
    <t>Dop. ładowność [kg]</t>
  </si>
  <si>
    <t>Moc silnika</t>
  </si>
  <si>
    <t>WYKAZ POJAZDÓW   WOLNOBIEŻNYCH</t>
  </si>
  <si>
    <t>zadania wynikające z funkcjonowania samorządu gminnego</t>
  </si>
  <si>
    <r>
      <t xml:space="preserve">Czy okna budynków są okratowane
</t>
    </r>
    <r>
      <rPr>
        <b/>
        <i/>
        <sz val="10"/>
        <rFont val="Tahoma"/>
        <family val="2"/>
        <charset val="238"/>
      </rPr>
      <t>(jeśli tak proszę podać, które i w jakich pomieszczeniach)</t>
    </r>
  </si>
  <si>
    <r>
      <t xml:space="preserve">Stały dozór fizyczny - ochrona własna 
</t>
    </r>
    <r>
      <rPr>
        <b/>
        <i/>
        <sz val="10"/>
        <rFont val="Tahoma"/>
        <family val="2"/>
        <charset val="238"/>
      </rPr>
      <t>(w jakich godzinach)</t>
    </r>
  </si>
  <si>
    <r>
      <t xml:space="preserve">Stały dozór fizyczny - pracownicy firmy ochrony mienia. 
</t>
    </r>
    <r>
      <rPr>
        <b/>
        <i/>
        <sz val="10"/>
        <rFont val="Tahoma"/>
        <family val="2"/>
        <charset val="238"/>
      </rPr>
      <t>(w jakich godzinach)</t>
    </r>
  </si>
  <si>
    <r>
      <t xml:space="preserve">Gaśnice
</t>
    </r>
    <r>
      <rPr>
        <b/>
        <i/>
        <sz val="10"/>
        <rFont val="Tahoma"/>
        <family val="2"/>
        <charset val="238"/>
      </rPr>
      <t>(podać liczbę)</t>
    </r>
  </si>
  <si>
    <r>
      <t xml:space="preserve">Agregaty gaśnicze
</t>
    </r>
    <r>
      <rPr>
        <b/>
        <i/>
        <sz val="10"/>
        <rFont val="Tahoma"/>
        <family val="2"/>
        <charset val="238"/>
      </rPr>
      <t>(podać liczbę)</t>
    </r>
  </si>
  <si>
    <r>
      <t xml:space="preserve">Hydranty wewnętrzne
</t>
    </r>
    <r>
      <rPr>
        <b/>
        <i/>
        <sz val="10"/>
        <rFont val="Tahoma"/>
        <family val="2"/>
        <charset val="238"/>
      </rPr>
      <t>(podać liczbę)</t>
    </r>
  </si>
  <si>
    <r>
      <t xml:space="preserve">Hydranty zewnętrzne
</t>
    </r>
    <r>
      <rPr>
        <b/>
        <i/>
        <sz val="10"/>
        <rFont val="Tahoma"/>
        <family val="2"/>
        <charset val="238"/>
      </rPr>
      <t>(podać liczbę)</t>
    </r>
  </si>
  <si>
    <r>
      <t xml:space="preserve">Sprawna instalacja gaśnicza
</t>
    </r>
    <r>
      <rPr>
        <b/>
        <i/>
        <sz val="10"/>
        <rFont val="Tahoma"/>
        <family val="2"/>
        <charset val="238"/>
      </rPr>
      <t>(rodzaj instalacji gaśniczej)</t>
    </r>
  </si>
  <si>
    <r>
      <t xml:space="preserve">Czy zainstalowano urządzenia oddymiające (klapy dymowe, żaluzje dymowe, okna oddymiające)?
</t>
    </r>
    <r>
      <rPr>
        <b/>
        <i/>
        <sz val="10"/>
        <rFont val="Tahoma"/>
        <family val="2"/>
        <charset val="238"/>
      </rPr>
      <t>(jakie?)</t>
    </r>
  </si>
  <si>
    <t>Budowle</t>
  </si>
  <si>
    <t>Gmina Szczuczyn</t>
  </si>
  <si>
    <t>Urząd Miejski w Szczuczynie</t>
  </si>
  <si>
    <t xml:space="preserve">Biblioteka- Centrum Kultury w Szczuczynie </t>
  </si>
  <si>
    <t xml:space="preserve">Szkoła Podstawowa im. Zesłańców Sybiru  w  Niedźwiadnej </t>
  </si>
  <si>
    <t>Wielobranżowe Przedsiębiorstwo Komunalne - Towarzystwo Budownictwa Społecznego Sp. zo.o.</t>
  </si>
  <si>
    <t>Plac 1000-lecia 23</t>
  </si>
  <si>
    <t>19-230 Szczuczyn</t>
  </si>
  <si>
    <t>3811Z</t>
  </si>
  <si>
    <t>2. Ośrodek Pomocy Społecznej w Szczuczynie</t>
  </si>
  <si>
    <t>3.  Biblioteka - Centrum Kultury w Szczuczynie</t>
  </si>
  <si>
    <t>5. Szkoła Podstawowaw  im. Zesłańców Sybiru w Niedźwiadnej</t>
  </si>
  <si>
    <t>6. Wielobranżowe Przedsiębiorstwo Komunalne - Towarzystwo Budownictwa Społecznego Sp. zo.o.</t>
  </si>
  <si>
    <t xml:space="preserve">1. Urząd Miejski w Szczuczynie </t>
  </si>
  <si>
    <t>WYKAZ POJAZDÓW GMINY SZCZUCZYN</t>
  </si>
  <si>
    <t>DOTYCHCZASOWY  PRZEBIEG  UBEZPIECZEŃ GM. SZCZUCZYN</t>
  </si>
  <si>
    <t>01.01.2019  -  31.12.2019</t>
  </si>
  <si>
    <t>01.01.2020  -  31.12.2020</t>
  </si>
  <si>
    <t>7191009960</t>
  </si>
  <si>
    <t>000530063</t>
  </si>
  <si>
    <t>um@szczuczyn.pl</t>
  </si>
  <si>
    <t>Niedźwiedzkie 1A</t>
  </si>
  <si>
    <t>drewmo</t>
  </si>
  <si>
    <t>eternit</t>
  </si>
  <si>
    <t>piec</t>
  </si>
  <si>
    <t>na użytek mieszkańców wsi</t>
  </si>
  <si>
    <t>obiekt publiczny</t>
  </si>
  <si>
    <t>Szczuczyn, ul.Kościelna 1</t>
  </si>
  <si>
    <t>własność/wynajem</t>
  </si>
  <si>
    <t>żelbeton</t>
  </si>
  <si>
    <t>Bzury 54</t>
  </si>
  <si>
    <t>kominek</t>
  </si>
  <si>
    <t>2011- wymiana pokrycia dachowego, docieplenie, modernizacja ogrzewania, glazura, terakota, montaż kominka...</t>
  </si>
  <si>
    <t xml:space="preserve"> Skaje 53</t>
  </si>
  <si>
    <t>2018- wymiana okien i drzwi, modernizacja wewnątrz budynku</t>
  </si>
  <si>
    <t>NiE</t>
  </si>
  <si>
    <t>Jambrzyki</t>
  </si>
  <si>
    <t>Szczuczyn</t>
  </si>
  <si>
    <t>bloczek</t>
  </si>
  <si>
    <t>Szczuczyn, ul.Sienkiewicza 3</t>
  </si>
  <si>
    <t>Niećkowo 55A</t>
  </si>
  <si>
    <t>budynek wielorodzinny (15 lokali mieszkalnych)</t>
  </si>
  <si>
    <t>Szczuczyn, ul.Kilińskiego 43</t>
  </si>
  <si>
    <t>własność/administruje WPK</t>
  </si>
  <si>
    <t>kotłownia</t>
  </si>
  <si>
    <t>budynek wielorodzinny (12 lokali mieszkalnych)</t>
  </si>
  <si>
    <t>Szczuczyn, ul Łąkowa 21A</t>
  </si>
  <si>
    <t>N</t>
  </si>
  <si>
    <t>cegła,pustak</t>
  </si>
  <si>
    <t>2012-remont i modernizacja</t>
  </si>
  <si>
    <t>Niedźwiadna 43</t>
  </si>
  <si>
    <t>kominek, dmuchawa elektryczna</t>
  </si>
  <si>
    <t>Bęćkowo 37</t>
  </si>
  <si>
    <t>2011-wymiana pokrycia dachowego, izolacja, wymiana rynien,docieplenie, remont pomieszczeń</t>
  </si>
  <si>
    <t>na użytek mieszkańcow wsi</t>
  </si>
  <si>
    <t>Szczuczyn, ul. Strazacka 11</t>
  </si>
  <si>
    <t>włassność</t>
  </si>
  <si>
    <t>cegła pustak</t>
  </si>
  <si>
    <t>piec co</t>
  </si>
  <si>
    <t>2018- remont i nadbudowa</t>
  </si>
  <si>
    <t>cegła, bloczek</t>
  </si>
  <si>
    <t>piec olejowy</t>
  </si>
  <si>
    <t>2014- przebudowa, remont pomieszczeń, wymiana okien i drzwi</t>
  </si>
  <si>
    <t>NIE. NIEKTÓRE OKNA POSIADAJĄ ZAMKI</t>
  </si>
  <si>
    <t>14</t>
  </si>
  <si>
    <t>8</t>
  </si>
  <si>
    <t>Czarnowo</t>
  </si>
  <si>
    <t>grzejnik elektryczny</t>
  </si>
  <si>
    <t>2018- remont i modernizacja, docieplenie, wymiana okien i drzwi</t>
  </si>
  <si>
    <t>budynek mieszkalny przy szkole podstawowej</t>
  </si>
  <si>
    <t>Niedźwiadna 49</t>
  </si>
  <si>
    <t>własność/mieszkania pod wynajm</t>
  </si>
  <si>
    <t>pompy ciepła</t>
  </si>
  <si>
    <t>2017- termomodernizacja</t>
  </si>
  <si>
    <t>Dołęgi</t>
  </si>
  <si>
    <t>beton komórkowy</t>
  </si>
  <si>
    <t>konstrukcja lekka</t>
  </si>
  <si>
    <t>Brzeźno</t>
  </si>
  <si>
    <t>Hala sportowa</t>
  </si>
  <si>
    <t xml:space="preserve">ul. Grunwaldzka </t>
  </si>
  <si>
    <t>kotłownia miejska</t>
  </si>
  <si>
    <t xml:space="preserve">2010 </t>
  </si>
  <si>
    <t>Szczuczyn, ul Kościelna</t>
  </si>
  <si>
    <t>bloczek budowlany</t>
  </si>
  <si>
    <t>elektryczne</t>
  </si>
  <si>
    <t>2019</t>
  </si>
  <si>
    <t>bramy zamykane na kłódkę</t>
  </si>
  <si>
    <t>świdry Awissa</t>
  </si>
  <si>
    <t>elektryczne+kominek</t>
  </si>
  <si>
    <t>2020</t>
  </si>
  <si>
    <t>Guty</t>
  </si>
  <si>
    <t>gazobeton</t>
  </si>
  <si>
    <t>Lipnik</t>
  </si>
  <si>
    <t>Szczuczyn ul. Sportowa 28 C</t>
  </si>
  <si>
    <t>bloczek ceramiczny</t>
  </si>
  <si>
    <t>Zagospodarowanie parku miejskiego</t>
  </si>
  <si>
    <t>monitoring</t>
  </si>
  <si>
    <t>Plac zabaw</t>
  </si>
  <si>
    <t>os. Pawełki</t>
  </si>
  <si>
    <t>Kurki</t>
  </si>
  <si>
    <t>Chojnowo</t>
  </si>
  <si>
    <t>Skaje</t>
  </si>
  <si>
    <t>teren szkoły ul.Kilińskiego</t>
  </si>
  <si>
    <t>2013-14</t>
  </si>
  <si>
    <t>Altana drewniana</t>
  </si>
  <si>
    <t>Zacieczki</t>
  </si>
  <si>
    <t>Wiata przystankowa przeszklona</t>
  </si>
  <si>
    <t>Szczuczyn, ul.Szczuki</t>
  </si>
  <si>
    <t>Wiata przystankowa (w tym 3 gabloty podświetlane, 3 słupy oświetleniowe)</t>
  </si>
  <si>
    <t>Szczuczyn, ul.Sobieskiego</t>
  </si>
  <si>
    <t>Mazewo</t>
  </si>
  <si>
    <t>Ogrodzenie + urządzenia siłowe plenerowe</t>
  </si>
  <si>
    <t>Urządzenia siłowe plenerowe</t>
  </si>
  <si>
    <t>Szczuczyn ul.Grunwaldzka,ul. Nadstawna, Brzeźno, Dołęgi, Chojnowo, Bzury, Niedźwiadna</t>
  </si>
  <si>
    <t>Bęćkowo</t>
  </si>
  <si>
    <t>Szczuczyn, ul. Kościelna</t>
  </si>
  <si>
    <t>Szczuczyn ul.Nowa i Ogrodowa</t>
  </si>
  <si>
    <t>ogrodzenie działki 19/2</t>
  </si>
  <si>
    <t>Rakowo</t>
  </si>
  <si>
    <t>ogrodzenie</t>
  </si>
  <si>
    <t>Wólka</t>
  </si>
  <si>
    <t>Plac zabaw+ogrodzenie</t>
  </si>
  <si>
    <t>Czarnówek</t>
  </si>
  <si>
    <t>Szczuczyn, ul.Szpitalna</t>
  </si>
  <si>
    <t>przepompownia ścieków</t>
  </si>
  <si>
    <t>Szczuczyn ul. Majewskiego</t>
  </si>
  <si>
    <t>Szczuczyn ul. Nadstawna I</t>
  </si>
  <si>
    <t>przepompownia wód deszczowych</t>
  </si>
  <si>
    <t>Szczuczyn ul. K.Marysieńki</t>
  </si>
  <si>
    <t xml:space="preserve">Szczuczyn </t>
  </si>
  <si>
    <t>Szczuczyn ul. Nadstawna II</t>
  </si>
  <si>
    <t>Szczuczyn ul. Majewskiego I</t>
  </si>
  <si>
    <t>Szczuczyn ul. Majewskiego II</t>
  </si>
  <si>
    <t>Szczuczyn ul. Przemysłowa</t>
  </si>
  <si>
    <t>Pow.  zabudowy w m²</t>
  </si>
  <si>
    <t>Pow. użytkowa w m²</t>
  </si>
  <si>
    <t xml:space="preserve">Stałe elementy budynków: zestawy solarne - 161  sztuk </t>
  </si>
  <si>
    <t>dron DJI MAVIC 2PRO (r.prod. 2020)- 1 szt.</t>
  </si>
  <si>
    <t>2008-2020</t>
  </si>
  <si>
    <t>450010091</t>
  </si>
  <si>
    <t>719-13-68-920</t>
  </si>
  <si>
    <t>(86) 273 50 80</t>
  </si>
  <si>
    <t>(86) 273 50 81</t>
  </si>
  <si>
    <t>ops@szczuczyn.pl</t>
  </si>
  <si>
    <t xml:space="preserve">Zespół Szkolno- Przedszkolny w Szczuczynie </t>
  </si>
  <si>
    <t>2010-2018</t>
  </si>
  <si>
    <t>Łomżyńska 11</t>
  </si>
  <si>
    <t>9101A</t>
  </si>
  <si>
    <t>366292192</t>
  </si>
  <si>
    <t>719-156-90-09</t>
  </si>
  <si>
    <t>(86) 262 10 36</t>
  </si>
  <si>
    <t>Wykonywanie zadań własnych gminy w zakresie organizowania działalności kulturalnej, zaspokajanie potrzeb oświatowych i informacyjnych ogółu społeczeństwa, ochronę i zachowanie lokalnego dziedzictwa, jego promocje oraz uczestniczenie w upowszechnianiu wiedzy i kultury na terenie gminy Szczuczyn ze szczególnym uwzględnieniem potrzeb czytelniczych i edukacyjnych lokalnego społeczeństwa. Działalność sportowo – rekreacyjna. Nie jest prowadzona stołówka ani inna forma żywienia</t>
  </si>
  <si>
    <t>bckszczuczyn@wp.pl</t>
  </si>
  <si>
    <t>ul. Łomżyńska 11, 19-230 Szczuczyn</t>
  </si>
  <si>
    <t xml:space="preserve">Własność </t>
  </si>
  <si>
    <t>CEGŁA, SUPOREX, PŁYTA WARSTWOWA</t>
  </si>
  <si>
    <t>BETON</t>
  </si>
  <si>
    <t>KROKWIOWO-DREWNIANA</t>
  </si>
  <si>
    <t>BLACHA</t>
  </si>
  <si>
    <t>OLEJOWE</t>
  </si>
  <si>
    <t>NIE PLANOWANE</t>
  </si>
  <si>
    <t>BLOCZEK, CEGŁA NA ZAPRAWIE CEMENTOWO-WAPIENNEJ, PŁYTA WARSTWOWA</t>
  </si>
  <si>
    <t>ŻELBETOWE</t>
  </si>
  <si>
    <t>BLACHODACHÓWKA</t>
  </si>
  <si>
    <t>ELEKTRYCZNE</t>
  </si>
  <si>
    <t>Pow. zabudowy w m²</t>
  </si>
  <si>
    <t xml:space="preserve">ul. Łomżyńska 11, 19-230 Szczuczyn </t>
  </si>
  <si>
    <t xml:space="preserve">Niedźwiadna </t>
  </si>
  <si>
    <t xml:space="preserve">Plac zabaw </t>
  </si>
  <si>
    <t>Niećkowo 58</t>
  </si>
  <si>
    <t xml:space="preserve">ul.Senatorska , 19-230 Szczuczyn </t>
  </si>
  <si>
    <t xml:space="preserve">Przepompownia ścieków, </t>
  </si>
  <si>
    <t>Infrastruktura przed budynkiem świetlicy w tym - kostka,ławeczki, kosz na smieci, ogrodzenie</t>
  </si>
  <si>
    <t>Instalacja alarmowa</t>
  </si>
  <si>
    <t>Monitoring zewn. i wewn.</t>
  </si>
  <si>
    <t>5.</t>
  </si>
  <si>
    <t>6.</t>
  </si>
  <si>
    <t>System czujek przeciwpożarowych</t>
  </si>
  <si>
    <t>2009-2020</t>
  </si>
  <si>
    <t>raz w miesiacu</t>
  </si>
  <si>
    <t>Pobór, uzdatnianie i sprzedaż wody, odprowadzanie i oczyszczanie ścieków, odbiór nieczystości stałych i płynnych, zarządzanie nieruchomościami, utrzymanie letnie i zimowe ulic, placów i chodników, roboty budowlane i remontowe</t>
  </si>
  <si>
    <t>Sienkiewicza 15</t>
  </si>
  <si>
    <t>3600Z</t>
  </si>
  <si>
    <t>450010553</t>
  </si>
  <si>
    <t>7190000566</t>
  </si>
  <si>
    <t>(86) 272 50 25</t>
  </si>
  <si>
    <t>wpkszczuczyn1992@interia.pl</t>
  </si>
  <si>
    <t>Budynek mieszkalny wielorodzinny</t>
  </si>
  <si>
    <t>ul. Kilińskiego 16</t>
  </si>
  <si>
    <t>piece co i fizyczne</t>
  </si>
  <si>
    <t>BRAK</t>
  </si>
  <si>
    <t>ul. Kilińskiego 24</t>
  </si>
  <si>
    <t>ul. Kilińskiego 36a</t>
  </si>
  <si>
    <t>suporex</t>
  </si>
  <si>
    <t>ul. Łomżyńska 12</t>
  </si>
  <si>
    <t>1952-53</t>
  </si>
  <si>
    <t>ul. Łomżyńska 12a</t>
  </si>
  <si>
    <t>1951-53</t>
  </si>
  <si>
    <t>piec fizyczny</t>
  </si>
  <si>
    <t>ul. Łomżyńska 14</t>
  </si>
  <si>
    <t>ul. Łomżyńska 14a</t>
  </si>
  <si>
    <t>ul. Łomżyńska 19(17)</t>
  </si>
  <si>
    <t>ul. Szczuki 3</t>
  </si>
  <si>
    <t>betton i drewno</t>
  </si>
  <si>
    <t>ul. Szczuki 3a</t>
  </si>
  <si>
    <t>piece co</t>
  </si>
  <si>
    <t>ul. Sienkiewicza 1</t>
  </si>
  <si>
    <t>co z ciepłowni</t>
  </si>
  <si>
    <t>ul. Sienkiewicza 15</t>
  </si>
  <si>
    <t>ul. Senatorska 12</t>
  </si>
  <si>
    <t>piec co w piwnicy</t>
  </si>
  <si>
    <t>ul. Nadstawna 6</t>
  </si>
  <si>
    <t>beton i drewno</t>
  </si>
  <si>
    <t>ul. Nadstawna 7</t>
  </si>
  <si>
    <t>blacha i eternit</t>
  </si>
  <si>
    <t>piece fizyczne</t>
  </si>
  <si>
    <t>ul. Nadstawna 7a</t>
  </si>
  <si>
    <t>pl. 1000-lecia 8</t>
  </si>
  <si>
    <t>pl. 1000-lecia 10</t>
  </si>
  <si>
    <t>pl. 1000-lecia 10a</t>
  </si>
  <si>
    <t>pl. 1000-lecia 23</t>
  </si>
  <si>
    <t>pl. 1000-lecia 28a</t>
  </si>
  <si>
    <t>ul. Strażacka 2</t>
  </si>
  <si>
    <t>Niećkowo</t>
  </si>
  <si>
    <t>BGR V893</t>
  </si>
  <si>
    <t>SCANIA</t>
  </si>
  <si>
    <t>93</t>
  </si>
  <si>
    <t>13.09.1991</t>
  </si>
  <si>
    <t>YS2GM4X2Z01175646</t>
  </si>
  <si>
    <t>BGR 2V60</t>
  </si>
  <si>
    <t>METAL-FACH</t>
  </si>
  <si>
    <t>T710/1</t>
  </si>
  <si>
    <t>27.08.2014</t>
  </si>
  <si>
    <t>710121403099</t>
  </si>
  <si>
    <t>BGR 9E52</t>
  </si>
  <si>
    <t>VOLVO</t>
  </si>
  <si>
    <t>FL614</t>
  </si>
  <si>
    <t>26.03.1992</t>
  </si>
  <si>
    <t>YB1E6A4A4NB485284</t>
  </si>
  <si>
    <t>BGR TC17</t>
  </si>
  <si>
    <t>C 360 3P</t>
  </si>
  <si>
    <t>25.07.1989</t>
  </si>
  <si>
    <t>634649</t>
  </si>
  <si>
    <t>BGR 2G03</t>
  </si>
  <si>
    <t>FL6</t>
  </si>
  <si>
    <t>11.03.1997</t>
  </si>
  <si>
    <t>YB1E4C315VB175387</t>
  </si>
  <si>
    <t>BGR 21292</t>
  </si>
  <si>
    <t>OPEL</t>
  </si>
  <si>
    <t>ASTRA G</t>
  </si>
  <si>
    <t>23.07.2003</t>
  </si>
  <si>
    <t>W0L0TGF3532215892</t>
  </si>
  <si>
    <t>BGR AW94</t>
  </si>
  <si>
    <t>HPA8CSF24502</t>
  </si>
  <si>
    <t>BGR T359</t>
  </si>
  <si>
    <t>C 4512</t>
  </si>
  <si>
    <t>05.05.2003</t>
  </si>
  <si>
    <t>0132557</t>
  </si>
  <si>
    <t>BGR TC18</t>
  </si>
  <si>
    <t>21.10.1987</t>
  </si>
  <si>
    <t>606072</t>
  </si>
  <si>
    <t>LAZ 6464</t>
  </si>
  <si>
    <t>SANOK</t>
  </si>
  <si>
    <t>SFA DJ32/2</t>
  </si>
  <si>
    <t>40489</t>
  </si>
  <si>
    <t>LAZ 6458</t>
  </si>
  <si>
    <t>D-732</t>
  </si>
  <si>
    <t>22.03.1984</t>
  </si>
  <si>
    <t>0122</t>
  </si>
  <si>
    <t>LMZ 9695</t>
  </si>
  <si>
    <t>ŚREM</t>
  </si>
  <si>
    <t>T-035</t>
  </si>
  <si>
    <t>27.11.1989</t>
  </si>
  <si>
    <t>5893</t>
  </si>
  <si>
    <t>LOC 007X</t>
  </si>
  <si>
    <t>STAR</t>
  </si>
  <si>
    <t>25Ż</t>
  </si>
  <si>
    <t>39434</t>
  </si>
  <si>
    <t>Rok produkcji</t>
  </si>
  <si>
    <t>Moc silnika [kW]</t>
  </si>
  <si>
    <t>Data pierwszej rejestracji</t>
  </si>
  <si>
    <t>SJW00163</t>
  </si>
  <si>
    <t>Szczuczyn, Plac 1000 lecia 23</t>
  </si>
  <si>
    <t>Szczuczyn, ul. Kolneńska 14</t>
  </si>
  <si>
    <t>1917, 2014- generalna  przebudowa</t>
  </si>
  <si>
    <t xml:space="preserve">139,66m </t>
  </si>
  <si>
    <t>Infrastruktura na Targowisku miejskim (12 wiat, oświetlenie, 6 koszy, parkingi, 6 ławek, ogrodzenie, hydranty, sieć wod-kan)</t>
  </si>
  <si>
    <t>pow. całego placu -2.817,50 m</t>
  </si>
  <si>
    <t xml:space="preserve">Budynek admin.  dwukondygnacyjny na Targowisku Produktu Lokalnego </t>
  </si>
  <si>
    <t xml:space="preserve">Budynek gosp. na Targowisku Produktu Lokalnego </t>
  </si>
  <si>
    <t>Targowisko Produktu Lokalnego (wiaty, kioski handlowe, kontener socjalny, latarnie solarne) wraz z zagospodarowaniem placu</t>
  </si>
  <si>
    <t>1658-pow. całkowita obiektu, 472,14-pow. użytkowa wiat handl.</t>
  </si>
  <si>
    <t>Szczuczyn, ul. Sienkiewicza b/n</t>
  </si>
  <si>
    <t>Muzeum Pożarnictwa</t>
  </si>
  <si>
    <t>Szczuczyn, ul. Nowa 1</t>
  </si>
  <si>
    <t>Danowo 17</t>
  </si>
  <si>
    <t>Budynek świetlicy</t>
  </si>
  <si>
    <t>Budynek -obiekt publiczny (aktualnie wynajmowany na sklep weterynaryjny)</t>
  </si>
  <si>
    <t>Boksy garażowe</t>
  </si>
  <si>
    <t>Remiza OSP</t>
  </si>
  <si>
    <t>Remiza OSP wraz z budynkiem gospodarczym</t>
  </si>
  <si>
    <t xml:space="preserve">Budynek admin. na Targowisku Miejskim </t>
  </si>
  <si>
    <t>Budynek gospodarczy</t>
  </si>
  <si>
    <t xml:space="preserve">Szczuczyn, ul. Nowa 1 </t>
  </si>
  <si>
    <t>Scena w starym parku (konstrukcja drewniana z zadaszeniem i bocznymi ściankami)</t>
  </si>
  <si>
    <t>Szczuczyn, ul Nowa 1</t>
  </si>
  <si>
    <t>Szczuczyn ul. Sienkiewicza</t>
  </si>
  <si>
    <t>Plac wypoczynkowy z fontanną, Park Miejski</t>
  </si>
  <si>
    <t>Szczuczyn Plac 1000 lecia 23</t>
  </si>
  <si>
    <t>Boisko wiejskie</t>
  </si>
  <si>
    <t>Bęckowo</t>
  </si>
  <si>
    <t xml:space="preserve">Skwerek wypoczynkowy wraz z infrastrukturą, Park Miejski </t>
  </si>
  <si>
    <t>Tablica upamiętniająca wraz za zagospodarowaniem placu</t>
  </si>
  <si>
    <t>Zagospodarowanieplacu na terenie ruin Pałacu SZCZUKÓW (ruiny pałacu sa wpisane  do rejestru zabytków )</t>
  </si>
  <si>
    <t>ogrodzenie działki  790 i 791</t>
  </si>
  <si>
    <t xml:space="preserve">Infrastruktura i ogrodzenie Pump Track, Szczuczyn </t>
  </si>
  <si>
    <t>przepompownia ścieków sanitarna</t>
  </si>
  <si>
    <t>oczyszczalnia ścieków z przepompownią</t>
  </si>
  <si>
    <t xml:space="preserve">Oświetlenie uliczne, oprawy LED na terenie miasta </t>
  </si>
  <si>
    <t>Wypożyczalnia dla Dorosłych – ul. Łomżyńska 11,      19-230 Szczuczyn
Oddział dla Dzieci – ul. Łomżyńska 11,                         19-230 Szczuczyn
Filia biblioteczna w Niećkowie – Niećkowo 58,              19-230 Szczuczyn
Hala Sportowa w Szczuczynie, ul. Grunwaldzka 2 – umowa na bezpłatne użyczenie z Gminą Szczuczyn</t>
  </si>
  <si>
    <t>Niećkowo nr 58</t>
  </si>
  <si>
    <t>Plac zabaw Niedźwiadna działka nr 86/1</t>
  </si>
  <si>
    <t xml:space="preserve">Siłownia na powietrzu, park </t>
  </si>
  <si>
    <r>
      <t xml:space="preserve">Stan techniczny budynku 
</t>
    </r>
    <r>
      <rPr>
        <b/>
        <i/>
        <sz val="10"/>
        <rFont val="Tahoma"/>
        <family val="2"/>
        <charset val="238"/>
      </rPr>
      <t>(prosimy ocenić wizualnie oraz podać jedną z trzech ocen: dobry, dostateczny, zły)</t>
    </r>
  </si>
  <si>
    <t>WPK   TBS Sp.  z o.o.</t>
  </si>
  <si>
    <t>Ośrodek Pomocy Społecznej w Szczuczynie</t>
  </si>
  <si>
    <t>OPS jest zlokalizowany na parterze budynku UM w Szczuczynie; zajmuje 5 pomieszczeń biurowych wraz pomieszczeniem socjalnym, serwerownia i łazienką o pow. 143m2</t>
  </si>
  <si>
    <t>Drzwi główne prowadzące do OPS posiadają dwa zamki oraz jest alarm</t>
  </si>
  <si>
    <t>Kilińskiego 42</t>
  </si>
  <si>
    <t>451097450</t>
  </si>
  <si>
    <t>7191396939</t>
  </si>
  <si>
    <t>(86) 262 50 32</t>
  </si>
  <si>
    <t>spszczuczyn@o2.pl</t>
  </si>
  <si>
    <t>Działalność dydaktyczno - wywchowawcza. W skład Zespołu Szkolno – Przedszkolnego w Szczuczynie wchodzi Przedszkole Samorządowe oraz Szkoła Podstawowa. Zespół jest placówką oświatową, która mieści się w dwóch budynkach przy ul. Kilińskiego 42 oraz przy pl. 1000-lecia 14. Przy obydwu budynkach zlokalizowane są hale sportowe, kuchnie, stołówki szkolne</t>
  </si>
  <si>
    <t xml:space="preserve">Budynek szkolno - przedszkolny wraz z halą sportową łącznikiem </t>
  </si>
  <si>
    <t>Szczuczyn ul. Kilińskiego 42</t>
  </si>
  <si>
    <t>trwały zarząd</t>
  </si>
  <si>
    <t>kamienno-żelbetonowe, ścianki działowe murowane z cegły palonej wapienno - piaskowej</t>
  </si>
  <si>
    <t>żelbetonowe</t>
  </si>
  <si>
    <t>wieźba dachowa drewniana w konstrukcji stolco-kleszczowej</t>
  </si>
  <si>
    <t>blacha stalowa ocynkowana</t>
  </si>
  <si>
    <t>ogrzewanie  miejskie</t>
  </si>
  <si>
    <t>7</t>
  </si>
  <si>
    <t xml:space="preserve">Jeden kompleks połączonych budynków starej szkoły, szkoły nowej i budynku biurowego </t>
  </si>
  <si>
    <t>Szczuczyn pl. 1000-lecia 14</t>
  </si>
  <si>
    <t>1989-stara szkoła 2002- nowa szkoła</t>
  </si>
  <si>
    <t>cegła kartówka, termomodernizacja</t>
  </si>
  <si>
    <t>belki stalowe z płytami WPS</t>
  </si>
  <si>
    <t xml:space="preserve">więżba dachow drewniana </t>
  </si>
  <si>
    <t>ekogroszek i olej opałowy</t>
  </si>
  <si>
    <t>okna w piwnicy</t>
  </si>
  <si>
    <t>13</t>
  </si>
  <si>
    <t xml:space="preserve">Hala sportowa wraz z łącznikiem do szkoły </t>
  </si>
  <si>
    <t xml:space="preserve">Szczuczyn ul. Nadstawna </t>
  </si>
  <si>
    <t>żelbetonowe w częsci zaplecza</t>
  </si>
  <si>
    <t>ramy i płatwie z drewna klejonego z klasie R30 odporności pożarowej</t>
  </si>
  <si>
    <t>5</t>
  </si>
  <si>
    <t>klapa dymowa</t>
  </si>
  <si>
    <t>Zespół Szkolno-Przedszkolny w Szczuczynie</t>
  </si>
  <si>
    <t>Budowla - plac zabaw</t>
  </si>
  <si>
    <t>Budowle - parking</t>
  </si>
  <si>
    <t>Szczuczyn ul. Kilińskiego 43</t>
  </si>
  <si>
    <t>4. Zespół - Szkolno Przedszkolny w Szczuczynie</t>
  </si>
  <si>
    <t>raz w roku</t>
  </si>
  <si>
    <t>1999-2020</t>
  </si>
  <si>
    <t>8520Z</t>
  </si>
  <si>
    <t>450088615</t>
  </si>
  <si>
    <t>7191396951</t>
  </si>
  <si>
    <t>(86) 272 56 51</t>
  </si>
  <si>
    <t>niedzwiadna@wp.pl</t>
  </si>
  <si>
    <t>Działalność opiekuńczo wychowawcza. Prowadzone jest wydawanie posiłków</t>
  </si>
  <si>
    <t xml:space="preserve">pomoc społeczna bez zakwaterowaia  i bez prowadzenia stołówek, OPS znajduje się w budynku UM w Szczuczynie </t>
  </si>
  <si>
    <t xml:space="preserve">Jeden kompleks budynków (szkoła, sala gimn., budynek mieszkalny ) </t>
  </si>
  <si>
    <t>Niedźwiadna 49, 19-230 Szczuczyn</t>
  </si>
  <si>
    <t>własność Gminy Szczuczyn</t>
  </si>
  <si>
    <t>suporeks</t>
  </si>
  <si>
    <t> Płyty warstwowe na dachu hali sportowej</t>
  </si>
  <si>
    <t>własna kotłownia</t>
  </si>
  <si>
    <t>sierpień 2021 - remont łazienki chłopców i łazienki personelu</t>
  </si>
  <si>
    <t>-</t>
  </si>
  <si>
    <t xml:space="preserve">Szkoła Podstawowa w Niedźwiadnej </t>
  </si>
  <si>
    <t>WO</t>
  </si>
  <si>
    <t>Dopuszczalna masa całkowita DMC kg</t>
  </si>
  <si>
    <t>BGR 3A99</t>
  </si>
  <si>
    <t>JELCZ</t>
  </si>
  <si>
    <t>MERCEDES 024</t>
  </si>
  <si>
    <t>specjalny pożarniczy</t>
  </si>
  <si>
    <t>WDB6771841K372539</t>
  </si>
  <si>
    <t>OSP Niećkowo</t>
  </si>
  <si>
    <t>BGR 6N98</t>
  </si>
  <si>
    <t>MERCEDES BENZ</t>
  </si>
  <si>
    <t>VITO</t>
  </si>
  <si>
    <t>VSA63817413110110</t>
  </si>
  <si>
    <t>OSP Niedźwiadna</t>
  </si>
  <si>
    <t>BGR L736</t>
  </si>
  <si>
    <t>VOLKSWAGEN</t>
  </si>
  <si>
    <t>Transporter</t>
  </si>
  <si>
    <t>WV2ZZZ70ZPH131565</t>
  </si>
  <si>
    <t>OSP Szczuczyn</t>
  </si>
  <si>
    <t>METAL -FACH</t>
  </si>
  <si>
    <t>przyczepa ciężarowa rolnicza  (wywrotka, na ogumieniu)</t>
  </si>
  <si>
    <t>2014</t>
  </si>
  <si>
    <t xml:space="preserve">BGR K580 </t>
  </si>
  <si>
    <t>IVECO</t>
  </si>
  <si>
    <t>65C15D</t>
  </si>
  <si>
    <t>sam. specjalny pożarniczy</t>
  </si>
  <si>
    <t>2002</t>
  </si>
  <si>
    <t>6700</t>
  </si>
  <si>
    <t>2800</t>
  </si>
  <si>
    <t>ZCFC65A0035403920</t>
  </si>
  <si>
    <t>typ: ASeries90+
wersja: A90-4C1G3D</t>
  </si>
  <si>
    <t>7000</t>
  </si>
  <si>
    <t>4400</t>
  </si>
  <si>
    <t>02.10.2004</t>
  </si>
  <si>
    <t>B/N</t>
  </si>
  <si>
    <t>POMOT Chojna</t>
  </si>
  <si>
    <t>typ T507/6</t>
  </si>
  <si>
    <t>beczka asenizacyjna- przyczepa</t>
  </si>
  <si>
    <t>5000 l</t>
  </si>
  <si>
    <t>SX9PC150760142144</t>
  </si>
  <si>
    <t>CATERPILLAR</t>
  </si>
  <si>
    <t>428F</t>
  </si>
  <si>
    <t>koparko-ładowarka</t>
  </si>
  <si>
    <t>2012</t>
  </si>
  <si>
    <t>4410</t>
  </si>
  <si>
    <t>95 KM</t>
  </si>
  <si>
    <t>BGR 04498</t>
  </si>
  <si>
    <t>AXOR 1833A</t>
  </si>
  <si>
    <t>samochód specjalny pożarniczy</t>
  </si>
  <si>
    <t>7201</t>
  </si>
  <si>
    <t>15.11.2012</t>
  </si>
  <si>
    <t>WDB9505631L674238</t>
  </si>
  <si>
    <t>BGR 02520</t>
  </si>
  <si>
    <t>RENAULT</t>
  </si>
  <si>
    <t>Traffic</t>
  </si>
  <si>
    <t>osobowy</t>
  </si>
  <si>
    <t>2011</t>
  </si>
  <si>
    <t>1995</t>
  </si>
  <si>
    <t>9</t>
  </si>
  <si>
    <t>28.12.2011</t>
  </si>
  <si>
    <t>VF1JLBHBSCV420292</t>
  </si>
  <si>
    <t>BGR 09015</t>
  </si>
  <si>
    <t xml:space="preserve">PEUGEOT </t>
  </si>
  <si>
    <t xml:space="preserve"> BOXER</t>
  </si>
  <si>
    <t>2198</t>
  </si>
  <si>
    <t>10.12.2014</t>
  </si>
  <si>
    <t>VF3YCUMHU12760640</t>
  </si>
  <si>
    <t>BGR 10998</t>
  </si>
  <si>
    <t>PEUGEOT</t>
  </si>
  <si>
    <t>BOXER</t>
  </si>
  <si>
    <t>samochód specjalny pożarniczy
podwójna kabina</t>
  </si>
  <si>
    <t>2015</t>
  </si>
  <si>
    <t>09.12.2015</t>
  </si>
  <si>
    <t>VF3YCUMHU12994623</t>
  </si>
  <si>
    <t>OSP Bęckowo</t>
  </si>
  <si>
    <t>BGR 2R28</t>
  </si>
  <si>
    <t>KYMCO</t>
  </si>
  <si>
    <t>NEXXON 50</t>
  </si>
  <si>
    <t>motorower</t>
  </si>
  <si>
    <t>2010</t>
  </si>
  <si>
    <t>49</t>
  </si>
  <si>
    <t>LC2B7000091400196</t>
  </si>
  <si>
    <t>Szkoła Podstawowa</t>
  </si>
  <si>
    <t>BGR 23698</t>
  </si>
  <si>
    <t>FL D3C</t>
  </si>
  <si>
    <t>Specjalny pożarniczy</t>
  </si>
  <si>
    <t>6635</t>
  </si>
  <si>
    <t>7698</t>
  </si>
  <si>
    <t>18.08.2020</t>
  </si>
  <si>
    <t>YV2T0Y1B1LZ131326</t>
  </si>
  <si>
    <t>BGR 23800</t>
  </si>
  <si>
    <t xml:space="preserve">SKODA </t>
  </si>
  <si>
    <t>YETI</t>
  </si>
  <si>
    <t>1200</t>
  </si>
  <si>
    <t>24.03.2014</t>
  </si>
  <si>
    <t>TMBJF75L5E6030484</t>
  </si>
  <si>
    <t>BGR 23504</t>
  </si>
  <si>
    <t xml:space="preserve">TOYOTA </t>
  </si>
  <si>
    <t xml:space="preserve">RAV4 </t>
  </si>
  <si>
    <t>2003</t>
  </si>
  <si>
    <t>1998</t>
  </si>
  <si>
    <t>JTEYH20V200047934</t>
  </si>
  <si>
    <t>BGR 11505</t>
  </si>
  <si>
    <t>MAN</t>
  </si>
  <si>
    <t>27-414</t>
  </si>
  <si>
    <t>ciężarowy</t>
  </si>
  <si>
    <t>2000</t>
  </si>
  <si>
    <t>13500</t>
  </si>
  <si>
    <t>11967</t>
  </si>
  <si>
    <t>20.07.2000</t>
  </si>
  <si>
    <t>WMAT42ZZZ1M307916</t>
  </si>
  <si>
    <t>BGR K883</t>
  </si>
  <si>
    <t xml:space="preserve">OPEL </t>
  </si>
  <si>
    <t>ASTRA-G</t>
  </si>
  <si>
    <t>1598</t>
  </si>
  <si>
    <t>17.01.2003</t>
  </si>
  <si>
    <t>W0L0TGF6935098857</t>
  </si>
  <si>
    <t>BAUKEMA</t>
  </si>
  <si>
    <t xml:space="preserve">równiarka samojezdna / maszyna budowlana </t>
  </si>
  <si>
    <t>1986</t>
  </si>
  <si>
    <t>nr inwent. II/29/13</t>
  </si>
  <si>
    <t>BGR 16253</t>
  </si>
  <si>
    <t>FORD</t>
  </si>
  <si>
    <t>330m</t>
  </si>
  <si>
    <t>2001</t>
  </si>
  <si>
    <t>2402</t>
  </si>
  <si>
    <t>WF0LXXGBFL1J85847</t>
  </si>
  <si>
    <t>BGR 13998</t>
  </si>
  <si>
    <t>1781</t>
  </si>
  <si>
    <t>TMBDDL63U8390315</t>
  </si>
  <si>
    <t>BGR 1723S</t>
  </si>
  <si>
    <t xml:space="preserve">PEZAL 
</t>
  </si>
  <si>
    <t>PE3501/ 32H</t>
  </si>
  <si>
    <t>Przyczepa specjalna
z agregatem pradotwórczym</t>
  </si>
  <si>
    <t>2070</t>
  </si>
  <si>
    <t>2500</t>
  </si>
  <si>
    <t>SU9PE3501M1CR1003</t>
  </si>
  <si>
    <t>BGR 1868S</t>
  </si>
  <si>
    <t>CARRO</t>
  </si>
  <si>
    <t>SYZC35020M1000006</t>
  </si>
  <si>
    <t xml:space="preserve"> Szczuczyn, Pl.1000-lecia 14</t>
  </si>
  <si>
    <t>2008-2019</t>
  </si>
  <si>
    <t>ciagnik rolniczy</t>
  </si>
  <si>
    <t>przyczepa</t>
  </si>
  <si>
    <t>sam. specjalny  dźwig</t>
  </si>
  <si>
    <t>przyczepa niskopodwoziowa</t>
  </si>
  <si>
    <t>specjalny</t>
  </si>
  <si>
    <t>01.01.2022 - 31.12.2023</t>
  </si>
  <si>
    <t>nie dotyczy</t>
  </si>
  <si>
    <t>L. m.</t>
  </si>
  <si>
    <t>OSP Bzury</t>
  </si>
  <si>
    <t>ciężarowy, wywóz śmieci</t>
  </si>
  <si>
    <t>osobowy, przewóz osób niepełnospr</t>
  </si>
  <si>
    <t>Ursus</t>
  </si>
  <si>
    <t>ZK</t>
  </si>
  <si>
    <t>BGR W718</t>
  </si>
  <si>
    <t>1142 S</t>
  </si>
  <si>
    <t>sam. ciezarowy przewóz kontenerów</t>
  </si>
  <si>
    <t>1142CAS0010467SUS</t>
  </si>
  <si>
    <t>przyczepa ciężarowa</t>
  </si>
  <si>
    <t>C 3502</t>
  </si>
  <si>
    <t>Konstrukcja ramowa z drewna klejonego, konstrukcja stalowa ocynkowana z pokryciem ze szkła hartowanego, elewacja z płyty warstwowej wypełnionej styropianem i pianką</t>
  </si>
  <si>
    <t>Superb Classic</t>
  </si>
  <si>
    <t>xxx</t>
  </si>
  <si>
    <t>przyczepa cieżarowa rolnicza</t>
  </si>
  <si>
    <t>UM Szczuczyn</t>
  </si>
  <si>
    <t xml:space="preserve">Gmina Szczuczyn </t>
  </si>
  <si>
    <t>OSP w Szczuczyn</t>
  </si>
  <si>
    <t xml:space="preserve">Gmina Szczuczyn 
</t>
  </si>
  <si>
    <t>OSP w Niedźwiadnej</t>
  </si>
  <si>
    <t xml:space="preserve"> OSP Szczuczyn</t>
  </si>
  <si>
    <t>WPK-TBS sp. z o.o.</t>
  </si>
  <si>
    <t xml:space="preserve">
Gmina Szczuczyn 
</t>
  </si>
  <si>
    <t xml:space="preserve">
Gmina Szczuczyn </t>
  </si>
  <si>
    <t xml:space="preserve">
WPK-TBS sp. z o.o.</t>
  </si>
  <si>
    <t>OSP  Bzury</t>
  </si>
  <si>
    <t>nie zgłaszają mienia systemem sum stałych</t>
  </si>
  <si>
    <t>Kotłownia z hydrofornią i ujęciem</t>
  </si>
  <si>
    <t xml:space="preserve">2011- budowa wiaty na opał, wymiana kotła węglowego, remont pomieszczeń kotłowni, elewacja i remont dachu 2021 kapitalny remony hydroforni, wymiana dachu stolarki, ocieplenie ścian, </t>
  </si>
  <si>
    <t xml:space="preserve">Stacja uzdatniania wody w m. Niedźwiadna wraz z ujęciem wodnym </t>
  </si>
  <si>
    <t xml:space="preserve">Stacja uzdatniania wody w Wólce wraz z ujęciem wodnym (budynek hydroforni i budynek agregatu prądotwórczego) </t>
  </si>
  <si>
    <t xml:space="preserve">Wólka </t>
  </si>
  <si>
    <t>bloczek betonowy</t>
  </si>
  <si>
    <t>2020/2021</t>
  </si>
  <si>
    <t xml:space="preserve">przy przepompowniach ścieków, jeden przewoźny </t>
  </si>
  <si>
    <t xml:space="preserve">Agregat prądotwórczy 100 KVA - 1 szt. </t>
  </si>
  <si>
    <t xml:space="preserve">Transgraniczne Centrum Dialogu Kultur - budynek administracyjno-organizacyjny </t>
  </si>
  <si>
    <t>Transgraniczne Centrum Dialogu Kultur na pow. 4 ha ( 8 trybun na 1764 miejsc, płyta boiska trawiasta, wiaty stadionowe, mobilna scena składana na zimę, altana grillowa zadaszona)</t>
  </si>
  <si>
    <t>Instalacje fotowoltaiczne na budynkach użyteczności publicznej - 6 lokalizacji (panele, inwertery, konstrukcje, przewody)</t>
  </si>
  <si>
    <t xml:space="preserve">SP Szczuczyn przy ul. Kilińskiego i Plac 1000 lecia, Oczyszczalnia ścieków ul. Sienkieicza, SP Niedźwiadna, SUW Wólka i SUW Niedźwiadna </t>
  </si>
  <si>
    <t>Stałe elementy budynków: zestawy fotowoltaiczne -46  sztuk , w tym 1 szt. na dachu budynku Targowiska Prod. Lokalnego)</t>
  </si>
  <si>
    <t>Targowisko Produktu Lokalnego, domy prywatne</t>
  </si>
  <si>
    <t>Budynek UM , BCK Szczuczyn , domy prywatne</t>
  </si>
  <si>
    <t>Instalacje fotowoltaiczne S.U. 753 129 zł - zamontowane w 6 lokalizacjach, w tym 3 szt. na dachach  i 3 szt. na gruncie , moc instalacji od 19,24 kW do 39,96 kW.</t>
  </si>
  <si>
    <t xml:space="preserve">Agregaty prądotwórcze 80 KVA - 6 szt. </t>
  </si>
  <si>
    <t>SUW ul. Sienkiewicza</t>
  </si>
  <si>
    <t>Najwyższe odszkodowania:</t>
  </si>
  <si>
    <t>szkoda z dn. 20.05.2019 - wypłata 23 000 zł</t>
  </si>
  <si>
    <t>szkoda z dn.13.06.2019 - wypłata 4 285,44 zł</t>
  </si>
  <si>
    <t>szkoda z dn.15.10.2020 - wypłata 16 861,73 zł</t>
  </si>
  <si>
    <t>WPK Administrator</t>
  </si>
  <si>
    <t xml:space="preserve">Siedziba BCK w Szczuczynie  w tym kotłownia, winda, solary na dachu budynku </t>
  </si>
  <si>
    <t xml:space="preserve">BUDYNEK ŚWIETLICY wiejskiej (budynek wg wyceny rzeczoznawcy IV 2018r. ) </t>
  </si>
  <si>
    <t>Infrastruktura  przy BCK (w tym m.in. ogrodzenie, amfiteatr, altana, skatepark, plac zabaw)</t>
  </si>
  <si>
    <t>01.01.2022 - 31.12.2023 + ZK</t>
  </si>
  <si>
    <t>NIE ZGŁASZA  SPRZĘTU DO UBEZPIECZENIA</t>
  </si>
  <si>
    <r>
      <t xml:space="preserve">Stan techniczny budynku 
</t>
    </r>
    <r>
      <rPr>
        <b/>
        <i/>
        <sz val="8"/>
        <rFont val="Tahoma"/>
        <family val="2"/>
        <charset val="238"/>
      </rPr>
      <t>(prosimy ocenić wizualnie oraz podać jedną z trzech ocen: dobry, dostateczny, zły)</t>
    </r>
  </si>
  <si>
    <t xml:space="preserve"> w tym: a) widownie 2 115 142,92 zł; b) elementy zagospodarowania terenu, place, dojazdy, mała architektura 3 276 670,98 zł ;  c) wiaty rezerwowych 23 985,00 zł, d) scena mobilna 316.749,00 zł;  d) altana grillowa drewniana 180 000 zł)</t>
  </si>
  <si>
    <t>Monitoring wiata przystankowa PKS  przeszklona</t>
  </si>
  <si>
    <t>Monitoring Transgraniczne. Centrum Dialogu Kultur  (system kamer  wewn.i zewn.)</t>
  </si>
  <si>
    <t>01.01.2021  -  15.10.2021</t>
  </si>
  <si>
    <t>przebieg ubezpieczeń zgodniez z wystawionymi zaświadczeniamina dzień 15.10.2021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</si>
</sst>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* #,##0.00\ &quot;zł&quot;_-;\-* #,##0.00\ &quot;zł&quot;_-;_-* &quot;-&quot;??\ &quot;zł&quot;_-;_-@_-"/>
    <numFmt numFmtId="164" formatCode="#,##0.00\ &quot;zł&quot;"/>
    <numFmt numFmtId="165" formatCode="[&lt;=9999999]###\-##\-##;\(###\)\ ###\-##\-##"/>
    <numFmt numFmtId="166" formatCode="[$-415]General"/>
    <numFmt numFmtId="167" formatCode="&quot; &quot;#,##0.00&quot; zł &quot;;&quot;-&quot;#,##0.00&quot; zł &quot;;&quot; -&quot;#&quot; zł &quot;;&quot; &quot;@&quot; &quot;"/>
    <numFmt numFmtId="168" formatCode="[$-415]0%"/>
    <numFmt numFmtId="169" formatCode="#,##0.00&quot; &quot;[$zł-415];[Red]&quot;-&quot;#,##0.00&quot; &quot;[$zł-415]"/>
    <numFmt numFmtId="170" formatCode="yyyy/mm/dd;@"/>
    <numFmt numFmtId="171" formatCode="#,##0.00\ &quot;zł&quot;;[Red]#,##0.00\ &quot;zł&quot;"/>
    <numFmt numFmtId="172" formatCode="0.00;[Red]0.00"/>
    <numFmt numFmtId="173" formatCode="#,##0.00;[Red]#,##0.00"/>
  </numFmts>
  <fonts count="69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u/>
      <sz val="11"/>
      <color theme="10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1"/>
      <charset val="238"/>
    </font>
    <font>
      <u/>
      <sz val="10"/>
      <color rgb="FF0000FF"/>
      <name val="Arial"/>
      <family val="2"/>
      <charset val="238"/>
    </font>
    <font>
      <sz val="11"/>
      <color rgb="FF000000"/>
      <name val="Czcionka tekstu podstawowego"/>
      <charset val="238"/>
    </font>
    <font>
      <b/>
      <i/>
      <sz val="16"/>
      <color theme="1"/>
      <name val="Arial"/>
      <family val="2"/>
      <charset val="238"/>
    </font>
    <font>
      <u/>
      <sz val="11"/>
      <color rgb="FF0000FF"/>
      <name val="Calibri"/>
      <family val="2"/>
      <charset val="238"/>
    </font>
    <font>
      <sz val="10"/>
      <color theme="1"/>
      <name val="Arial CE"/>
      <charset val="238"/>
    </font>
    <font>
      <sz val="10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color theme="1"/>
      <name val="Arial CE1"/>
      <charset val="238"/>
    </font>
    <font>
      <b/>
      <i/>
      <u/>
      <sz val="11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Cambira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sz val="11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sz val="10"/>
      <color theme="0"/>
      <name val="Tahoma"/>
      <family val="2"/>
      <charset val="238"/>
    </font>
    <font>
      <sz val="10"/>
      <color rgb="FFFF0000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0"/>
      <color indexed="8"/>
      <name val="Tahoma"/>
      <family val="2"/>
      <charset val="238"/>
    </font>
    <font>
      <sz val="10"/>
      <color indexed="8"/>
      <name val="Tahoma"/>
      <family val="2"/>
      <charset val="238"/>
    </font>
    <font>
      <b/>
      <i/>
      <sz val="9"/>
      <name val="Tahoma"/>
      <family val="2"/>
      <charset val="238"/>
    </font>
    <font>
      <u/>
      <sz val="10"/>
      <color theme="10"/>
      <name val="Tahoma"/>
      <family val="2"/>
      <charset val="238"/>
    </font>
    <font>
      <sz val="9"/>
      <color theme="1"/>
      <name val="Tahoma"/>
      <family val="2"/>
      <charset val="238"/>
    </font>
    <font>
      <sz val="8"/>
      <name val="Calibri"/>
      <family val="2"/>
      <charset val="238"/>
      <scheme val="minor"/>
    </font>
    <font>
      <sz val="9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Arial Narrow"/>
      <family val="2"/>
      <charset val="238"/>
    </font>
    <font>
      <b/>
      <sz val="12"/>
      <color rgb="FF000000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scheme val="minor"/>
    </font>
    <font>
      <b/>
      <sz val="10"/>
      <color theme="1"/>
      <name val="Cambira"/>
      <charset val="238"/>
    </font>
    <font>
      <b/>
      <sz val="11"/>
      <name val="Tahoma"/>
      <family val="2"/>
      <charset val="238"/>
    </font>
    <font>
      <b/>
      <sz val="14"/>
      <color rgb="FF000000"/>
      <name val="Arial Narrow"/>
      <family val="2"/>
      <charset val="238"/>
    </font>
    <font>
      <sz val="10"/>
      <color rgb="FFFF0000"/>
      <name val="Cambria"/>
      <family val="1"/>
      <charset val="238"/>
      <scheme val="major"/>
    </font>
    <font>
      <b/>
      <i/>
      <sz val="10"/>
      <name val="Tahoma"/>
      <family val="2"/>
      <charset val="238"/>
    </font>
    <font>
      <sz val="10"/>
      <name val="Arial"/>
      <family val="2"/>
      <charset val="238"/>
    </font>
    <font>
      <b/>
      <sz val="12"/>
      <name val="Tahoma"/>
      <family val="2"/>
      <charset val="238"/>
    </font>
    <font>
      <sz val="11"/>
      <name val="Tahoma"/>
      <family val="2"/>
      <charset val="238"/>
    </font>
    <font>
      <sz val="12"/>
      <color theme="1"/>
      <name val="Arial Narrow"/>
      <family val="2"/>
      <charset val="238"/>
    </font>
    <font>
      <b/>
      <sz val="10"/>
      <color rgb="FFFF0000"/>
      <name val="Tahoma"/>
      <family val="2"/>
      <charset val="238"/>
    </font>
    <font>
      <b/>
      <sz val="9"/>
      <color theme="1"/>
      <name val="Tahoma"/>
      <family val="2"/>
      <charset val="238"/>
    </font>
    <font>
      <b/>
      <sz val="9"/>
      <name val="Tahoma"/>
      <family val="2"/>
      <charset val="238"/>
    </font>
    <font>
      <sz val="9"/>
      <color indexed="8"/>
      <name val="Tahoma"/>
      <family val="2"/>
      <charset val="238"/>
    </font>
    <font>
      <b/>
      <sz val="11"/>
      <color theme="1"/>
      <name val="Tahoma"/>
      <family val="2"/>
      <charset val="238"/>
    </font>
    <font>
      <sz val="9"/>
      <color rgb="FF000000"/>
      <name val="Tahoma"/>
      <family val="2"/>
      <charset val="238"/>
    </font>
    <font>
      <sz val="11"/>
      <name val="Arial Narrow"/>
      <family val="2"/>
      <charset val="238"/>
    </font>
    <font>
      <b/>
      <sz val="12"/>
      <name val="Arial Narrow"/>
      <family val="2"/>
      <charset val="238"/>
    </font>
    <font>
      <sz val="1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i/>
      <sz val="8"/>
      <name val="Tahoma"/>
      <family val="2"/>
      <charset val="238"/>
    </font>
    <font>
      <b/>
      <sz val="14"/>
      <name val="Arial Narrow"/>
      <family val="2"/>
      <charset val="238"/>
    </font>
    <font>
      <sz val="10"/>
      <name val="Arial Narrow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rgb="FF89C5FB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CC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rgb="FF000000"/>
      </right>
      <top style="medium">
        <color indexed="64"/>
      </top>
      <bottom style="medium">
        <color indexed="64"/>
      </bottom>
      <diagonal/>
    </border>
    <border>
      <left style="double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50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/>
    <xf numFmtId="0" fontId="10" fillId="0" borderId="0"/>
    <xf numFmtId="167" fontId="11" fillId="0" borderId="0"/>
    <xf numFmtId="166" fontId="12" fillId="0" borderId="0"/>
    <xf numFmtId="166" fontId="11" fillId="0" borderId="0"/>
    <xf numFmtId="0" fontId="13" fillId="0" borderId="0"/>
    <xf numFmtId="0" fontId="14" fillId="0" borderId="0">
      <alignment horizontal="center"/>
    </xf>
    <xf numFmtId="0" fontId="14" fillId="0" borderId="0">
      <alignment horizontal="center" textRotation="90"/>
    </xf>
    <xf numFmtId="166" fontId="12" fillId="0" borderId="0"/>
    <xf numFmtId="166" fontId="15" fillId="0" borderId="0"/>
    <xf numFmtId="166" fontId="16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166" fontId="16" fillId="0" borderId="0"/>
    <xf numFmtId="166" fontId="17" fillId="0" borderId="0"/>
    <xf numFmtId="166" fontId="17" fillId="0" borderId="0"/>
    <xf numFmtId="166" fontId="18" fillId="0" borderId="0"/>
    <xf numFmtId="166" fontId="16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166" fontId="16" fillId="0" borderId="0"/>
    <xf numFmtId="166" fontId="17" fillId="0" borderId="0"/>
    <xf numFmtId="166" fontId="19" fillId="0" borderId="0"/>
    <xf numFmtId="166" fontId="17" fillId="0" borderId="0"/>
    <xf numFmtId="166" fontId="16" fillId="0" borderId="0"/>
    <xf numFmtId="166" fontId="17" fillId="0" borderId="0"/>
    <xf numFmtId="166" fontId="17" fillId="0" borderId="0"/>
    <xf numFmtId="166" fontId="18" fillId="0" borderId="0"/>
    <xf numFmtId="166" fontId="17" fillId="0" borderId="0"/>
    <xf numFmtId="166" fontId="18" fillId="0" borderId="0"/>
    <xf numFmtId="166" fontId="18" fillId="0" borderId="0"/>
    <xf numFmtId="166" fontId="19" fillId="0" borderId="0"/>
    <xf numFmtId="166" fontId="18" fillId="0" borderId="0"/>
    <xf numFmtId="168" fontId="11" fillId="0" borderId="0"/>
    <xf numFmtId="168" fontId="11" fillId="0" borderId="0"/>
    <xf numFmtId="0" fontId="20" fillId="0" borderId="0"/>
    <xf numFmtId="169" fontId="20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166" fontId="13" fillId="0" borderId="0"/>
    <xf numFmtId="0" fontId="7" fillId="0" borderId="0" applyNumberFormat="0" applyFill="0" applyBorder="0" applyAlignment="0" applyProtection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9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4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21" fillId="0" borderId="0"/>
    <xf numFmtId="0" fontId="21" fillId="0" borderId="0"/>
    <xf numFmtId="0" fontId="44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1" fillId="0" borderId="0"/>
    <xf numFmtId="44" fontId="51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</cellStyleXfs>
  <cellXfs count="381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1" xfId="3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49" fontId="6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vertical="center" wrapText="1"/>
    </xf>
    <xf numFmtId="49" fontId="6" fillId="0" borderId="0" xfId="0" applyNumberFormat="1" applyFont="1" applyBorder="1" applyAlignment="1">
      <alignment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vertical="center"/>
    </xf>
    <xf numFmtId="3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5" fillId="2" borderId="9" xfId="3" applyFont="1" applyFill="1" applyBorder="1" applyAlignment="1">
      <alignment vertical="center"/>
    </xf>
    <xf numFmtId="0" fontId="5" fillId="2" borderId="6" xfId="3" applyFont="1" applyFill="1" applyBorder="1" applyAlignment="1">
      <alignment vertical="center"/>
    </xf>
    <xf numFmtId="0" fontId="5" fillId="2" borderId="9" xfId="3" applyFont="1" applyFill="1" applyBorder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3" fontId="4" fillId="0" borderId="1" xfId="0" applyNumberFormat="1" applyFont="1" applyFill="1" applyBorder="1" applyAlignment="1" applyProtection="1">
      <alignment horizontal="center" vertical="center"/>
      <protection locked="0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4" fillId="3" borderId="2" xfId="5" applyFont="1" applyFill="1" applyBorder="1" applyAlignment="1">
      <alignment horizontal="center" vertical="center" wrapText="1"/>
    </xf>
    <xf numFmtId="49" fontId="5" fillId="2" borderId="9" xfId="3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170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164" fontId="24" fillId="0" borderId="1" xfId="80" applyNumberFormat="1" applyFont="1" applyBorder="1" applyAlignment="1">
      <alignment vertical="center" wrapText="1"/>
    </xf>
    <xf numFmtId="0" fontId="26" fillId="3" borderId="1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 wrapText="1"/>
    </xf>
    <xf numFmtId="49" fontId="27" fillId="0" borderId="0" xfId="0" applyNumberFormat="1" applyFont="1" applyAlignment="1">
      <alignment horizontal="center" vertical="center"/>
    </xf>
    <xf numFmtId="0" fontId="27" fillId="0" borderId="0" xfId="0" applyFont="1" applyAlignment="1">
      <alignment vertical="center"/>
    </xf>
    <xf numFmtId="49" fontId="27" fillId="0" borderId="0" xfId="0" applyNumberFormat="1" applyFont="1" applyAlignment="1">
      <alignment vertical="center" wrapText="1"/>
    </xf>
    <xf numFmtId="49" fontId="33" fillId="3" borderId="1" xfId="7" applyNumberFormat="1" applyFont="1" applyFill="1" applyBorder="1" applyAlignment="1" applyProtection="1">
      <alignment horizontal="left" vertical="center" wrapText="1"/>
      <protection locked="0"/>
    </xf>
    <xf numFmtId="49" fontId="33" fillId="3" borderId="1" xfId="7" applyNumberFormat="1" applyFont="1" applyFill="1" applyBorder="1" applyAlignment="1" applyProtection="1">
      <alignment horizontal="center" vertical="center" wrapText="1"/>
      <protection locked="0"/>
    </xf>
    <xf numFmtId="4" fontId="33" fillId="3" borderId="1" xfId="7" applyNumberFormat="1" applyFont="1" applyFill="1" applyBorder="1" applyAlignment="1" applyProtection="1">
      <alignment horizontal="center" vertical="center" wrapText="1"/>
      <protection locked="0"/>
    </xf>
    <xf numFmtId="0" fontId="33" fillId="3" borderId="1" xfId="7" applyFont="1" applyFill="1" applyBorder="1" applyAlignment="1" applyProtection="1">
      <alignment horizontal="center" vertical="center" wrapText="1"/>
      <protection locked="0"/>
    </xf>
    <xf numFmtId="0" fontId="24" fillId="3" borderId="1" xfId="7" applyFont="1" applyFill="1" applyBorder="1" applyAlignment="1" applyProtection="1">
      <alignment horizontal="center" vertical="center" wrapText="1"/>
      <protection locked="0"/>
    </xf>
    <xf numFmtId="0" fontId="23" fillId="6" borderId="5" xfId="0" applyFont="1" applyFill="1" applyBorder="1" applyAlignment="1">
      <alignment horizontal="center"/>
    </xf>
    <xf numFmtId="164" fontId="23" fillId="0" borderId="1" xfId="0" applyNumberFormat="1" applyFont="1" applyBorder="1" applyAlignment="1">
      <alignment horizontal="center" vertical="center" wrapText="1"/>
    </xf>
    <xf numFmtId="49" fontId="23" fillId="0" borderId="1" xfId="3" applyNumberFormat="1" applyFont="1" applyBorder="1" applyAlignment="1">
      <alignment horizontal="center" vertical="center" wrapText="1"/>
    </xf>
    <xf numFmtId="44" fontId="24" fillId="6" borderId="10" xfId="0" applyNumberFormat="1" applyFont="1" applyFill="1" applyBorder="1" applyAlignment="1">
      <alignment horizontal="center"/>
    </xf>
    <xf numFmtId="49" fontId="23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44" fontId="23" fillId="0" borderId="1" xfId="0" applyNumberFormat="1" applyFont="1" applyBorder="1" applyAlignment="1">
      <alignment horizontal="center" vertical="center"/>
    </xf>
    <xf numFmtId="0" fontId="24" fillId="0" borderId="1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0" fontId="24" fillId="3" borderId="1" xfId="0" applyFont="1" applyFill="1" applyBorder="1" applyAlignment="1" applyProtection="1">
      <alignment horizontal="center" vertical="center" wrapText="1"/>
      <protection locked="0"/>
    </xf>
    <xf numFmtId="49" fontId="24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24" fillId="3" borderId="1" xfId="0" applyNumberFormat="1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/>
    </xf>
    <xf numFmtId="49" fontId="23" fillId="3" borderId="1" xfId="0" applyNumberFormat="1" applyFont="1" applyFill="1" applyBorder="1" applyAlignment="1" applyProtection="1">
      <alignment vertical="center" wrapText="1"/>
      <protection locked="0"/>
    </xf>
    <xf numFmtId="49" fontId="23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2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5" fillId="3" borderId="1" xfId="8" applyNumberFormat="1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49" fontId="24" fillId="3" borderId="5" xfId="0" applyNumberFormat="1" applyFont="1" applyFill="1" applyBorder="1" applyAlignment="1">
      <alignment horizontal="center" vertical="center"/>
    </xf>
    <xf numFmtId="49" fontId="24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24" fillId="6" borderId="1" xfId="0" applyNumberFormat="1" applyFont="1" applyFill="1" applyBorder="1" applyAlignment="1">
      <alignment horizontal="center" vertical="center" wrapText="1"/>
    </xf>
    <xf numFmtId="49" fontId="24" fillId="6" borderId="1" xfId="0" applyNumberFormat="1" applyFont="1" applyFill="1" applyBorder="1" applyAlignment="1">
      <alignment horizontal="center" vertical="center" wrapText="1"/>
    </xf>
    <xf numFmtId="49" fontId="24" fillId="7" borderId="18" xfId="0" applyNumberFormat="1" applyFont="1" applyFill="1" applyBorder="1" applyAlignment="1" applyProtection="1">
      <alignment horizontal="center" vertical="center" wrapText="1"/>
      <protection locked="0"/>
    </xf>
    <xf numFmtId="0" fontId="24" fillId="3" borderId="2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 wrapText="1"/>
    </xf>
    <xf numFmtId="49" fontId="24" fillId="7" borderId="1" xfId="0" applyNumberFormat="1" applyFont="1" applyFill="1" applyBorder="1" applyAlignment="1" applyProtection="1">
      <alignment horizontal="center" vertical="center" wrapText="1"/>
      <protection locked="0"/>
    </xf>
    <xf numFmtId="49" fontId="24" fillId="7" borderId="19" xfId="0" applyNumberFormat="1" applyFont="1" applyFill="1" applyBorder="1" applyAlignment="1" applyProtection="1">
      <alignment horizontal="center" vertical="center" wrapText="1"/>
      <protection locked="0"/>
    </xf>
    <xf numFmtId="0" fontId="24" fillId="8" borderId="1" xfId="0" applyFont="1" applyFill="1" applyBorder="1" applyAlignment="1">
      <alignment horizontal="center" vertical="center"/>
    </xf>
    <xf numFmtId="164" fontId="26" fillId="0" borderId="0" xfId="0" applyNumberFormat="1" applyFont="1" applyAlignment="1">
      <alignment vertical="center"/>
    </xf>
    <xf numFmtId="0" fontId="23" fillId="0" borderId="1" xfId="0" applyFont="1" applyBorder="1" applyAlignment="1">
      <alignment horizontal="center" vertical="center" wrapText="1"/>
    </xf>
    <xf numFmtId="44" fontId="23" fillId="0" borderId="1" xfId="8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right" vertical="center" wrapText="1"/>
    </xf>
    <xf numFmtId="164" fontId="23" fillId="0" borderId="1" xfId="80" applyNumberFormat="1" applyFont="1" applyBorder="1" applyAlignment="1">
      <alignment vertical="center" wrapText="1"/>
    </xf>
    <xf numFmtId="0" fontId="24" fillId="0" borderId="0" xfId="0" applyNumberFormat="1" applyFont="1" applyBorder="1" applyAlignment="1">
      <alignment vertical="center"/>
    </xf>
    <xf numFmtId="0" fontId="24" fillId="0" borderId="0" xfId="0" applyNumberFormat="1" applyFont="1" applyBorder="1" applyAlignment="1">
      <alignment horizontal="center" vertical="center"/>
    </xf>
    <xf numFmtId="49" fontId="24" fillId="0" borderId="0" xfId="0" applyNumberFormat="1" applyFont="1" applyBorder="1" applyAlignment="1">
      <alignment vertical="center" wrapText="1"/>
    </xf>
    <xf numFmtId="49" fontId="24" fillId="0" borderId="0" xfId="0" applyNumberFormat="1" applyFont="1" applyBorder="1" applyAlignment="1">
      <alignment horizontal="center" vertical="center" wrapText="1"/>
    </xf>
    <xf numFmtId="0" fontId="27" fillId="8" borderId="1" xfId="0" applyFont="1" applyFill="1" applyBorder="1" applyAlignment="1">
      <alignment horizontal="center" vertical="center" wrapText="1"/>
    </xf>
    <xf numFmtId="49" fontId="27" fillId="8" borderId="1" xfId="0" applyNumberFormat="1" applyFont="1" applyFill="1" applyBorder="1" applyAlignment="1">
      <alignment horizontal="center" vertical="center" wrapText="1"/>
    </xf>
    <xf numFmtId="0" fontId="4" fillId="3" borderId="17" xfId="5" applyFont="1" applyFill="1" applyBorder="1" applyAlignment="1">
      <alignment horizontal="center" vertical="center" wrapText="1"/>
    </xf>
    <xf numFmtId="0" fontId="4" fillId="3" borderId="12" xfId="5" applyFont="1" applyFill="1" applyBorder="1" applyAlignment="1">
      <alignment horizontal="center" vertical="center" wrapText="1"/>
    </xf>
    <xf numFmtId="0" fontId="4" fillId="3" borderId="20" xfId="5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49" fontId="47" fillId="0" borderId="0" xfId="0" applyNumberFormat="1" applyFont="1" applyBorder="1" applyAlignment="1">
      <alignment vertical="center" wrapText="1"/>
    </xf>
    <xf numFmtId="0" fontId="24" fillId="3" borderId="1" xfId="0" applyFont="1" applyFill="1" applyBorder="1" applyAlignment="1">
      <alignment vertical="center" wrapText="1"/>
    </xf>
    <xf numFmtId="44" fontId="23" fillId="3" borderId="1" xfId="8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4" fillId="0" borderId="1" xfId="0" applyFont="1" applyBorder="1" applyAlignment="1">
      <alignment horizontal="center" vertical="center"/>
    </xf>
    <xf numFmtId="164" fontId="49" fillId="0" borderId="0" xfId="0" applyNumberFormat="1" applyFont="1" applyBorder="1" applyAlignment="1">
      <alignment horizontal="center" vertical="center" wrapText="1"/>
    </xf>
    <xf numFmtId="0" fontId="26" fillId="0" borderId="1" xfId="0" applyFont="1" applyBorder="1" applyAlignment="1">
      <alignment vertical="center"/>
    </xf>
    <xf numFmtId="0" fontId="33" fillId="0" borderId="1" xfId="7" applyFont="1" applyBorder="1" applyAlignment="1">
      <alignment horizontal="center" vertical="center" wrapText="1"/>
    </xf>
    <xf numFmtId="0" fontId="33" fillId="9" borderId="1" xfId="7" applyFont="1" applyFill="1" applyBorder="1" applyAlignment="1" applyProtection="1">
      <alignment horizontal="center" vertical="center" wrapText="1"/>
      <protection locked="0"/>
    </xf>
    <xf numFmtId="0" fontId="26" fillId="0" borderId="1" xfId="0" applyFont="1" applyBorder="1" applyAlignment="1">
      <alignment horizontal="center" vertical="center"/>
    </xf>
    <xf numFmtId="0" fontId="24" fillId="0" borderId="0" xfId="0" applyFont="1" applyAlignment="1">
      <alignment horizontal="center" wrapText="1"/>
    </xf>
    <xf numFmtId="0" fontId="25" fillId="0" borderId="1" xfId="0" applyFont="1" applyBorder="1" applyAlignment="1">
      <alignment vertical="center"/>
    </xf>
    <xf numFmtId="0" fontId="5" fillId="0" borderId="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33" fillId="0" borderId="0" xfId="7" applyFont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40" fillId="10" borderId="21" xfId="0" applyFont="1" applyFill="1" applyBorder="1" applyAlignment="1">
      <alignment horizontal="center" vertical="center" wrapText="1"/>
    </xf>
    <xf numFmtId="0" fontId="40" fillId="10" borderId="22" xfId="0" applyFont="1" applyFill="1" applyBorder="1" applyAlignment="1">
      <alignment horizontal="center" vertical="center" wrapText="1"/>
    </xf>
    <xf numFmtId="49" fontId="35" fillId="3" borderId="5" xfId="8" applyNumberFormat="1" applyFont="1" applyFill="1" applyBorder="1" applyAlignment="1">
      <alignment horizontal="center" vertical="center"/>
    </xf>
    <xf numFmtId="0" fontId="32" fillId="3" borderId="0" xfId="7" applyFont="1" applyFill="1" applyBorder="1" applyAlignment="1" applyProtection="1">
      <alignment horizontal="center" vertical="center" wrapText="1"/>
      <protection locked="0"/>
    </xf>
    <xf numFmtId="49" fontId="32" fillId="3" borderId="0" xfId="7" applyNumberFormat="1" applyFont="1" applyFill="1" applyBorder="1" applyAlignment="1" applyProtection="1">
      <alignment horizontal="center" vertical="center" wrapText="1"/>
      <protection locked="0"/>
    </xf>
    <xf numFmtId="0" fontId="33" fillId="3" borderId="0" xfId="7" applyFont="1" applyFill="1" applyBorder="1" applyAlignment="1" applyProtection="1">
      <alignment horizontal="center" vertical="center" wrapText="1"/>
      <protection locked="0"/>
    </xf>
    <xf numFmtId="164" fontId="32" fillId="3" borderId="0" xfId="7" applyNumberFormat="1" applyFont="1" applyFill="1" applyBorder="1" applyAlignment="1" applyProtection="1">
      <alignment horizontal="center" vertical="center" wrapText="1"/>
      <protection locked="0"/>
    </xf>
    <xf numFmtId="164" fontId="32" fillId="3" borderId="1" xfId="7" applyNumberFormat="1" applyFont="1" applyFill="1" applyBorder="1" applyAlignment="1" applyProtection="1">
      <alignment horizontal="right" vertical="center" wrapText="1"/>
      <protection locked="0"/>
    </xf>
    <xf numFmtId="49" fontId="24" fillId="0" borderId="1" xfId="0" applyNumberFormat="1" applyFont="1" applyFill="1" applyBorder="1" applyAlignment="1">
      <alignment horizontal="center" vertical="center"/>
    </xf>
    <xf numFmtId="0" fontId="32" fillId="0" borderId="1" xfId="7" applyFont="1" applyBorder="1" applyAlignment="1">
      <alignment horizontal="center" vertical="center" wrapText="1"/>
    </xf>
    <xf numFmtId="0" fontId="23" fillId="0" borderId="1" xfId="1" applyFont="1" applyFill="1" applyBorder="1" applyAlignment="1">
      <alignment vertical="center" wrapText="1"/>
    </xf>
    <xf numFmtId="0" fontId="24" fillId="0" borderId="1" xfId="0" applyFont="1" applyBorder="1" applyAlignment="1">
      <alignment vertical="center" wrapText="1"/>
    </xf>
    <xf numFmtId="0" fontId="24" fillId="0" borderId="1" xfId="0" applyFont="1" applyBorder="1" applyAlignment="1">
      <alignment horizontal="center" vertical="center" wrapText="1"/>
    </xf>
    <xf numFmtId="164" fontId="24" fillId="3" borderId="1" xfId="0" applyNumberFormat="1" applyFont="1" applyFill="1" applyBorder="1" applyAlignment="1" applyProtection="1">
      <alignment vertical="center" wrapText="1"/>
      <protection locked="0"/>
    </xf>
    <xf numFmtId="0" fontId="24" fillId="0" borderId="1" xfId="0" applyFont="1" applyBorder="1" applyAlignment="1">
      <alignment horizontal="left" vertical="center" wrapText="1"/>
    </xf>
    <xf numFmtId="44" fontId="24" fillId="0" borderId="2" xfId="0" applyNumberFormat="1" applyFont="1" applyBorder="1" applyAlignment="1">
      <alignment vertical="center"/>
    </xf>
    <xf numFmtId="44" fontId="24" fillId="5" borderId="2" xfId="0" applyNumberFormat="1" applyFont="1" applyFill="1" applyBorder="1" applyAlignment="1">
      <alignment vertical="center"/>
    </xf>
    <xf numFmtId="0" fontId="23" fillId="0" borderId="1" xfId="0" applyFont="1" applyBorder="1" applyAlignment="1">
      <alignment vertical="center"/>
    </xf>
    <xf numFmtId="44" fontId="23" fillId="0" borderId="2" xfId="0" applyNumberFormat="1" applyFont="1" applyBorder="1" applyAlignment="1">
      <alignment vertical="center"/>
    </xf>
    <xf numFmtId="0" fontId="23" fillId="6" borderId="1" xfId="0" applyFont="1" applyFill="1" applyBorder="1" applyAlignment="1">
      <alignment horizontal="center" vertical="center"/>
    </xf>
    <xf numFmtId="44" fontId="24" fillId="6" borderId="2" xfId="0" applyNumberFormat="1" applyFont="1" applyFill="1" applyBorder="1" applyAlignment="1">
      <alignment horizontal="center" vertical="center"/>
    </xf>
    <xf numFmtId="0" fontId="24" fillId="0" borderId="1" xfId="0" applyFont="1" applyBorder="1" applyAlignment="1">
      <alignment horizontal="left" vertical="center"/>
    </xf>
    <xf numFmtId="44" fontId="26" fillId="0" borderId="2" xfId="0" applyNumberFormat="1" applyFont="1" applyBorder="1" applyAlignment="1">
      <alignment vertical="center"/>
    </xf>
    <xf numFmtId="44" fontId="26" fillId="5" borderId="2" xfId="0" applyNumberFormat="1" applyFont="1" applyFill="1" applyBorder="1" applyAlignment="1">
      <alignment vertical="center"/>
    </xf>
    <xf numFmtId="44" fontId="27" fillId="0" borderId="2" xfId="0" applyNumberFormat="1" applyFont="1" applyBorder="1" applyAlignment="1">
      <alignment vertical="center"/>
    </xf>
    <xf numFmtId="0" fontId="24" fillId="6" borderId="0" xfId="0" applyFont="1" applyFill="1" applyAlignment="1">
      <alignment horizontal="center" vertical="center"/>
    </xf>
    <xf numFmtId="44" fontId="29" fillId="6" borderId="2" xfId="0" applyNumberFormat="1" applyFont="1" applyFill="1" applyBorder="1" applyAlignment="1">
      <alignment horizontal="center" vertical="center"/>
    </xf>
    <xf numFmtId="0" fontId="24" fillId="6" borderId="15" xfId="0" applyFont="1" applyFill="1" applyBorder="1" applyAlignment="1">
      <alignment vertical="center"/>
    </xf>
    <xf numFmtId="0" fontId="23" fillId="6" borderId="16" xfId="0" applyFont="1" applyFill="1" applyBorder="1" applyAlignment="1">
      <alignment vertical="center"/>
    </xf>
    <xf numFmtId="44" fontId="23" fillId="6" borderId="16" xfId="0" applyNumberFormat="1" applyFont="1" applyFill="1" applyBorder="1" applyAlignment="1">
      <alignment vertical="center"/>
    </xf>
    <xf numFmtId="49" fontId="53" fillId="0" borderId="0" xfId="0" applyNumberFormat="1" applyFont="1" applyBorder="1" applyAlignment="1">
      <alignment horizontal="center" vertical="center" wrapText="1"/>
    </xf>
    <xf numFmtId="0" fontId="52" fillId="3" borderId="12" xfId="0" applyFont="1" applyFill="1" applyBorder="1" applyAlignment="1">
      <alignment vertical="center"/>
    </xf>
    <xf numFmtId="49" fontId="2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2" fillId="3" borderId="8" xfId="0" applyFont="1" applyFill="1" applyBorder="1" applyAlignment="1">
      <alignment vertical="center"/>
    </xf>
    <xf numFmtId="0" fontId="5" fillId="3" borderId="8" xfId="5" applyFont="1" applyFill="1" applyBorder="1" applyAlignment="1">
      <alignment horizontal="center" vertical="center" wrapText="1"/>
    </xf>
    <xf numFmtId="0" fontId="5" fillId="3" borderId="4" xfId="5" applyFont="1" applyFill="1" applyBorder="1" applyAlignment="1">
      <alignment horizontal="center" vertical="center" wrapText="1"/>
    </xf>
    <xf numFmtId="3" fontId="23" fillId="0" borderId="1" xfId="0" applyNumberFormat="1" applyFont="1" applyFill="1" applyBorder="1" applyAlignment="1" applyProtection="1">
      <alignment horizontal="center" vertical="center"/>
      <protection locked="0"/>
    </xf>
    <xf numFmtId="3" fontId="23" fillId="0" borderId="11" xfId="0" applyNumberFormat="1" applyFont="1" applyFill="1" applyBorder="1" applyAlignment="1" applyProtection="1">
      <alignment horizontal="center" vertical="center"/>
      <protection locked="0"/>
    </xf>
    <xf numFmtId="0" fontId="23" fillId="0" borderId="1" xfId="0" applyFont="1" applyFill="1" applyBorder="1" applyAlignment="1" applyProtection="1">
      <alignment horizontal="center" vertical="center" wrapText="1"/>
      <protection locked="0"/>
    </xf>
    <xf numFmtId="0" fontId="24" fillId="0" borderId="1" xfId="0" applyFont="1" applyFill="1" applyBorder="1" applyAlignment="1" applyProtection="1">
      <alignment horizontal="center" vertical="center" wrapText="1"/>
      <protection locked="0"/>
    </xf>
    <xf numFmtId="164" fontId="24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24" fillId="0" borderId="1" xfId="0" applyNumberFormat="1" applyFont="1" applyFill="1" applyBorder="1" applyAlignment="1" applyProtection="1">
      <alignment horizontal="center" vertical="center"/>
      <protection locked="0"/>
    </xf>
    <xf numFmtId="3" fontId="24" fillId="0" borderId="11" xfId="0" applyNumberFormat="1" applyFont="1" applyFill="1" applyBorder="1" applyAlignment="1" applyProtection="1">
      <alignment horizontal="center" vertical="center"/>
      <protection locked="0"/>
    </xf>
    <xf numFmtId="49" fontId="24" fillId="0" borderId="1" xfId="0" applyNumberFormat="1" applyFont="1" applyFill="1" applyBorder="1" applyAlignment="1" applyProtection="1">
      <alignment horizontal="center" vertical="center"/>
      <protection locked="0"/>
    </xf>
    <xf numFmtId="49" fontId="23" fillId="2" borderId="3" xfId="3" applyNumberFormat="1" applyFont="1" applyFill="1" applyBorder="1" applyAlignment="1">
      <alignment horizontal="center" vertical="center" wrapText="1"/>
    </xf>
    <xf numFmtId="49" fontId="23" fillId="2" borderId="13" xfId="3" applyNumberFormat="1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164" fontId="33" fillId="3" borderId="1" xfId="7" applyNumberFormat="1" applyFont="1" applyFill="1" applyBorder="1" applyAlignment="1" applyProtection="1">
      <alignment horizontal="center" vertical="center" wrapText="1"/>
      <protection locked="0"/>
    </xf>
    <xf numFmtId="0" fontId="23" fillId="6" borderId="1" xfId="0" applyFont="1" applyFill="1" applyBorder="1" applyAlignment="1">
      <alignment horizontal="left" vertical="center"/>
    </xf>
    <xf numFmtId="0" fontId="33" fillId="11" borderId="1" xfId="7" applyFont="1" applyFill="1" applyBorder="1" applyAlignment="1" applyProtection="1">
      <alignment horizontal="center" vertical="center" wrapText="1"/>
      <protection locked="0"/>
    </xf>
    <xf numFmtId="49" fontId="32" fillId="3" borderId="1" xfId="7" applyNumberFormat="1" applyFont="1" applyFill="1" applyBorder="1" applyAlignment="1" applyProtection="1">
      <alignment horizontal="center" vertical="center" wrapText="1"/>
      <protection locked="0"/>
    </xf>
    <xf numFmtId="164" fontId="32" fillId="3" borderId="1" xfId="7" applyNumberFormat="1" applyFont="1" applyFill="1" applyBorder="1" applyAlignment="1" applyProtection="1">
      <alignment horizontal="center" vertical="center" wrapText="1"/>
      <protection locked="0"/>
    </xf>
    <xf numFmtId="0" fontId="32" fillId="9" borderId="1" xfId="7" applyFont="1" applyFill="1" applyBorder="1" applyAlignment="1" applyProtection="1">
      <alignment horizontal="center" vertical="center" wrapText="1"/>
      <protection locked="0"/>
    </xf>
    <xf numFmtId="0" fontId="32" fillId="3" borderId="1" xfId="7" applyFont="1" applyFill="1" applyBorder="1" applyAlignment="1" applyProtection="1">
      <alignment horizontal="center" vertical="center" wrapText="1"/>
      <protection locked="0"/>
    </xf>
    <xf numFmtId="0" fontId="24" fillId="9" borderId="1" xfId="7" applyFont="1" applyFill="1" applyBorder="1" applyAlignment="1" applyProtection="1">
      <alignment horizontal="center" vertical="center" wrapText="1"/>
      <protection locked="0"/>
    </xf>
    <xf numFmtId="0" fontId="0" fillId="0" borderId="1" xfId="0" applyBorder="1"/>
    <xf numFmtId="0" fontId="3" fillId="0" borderId="1" xfId="0" applyFont="1" applyBorder="1" applyAlignment="1">
      <alignment vertical="center"/>
    </xf>
    <xf numFmtId="0" fontId="36" fillId="0" borderId="1" xfId="0" applyFont="1" applyBorder="1" applyAlignment="1">
      <alignment vertical="center"/>
    </xf>
    <xf numFmtId="0" fontId="23" fillId="5" borderId="1" xfId="7" applyFont="1" applyFill="1" applyBorder="1" applyAlignment="1">
      <alignment horizontal="center" vertical="center" wrapText="1"/>
    </xf>
    <xf numFmtId="0" fontId="23" fillId="5" borderId="5" xfId="7" applyFont="1" applyFill="1" applyBorder="1" applyAlignment="1">
      <alignment horizontal="center" vertical="center" wrapText="1"/>
    </xf>
    <xf numFmtId="0" fontId="36" fillId="0" borderId="1" xfId="0" applyFont="1" applyBorder="1"/>
    <xf numFmtId="164" fontId="24" fillId="3" borderId="10" xfId="0" applyNumberFormat="1" applyFont="1" applyFill="1" applyBorder="1" applyAlignment="1" applyProtection="1">
      <alignment vertical="center" wrapText="1"/>
      <protection locked="0"/>
    </xf>
    <xf numFmtId="49" fontId="24" fillId="3" borderId="6" xfId="0" applyNumberFormat="1" applyFont="1" applyFill="1" applyBorder="1" applyAlignment="1" applyProtection="1">
      <alignment vertical="center" wrapText="1"/>
      <protection locked="0"/>
    </xf>
    <xf numFmtId="0" fontId="26" fillId="0" borderId="1" xfId="0" applyFont="1" applyBorder="1"/>
    <xf numFmtId="49" fontId="24" fillId="3" borderId="1" xfId="0" applyNumberFormat="1" applyFont="1" applyFill="1" applyBorder="1" applyAlignment="1" applyProtection="1">
      <alignment vertical="center" wrapText="1"/>
      <protection locked="0"/>
    </xf>
    <xf numFmtId="164" fontId="24" fillId="3" borderId="2" xfId="0" applyNumberFormat="1" applyFont="1" applyFill="1" applyBorder="1" applyAlignment="1" applyProtection="1">
      <alignment vertical="center" wrapText="1"/>
      <protection locked="0"/>
    </xf>
    <xf numFmtId="49" fontId="24" fillId="3" borderId="4" xfId="0" applyNumberFormat="1" applyFont="1" applyFill="1" applyBorder="1" applyAlignment="1" applyProtection="1">
      <alignment vertical="center" wrapText="1"/>
      <protection locked="0"/>
    </xf>
    <xf numFmtId="164" fontId="23" fillId="3" borderId="17" xfId="0" applyNumberFormat="1" applyFont="1" applyFill="1" applyBorder="1" applyAlignment="1" applyProtection="1">
      <alignment vertical="center" wrapText="1"/>
      <protection locked="0"/>
    </xf>
    <xf numFmtId="164" fontId="23" fillId="3" borderId="1" xfId="0" applyNumberFormat="1" applyFont="1" applyFill="1" applyBorder="1" applyAlignment="1" applyProtection="1">
      <alignment vertical="center" wrapText="1"/>
      <protection locked="0"/>
    </xf>
    <xf numFmtId="49" fontId="33" fillId="3" borderId="0" xfId="7" applyNumberFormat="1" applyFont="1" applyFill="1" applyBorder="1" applyAlignment="1" applyProtection="1">
      <alignment horizontal="center" vertical="center" wrapText="1"/>
      <protection locked="0"/>
    </xf>
    <xf numFmtId="0" fontId="24" fillId="3" borderId="0" xfId="7" applyFont="1" applyFill="1" applyBorder="1" applyAlignment="1" applyProtection="1">
      <alignment horizontal="center" vertical="center" wrapText="1"/>
      <protection locked="0"/>
    </xf>
    <xf numFmtId="49" fontId="24" fillId="3" borderId="1" xfId="7" applyNumberFormat="1" applyFont="1" applyFill="1" applyBorder="1" applyAlignment="1" applyProtection="1">
      <alignment horizontal="left" vertical="center" wrapText="1"/>
      <protection locked="0"/>
    </xf>
    <xf numFmtId="0" fontId="36" fillId="0" borderId="4" xfId="0" applyFont="1" applyFill="1" applyBorder="1" applyAlignment="1">
      <alignment horizontal="left" vertical="center" wrapText="1"/>
    </xf>
    <xf numFmtId="0" fontId="36" fillId="0" borderId="6" xfId="0" applyFont="1" applyFill="1" applyBorder="1" applyAlignment="1">
      <alignment horizontal="left" vertical="center" wrapText="1"/>
    </xf>
    <xf numFmtId="0" fontId="36" fillId="0" borderId="10" xfId="0" applyFont="1" applyBorder="1" applyAlignment="1">
      <alignment vertical="center" wrapText="1"/>
    </xf>
    <xf numFmtId="0" fontId="56" fillId="6" borderId="1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4" fontId="58" fillId="3" borderId="1" xfId="7" applyNumberFormat="1" applyFont="1" applyFill="1" applyBorder="1" applyAlignment="1" applyProtection="1">
      <alignment horizontal="center" vertical="center" wrapText="1"/>
      <protection locked="0"/>
    </xf>
    <xf numFmtId="49" fontId="29" fillId="3" borderId="1" xfId="7" applyNumberFormat="1" applyFont="1" applyFill="1" applyBorder="1" applyAlignment="1" applyProtection="1">
      <alignment horizontal="center" vertical="center" wrapText="1"/>
      <protection locked="0"/>
    </xf>
    <xf numFmtId="49" fontId="24" fillId="3" borderId="1" xfId="7" applyNumberFormat="1" applyFont="1" applyFill="1" applyBorder="1" applyAlignment="1" applyProtection="1">
      <alignment horizontal="center" vertical="center" wrapText="1"/>
      <protection locked="0"/>
    </xf>
    <xf numFmtId="164" fontId="23" fillId="3" borderId="1" xfId="7" applyNumberFormat="1" applyFont="1" applyFill="1" applyBorder="1" applyAlignment="1" applyProtection="1">
      <alignment horizontal="right" vertical="center" wrapText="1"/>
      <protection locked="0"/>
    </xf>
    <xf numFmtId="0" fontId="36" fillId="0" borderId="5" xfId="0" applyFont="1" applyBorder="1" applyAlignment="1">
      <alignment horizontal="center" vertical="center"/>
    </xf>
    <xf numFmtId="49" fontId="24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0" fontId="23" fillId="5" borderId="5" xfId="7" applyFont="1" applyFill="1" applyBorder="1" applyAlignment="1">
      <alignment horizontal="center" vertical="center" wrapText="1"/>
    </xf>
    <xf numFmtId="0" fontId="23" fillId="5" borderId="1" xfId="7" applyFont="1" applyFill="1" applyBorder="1" applyAlignment="1">
      <alignment horizontal="center" vertical="center" wrapText="1"/>
    </xf>
    <xf numFmtId="0" fontId="29" fillId="3" borderId="1" xfId="0" applyFont="1" applyFill="1" applyBorder="1" applyAlignment="1" applyProtection="1">
      <alignment horizontal="center" vertical="center" wrapText="1"/>
      <protection locked="0"/>
    </xf>
    <xf numFmtId="164" fontId="29" fillId="3" borderId="1" xfId="0" applyNumberFormat="1" applyFont="1" applyFill="1" applyBorder="1" applyAlignment="1" applyProtection="1">
      <alignment vertical="center" wrapText="1"/>
      <protection locked="0"/>
    </xf>
    <xf numFmtId="49" fontId="29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58" fillId="3" borderId="1" xfId="7" applyNumberFormat="1" applyFont="1" applyFill="1" applyBorder="1" applyAlignment="1" applyProtection="1">
      <alignment horizontal="center" vertical="center" wrapText="1"/>
      <protection locked="0"/>
    </xf>
    <xf numFmtId="0" fontId="59" fillId="0" borderId="1" xfId="0" applyFont="1" applyBorder="1" applyAlignment="1">
      <alignment horizontal="center" vertical="center"/>
    </xf>
    <xf numFmtId="44" fontId="29" fillId="0" borderId="2" xfId="0" applyNumberFormat="1" applyFont="1" applyBorder="1" applyAlignment="1">
      <alignment vertical="center"/>
    </xf>
    <xf numFmtId="44" fontId="55" fillId="0" borderId="2" xfId="0" applyNumberFormat="1" applyFont="1" applyBorder="1" applyAlignment="1">
      <alignment vertical="center"/>
    </xf>
    <xf numFmtId="0" fontId="24" fillId="0" borderId="1" xfId="0" applyFont="1" applyFill="1" applyBorder="1" applyAlignment="1">
      <alignment horizontal="center" vertical="center"/>
    </xf>
    <xf numFmtId="0" fontId="26" fillId="0" borderId="14" xfId="0" applyFont="1" applyBorder="1" applyAlignment="1">
      <alignment horizontal="center" vertical="center" wrapText="1"/>
    </xf>
    <xf numFmtId="0" fontId="23" fillId="0" borderId="0" xfId="1" applyFont="1" applyFill="1" applyBorder="1" applyAlignment="1">
      <alignment vertical="center" wrapText="1"/>
    </xf>
    <xf numFmtId="0" fontId="29" fillId="3" borderId="0" xfId="0" applyFont="1" applyFill="1" applyBorder="1" applyAlignment="1" applyProtection="1">
      <alignment horizontal="center" vertical="center" wrapText="1"/>
      <protection locked="0"/>
    </xf>
    <xf numFmtId="164" fontId="29" fillId="3" borderId="0" xfId="0" applyNumberFormat="1" applyFont="1" applyFill="1" applyBorder="1" applyAlignment="1" applyProtection="1">
      <alignment vertical="center" wrapText="1"/>
      <protection locked="0"/>
    </xf>
    <xf numFmtId="164" fontId="55" fillId="3" borderId="0" xfId="0" applyNumberFormat="1" applyFont="1" applyFill="1" applyBorder="1" applyAlignment="1" applyProtection="1">
      <alignment vertical="center" wrapText="1"/>
      <protection locked="0"/>
    </xf>
    <xf numFmtId="49" fontId="29" fillId="3" borderId="0" xfId="0" applyNumberFormat="1" applyFont="1" applyFill="1" applyBorder="1" applyAlignment="1" applyProtection="1">
      <alignment horizontal="center" vertical="center" wrapText="1"/>
      <protection locked="0"/>
    </xf>
    <xf numFmtId="4" fontId="33" fillId="3" borderId="0" xfId="7" applyNumberFormat="1" applyFont="1" applyFill="1" applyBorder="1" applyAlignment="1" applyProtection="1">
      <alignment horizontal="center" vertical="center" wrapText="1"/>
      <protection locked="0"/>
    </xf>
    <xf numFmtId="0" fontId="33" fillId="0" borderId="0" xfId="7" applyFont="1" applyFill="1" applyBorder="1" applyAlignment="1" applyProtection="1">
      <alignment horizontal="center" vertical="center" wrapText="1"/>
      <protection locked="0"/>
    </xf>
    <xf numFmtId="49" fontId="32" fillId="0" borderId="0" xfId="7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7" applyFont="1" applyFill="1" applyBorder="1" applyAlignment="1" applyProtection="1">
      <alignment horizontal="center" vertical="center" wrapText="1"/>
      <protection locked="0"/>
    </xf>
    <xf numFmtId="49" fontId="33" fillId="0" borderId="0" xfId="7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7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vertical="center"/>
    </xf>
    <xf numFmtId="0" fontId="32" fillId="0" borderId="1" xfId="7" applyFont="1" applyFill="1" applyBorder="1" applyAlignment="1" applyProtection="1">
      <alignment horizontal="center" vertical="center" wrapText="1"/>
      <protection locked="0"/>
    </xf>
    <xf numFmtId="0" fontId="24" fillId="0" borderId="1" xfId="7" applyFont="1" applyFill="1" applyBorder="1" applyAlignment="1" applyProtection="1">
      <alignment horizontal="center" vertical="center" wrapText="1"/>
      <protection locked="0"/>
    </xf>
    <xf numFmtId="164" fontId="49" fillId="3" borderId="2" xfId="0" applyNumberFormat="1" applyFont="1" applyFill="1" applyBorder="1" applyAlignment="1" applyProtection="1">
      <alignment vertical="center" wrapText="1"/>
      <protection locked="0"/>
    </xf>
    <xf numFmtId="171" fontId="26" fillId="0" borderId="1" xfId="0" applyNumberFormat="1" applyFont="1" applyBorder="1" applyAlignment="1">
      <alignment vertical="center"/>
    </xf>
    <xf numFmtId="0" fontId="35" fillId="0" borderId="1" xfId="8" applyFont="1" applyFill="1" applyBorder="1" applyAlignment="1">
      <alignment horizontal="center" vertical="center"/>
    </xf>
    <xf numFmtId="0" fontId="35" fillId="3" borderId="1" xfId="8" applyFont="1" applyFill="1" applyBorder="1" applyAlignment="1">
      <alignment horizontal="center" vertical="center"/>
    </xf>
    <xf numFmtId="49" fontId="35" fillId="0" borderId="1" xfId="8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left" vertical="center" wrapText="1"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49" fontId="33" fillId="3" borderId="2" xfId="7" applyNumberFormat="1" applyFont="1" applyFill="1" applyBorder="1" applyAlignment="1" applyProtection="1">
      <alignment vertical="center" wrapText="1"/>
      <protection locked="0"/>
    </xf>
    <xf numFmtId="49" fontId="33" fillId="3" borderId="1" xfId="7" applyNumberFormat="1" applyFont="1" applyFill="1" applyBorder="1" applyAlignment="1" applyProtection="1">
      <alignment vertical="center" wrapText="1"/>
      <protection locked="0"/>
    </xf>
    <xf numFmtId="171" fontId="27" fillId="3" borderId="1" xfId="0" applyNumberFormat="1" applyFont="1" applyFill="1" applyBorder="1" applyAlignment="1">
      <alignment horizontal="right" vertical="center"/>
    </xf>
    <xf numFmtId="0" fontId="0" fillId="0" borderId="0" xfId="0"/>
    <xf numFmtId="0" fontId="26" fillId="0" borderId="7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/>
    </xf>
    <xf numFmtId="49" fontId="49" fillId="5" borderId="1" xfId="0" applyNumberFormat="1" applyFont="1" applyFill="1" applyBorder="1" applyAlignment="1" applyProtection="1">
      <alignment vertical="center" wrapText="1"/>
      <protection locked="0"/>
    </xf>
    <xf numFmtId="49" fontId="49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49" fillId="5" borderId="1" xfId="0" applyFont="1" applyFill="1" applyBorder="1" applyAlignment="1" applyProtection="1">
      <alignment horizontal="center" vertical="center" wrapText="1"/>
      <protection locked="0"/>
    </xf>
    <xf numFmtId="0" fontId="24" fillId="3" borderId="5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1" fontId="26" fillId="0" borderId="1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14" fontId="26" fillId="0" borderId="1" xfId="0" applyNumberFormat="1" applyFont="1" applyBorder="1" applyAlignment="1">
      <alignment horizontal="center" vertical="center"/>
    </xf>
    <xf numFmtId="14" fontId="24" fillId="0" borderId="1" xfId="0" applyNumberFormat="1" applyFont="1" applyBorder="1" applyAlignment="1">
      <alignment horizontal="center" vertical="center"/>
    </xf>
    <xf numFmtId="0" fontId="24" fillId="3" borderId="7" xfId="0" applyFont="1" applyFill="1" applyBorder="1" applyAlignment="1">
      <alignment horizontal="center" vertical="center"/>
    </xf>
    <xf numFmtId="4" fontId="61" fillId="0" borderId="21" xfId="0" applyNumberFormat="1" applyFont="1" applyBorder="1" applyAlignment="1">
      <alignment horizontal="right" vertical="center"/>
    </xf>
    <xf numFmtId="0" fontId="61" fillId="0" borderId="21" xfId="0" applyFont="1" applyBorder="1" applyAlignment="1">
      <alignment horizontal="center" vertical="center"/>
    </xf>
    <xf numFmtId="171" fontId="61" fillId="0" borderId="21" xfId="0" applyNumberFormat="1" applyFont="1" applyBorder="1" applyAlignment="1">
      <alignment horizontal="right" vertical="center"/>
    </xf>
    <xf numFmtId="0" fontId="61" fillId="0" borderId="21" xfId="0" applyFont="1" applyBorder="1" applyAlignment="1">
      <alignment horizontal="right" vertical="center" wrapText="1"/>
    </xf>
    <xf numFmtId="0" fontId="61" fillId="0" borderId="21" xfId="0" applyFont="1" applyBorder="1" applyAlignment="1">
      <alignment horizontal="right" vertical="center"/>
    </xf>
    <xf numFmtId="0" fontId="54" fillId="0" borderId="30" xfId="0" applyFont="1" applyBorder="1" applyAlignment="1">
      <alignment vertical="center"/>
    </xf>
    <xf numFmtId="0" fontId="61" fillId="0" borderId="21" xfId="0" applyFont="1" applyBorder="1" applyAlignment="1">
      <alignment horizontal="center" vertical="center" wrapText="1"/>
    </xf>
    <xf numFmtId="0" fontId="41" fillId="10" borderId="23" xfId="0" applyFont="1" applyFill="1" applyBorder="1" applyAlignment="1">
      <alignment horizontal="right" vertical="center"/>
    </xf>
    <xf numFmtId="0" fontId="62" fillId="10" borderId="29" xfId="0" applyFont="1" applyFill="1" applyBorder="1" applyAlignment="1">
      <alignment horizontal="right" vertical="center"/>
    </xf>
    <xf numFmtId="0" fontId="62" fillId="10" borderId="29" xfId="0" applyFont="1" applyFill="1" applyBorder="1" applyAlignment="1">
      <alignment horizontal="center" vertical="center"/>
    </xf>
    <xf numFmtId="171" fontId="62" fillId="10" borderId="29" xfId="0" applyNumberFormat="1" applyFont="1" applyFill="1" applyBorder="1" applyAlignment="1">
      <alignment horizontal="right" vertical="center"/>
    </xf>
    <xf numFmtId="0" fontId="62" fillId="10" borderId="29" xfId="0" applyFont="1" applyFill="1" applyBorder="1" applyAlignment="1">
      <alignment horizontal="center" vertical="center" wrapText="1"/>
    </xf>
    <xf numFmtId="0" fontId="48" fillId="10" borderId="23" xfId="0" applyFont="1" applyFill="1" applyBorder="1" applyAlignment="1">
      <alignment horizontal="right" vertical="center"/>
    </xf>
    <xf numFmtId="0" fontId="62" fillId="10" borderId="16" xfId="0" applyFont="1" applyFill="1" applyBorder="1" applyAlignment="1">
      <alignment horizontal="center" vertical="center"/>
    </xf>
    <xf numFmtId="0" fontId="62" fillId="10" borderId="23" xfId="0" applyFont="1" applyFill="1" applyBorder="1" applyAlignment="1">
      <alignment horizontal="right" vertical="center" wrapText="1"/>
    </xf>
    <xf numFmtId="0" fontId="62" fillId="10" borderId="23" xfId="0" applyFont="1" applyFill="1" applyBorder="1" applyAlignment="1">
      <alignment horizontal="center" vertical="center"/>
    </xf>
    <xf numFmtId="0" fontId="56" fillId="6" borderId="1" xfId="0" applyFont="1" applyFill="1" applyBorder="1" applyAlignment="1">
      <alignment horizontal="center" vertical="center"/>
    </xf>
    <xf numFmtId="172" fontId="23" fillId="0" borderId="1" xfId="0" applyNumberFormat="1" applyFont="1" applyBorder="1" applyAlignment="1">
      <alignment horizontal="center" vertical="center" wrapText="1"/>
    </xf>
    <xf numFmtId="173" fontId="23" fillId="0" borderId="1" xfId="0" applyNumberFormat="1" applyFont="1" applyBorder="1" applyAlignment="1">
      <alignment horizontal="center" vertical="center" wrapText="1"/>
    </xf>
    <xf numFmtId="14" fontId="24" fillId="0" borderId="1" xfId="0" applyNumberFormat="1" applyFont="1" applyFill="1" applyBorder="1" applyAlignment="1">
      <alignment horizontal="center" vertical="center"/>
    </xf>
    <xf numFmtId="0" fontId="29" fillId="0" borderId="1" xfId="0" applyNumberFormat="1" applyFont="1" applyBorder="1" applyAlignment="1">
      <alignment horizontal="center" vertical="center" wrapText="1"/>
    </xf>
    <xf numFmtId="49" fontId="23" fillId="5" borderId="5" xfId="0" applyNumberFormat="1" applyFont="1" applyFill="1" applyBorder="1" applyAlignment="1" applyProtection="1">
      <alignment horizontal="center" vertical="center"/>
      <protection locked="0"/>
    </xf>
    <xf numFmtId="49" fontId="23" fillId="5" borderId="1" xfId="0" applyNumberFormat="1" applyFont="1" applyFill="1" applyBorder="1" applyAlignment="1" applyProtection="1">
      <alignment horizontal="center" vertical="center"/>
      <protection locked="0"/>
    </xf>
    <xf numFmtId="0" fontId="23" fillId="5" borderId="5" xfId="7" applyFont="1" applyFill="1" applyBorder="1" applyAlignment="1">
      <alignment horizontal="center" vertical="center" wrapText="1"/>
    </xf>
    <xf numFmtId="0" fontId="23" fillId="5" borderId="1" xfId="7" applyFont="1" applyFill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3" fillId="0" borderId="1" xfId="1" applyFont="1" applyBorder="1" applyAlignment="1">
      <alignment vertical="center" wrapText="1"/>
    </xf>
    <xf numFmtId="49" fontId="32" fillId="3" borderId="0" xfId="7" applyNumberFormat="1" applyFont="1" applyFill="1" applyAlignment="1" applyProtection="1">
      <alignment horizontal="center" vertical="center" wrapText="1"/>
      <protection locked="0"/>
    </xf>
    <xf numFmtId="0" fontId="33" fillId="3" borderId="0" xfId="7" applyFont="1" applyFill="1" applyAlignment="1" applyProtection="1">
      <alignment horizontal="center" vertical="center" wrapText="1"/>
      <protection locked="0"/>
    </xf>
    <xf numFmtId="49" fontId="33" fillId="3" borderId="0" xfId="7" applyNumberFormat="1" applyFont="1" applyFill="1" applyAlignment="1" applyProtection="1">
      <alignment horizontal="center" vertical="center" wrapText="1"/>
      <protection locked="0"/>
    </xf>
    <xf numFmtId="0" fontId="33" fillId="11" borderId="0" xfId="7" applyFont="1" applyFill="1" applyAlignment="1" applyProtection="1">
      <alignment horizontal="center" vertical="center" wrapText="1"/>
      <protection locked="0"/>
    </xf>
    <xf numFmtId="0" fontId="33" fillId="9" borderId="0" xfId="7" applyFont="1" applyFill="1" applyAlignment="1" applyProtection="1">
      <alignment horizontal="center" vertical="center" wrapText="1"/>
      <protection locked="0"/>
    </xf>
    <xf numFmtId="164" fontId="33" fillId="3" borderId="0" xfId="7" applyNumberFormat="1" applyFont="1" applyFill="1" applyAlignment="1" applyProtection="1">
      <alignment horizontal="center" vertical="center" wrapText="1"/>
      <protection locked="0"/>
    </xf>
    <xf numFmtId="0" fontId="24" fillId="3" borderId="0" xfId="7" applyFont="1" applyFill="1" applyAlignment="1" applyProtection="1">
      <alignment horizontal="center" vertical="center" wrapText="1"/>
      <protection locked="0"/>
    </xf>
    <xf numFmtId="0" fontId="24" fillId="0" borderId="1" xfId="0" applyFont="1" applyBorder="1"/>
    <xf numFmtId="0" fontId="38" fillId="0" borderId="1" xfId="0" applyFont="1" applyBorder="1"/>
    <xf numFmtId="0" fontId="63" fillId="0" borderId="1" xfId="0" applyFont="1" applyBorder="1"/>
    <xf numFmtId="0" fontId="63" fillId="0" borderId="0" xfId="0" applyFont="1"/>
    <xf numFmtId="0" fontId="24" fillId="0" borderId="1" xfId="1" applyFont="1" applyBorder="1" applyAlignment="1">
      <alignment vertical="center" wrapText="1"/>
    </xf>
    <xf numFmtId="0" fontId="24" fillId="0" borderId="1" xfId="7" applyFont="1" applyFill="1" applyBorder="1" applyAlignment="1">
      <alignment horizontal="center" vertical="center" wrapText="1"/>
    </xf>
    <xf numFmtId="49" fontId="23" fillId="3" borderId="0" xfId="7" applyNumberFormat="1" applyFont="1" applyFill="1" applyAlignment="1" applyProtection="1">
      <alignment horizontal="center" vertical="center" wrapText="1"/>
      <protection locked="0"/>
    </xf>
    <xf numFmtId="49" fontId="24" fillId="3" borderId="0" xfId="7" applyNumberFormat="1" applyFont="1" applyFill="1" applyAlignment="1" applyProtection="1">
      <alignment horizontal="center" vertical="center" wrapText="1"/>
      <protection locked="0"/>
    </xf>
    <xf numFmtId="164" fontId="24" fillId="3" borderId="0" xfId="7" applyNumberFormat="1" applyFont="1" applyFill="1" applyAlignment="1" applyProtection="1">
      <alignment horizontal="center" vertical="center" wrapText="1"/>
      <protection locked="0"/>
    </xf>
    <xf numFmtId="4" fontId="24" fillId="3" borderId="1" xfId="7" applyNumberFormat="1" applyFont="1" applyFill="1" applyBorder="1" applyAlignment="1" applyProtection="1">
      <alignment horizontal="center" vertical="center" wrapText="1"/>
      <protection locked="0"/>
    </xf>
    <xf numFmtId="49" fontId="38" fillId="3" borderId="1" xfId="7" applyNumberFormat="1" applyFont="1" applyFill="1" applyBorder="1" applyAlignment="1" applyProtection="1">
      <alignment horizontal="center" vertical="center" wrapText="1"/>
      <protection locked="0"/>
    </xf>
    <xf numFmtId="49" fontId="23" fillId="3" borderId="1" xfId="7" applyNumberFormat="1" applyFont="1" applyFill="1" applyBorder="1" applyAlignment="1" applyProtection="1">
      <alignment horizontal="center" vertical="center" wrapText="1"/>
      <protection locked="0"/>
    </xf>
    <xf numFmtId="164" fontId="24" fillId="3" borderId="1" xfId="7" applyNumberFormat="1" applyFont="1" applyFill="1" applyBorder="1" applyAlignment="1" applyProtection="1">
      <alignment horizontal="center" vertical="center" wrapText="1"/>
      <protection locked="0"/>
    </xf>
    <xf numFmtId="0" fontId="33" fillId="3" borderId="1" xfId="7" applyFont="1" applyFill="1" applyBorder="1" applyAlignment="1">
      <alignment horizontal="center" vertical="center" wrapText="1"/>
    </xf>
    <xf numFmtId="0" fontId="24" fillId="3" borderId="1" xfId="7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vertical="center"/>
    </xf>
    <xf numFmtId="0" fontId="24" fillId="3" borderId="1" xfId="1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22" fillId="0" borderId="0" xfId="0" applyFont="1" applyAlignment="1">
      <alignment horizontal="left" vertical="center" wrapText="1"/>
    </xf>
    <xf numFmtId="0" fontId="64" fillId="0" borderId="0" xfId="0" applyFont="1" applyAlignment="1">
      <alignment horizontal="left" vertical="center" wrapText="1"/>
    </xf>
    <xf numFmtId="0" fontId="65" fillId="0" borderId="0" xfId="0" applyFont="1" applyAlignment="1">
      <alignment horizontal="left" vertical="center" wrapText="1"/>
    </xf>
    <xf numFmtId="0" fontId="65" fillId="0" borderId="0" xfId="0" applyFont="1" applyAlignment="1">
      <alignment horizontal="center" vertical="center" wrapText="1"/>
    </xf>
    <xf numFmtId="49" fontId="24" fillId="3" borderId="5" xfId="0" applyNumberFormat="1" applyFont="1" applyFill="1" applyBorder="1" applyAlignment="1" applyProtection="1">
      <alignment horizontal="left" vertical="center" wrapText="1"/>
      <protection locked="0"/>
    </xf>
    <xf numFmtId="49" fontId="24" fillId="3" borderId="1" xfId="0" applyNumberFormat="1" applyFont="1" applyFill="1" applyBorder="1" applyAlignment="1" applyProtection="1">
      <alignment horizontal="left" vertical="center" wrapText="1"/>
      <protection locked="0"/>
    </xf>
    <xf numFmtId="0" fontId="38" fillId="3" borderId="1" xfId="0" applyFont="1" applyFill="1" applyBorder="1" applyAlignment="1">
      <alignment vertical="center" wrapText="1"/>
    </xf>
    <xf numFmtId="0" fontId="24" fillId="0" borderId="1" xfId="1" applyFont="1" applyFill="1" applyBorder="1" applyAlignment="1">
      <alignment vertical="center" wrapText="1"/>
    </xf>
    <xf numFmtId="0" fontId="26" fillId="3" borderId="10" xfId="0" applyFont="1" applyFill="1" applyBorder="1" applyAlignment="1">
      <alignment vertical="center" wrapText="1"/>
    </xf>
    <xf numFmtId="49" fontId="24" fillId="3" borderId="10" xfId="0" applyNumberFormat="1" applyFont="1" applyFill="1" applyBorder="1" applyAlignment="1" applyProtection="1">
      <alignment vertical="center" wrapText="1"/>
      <protection locked="0"/>
    </xf>
    <xf numFmtId="49" fontId="24" fillId="3" borderId="2" xfId="0" applyNumberFormat="1" applyFont="1" applyFill="1" applyBorder="1" applyAlignment="1" applyProtection="1">
      <alignment vertical="center" wrapText="1"/>
      <protection locked="0"/>
    </xf>
    <xf numFmtId="49" fontId="24" fillId="3" borderId="2" xfId="0" applyNumberFormat="1" applyFont="1" applyFill="1" applyBorder="1" applyAlignment="1" applyProtection="1">
      <alignment vertical="center"/>
      <protection locked="0"/>
    </xf>
    <xf numFmtId="0" fontId="33" fillId="6" borderId="1" xfId="7" applyFont="1" applyFill="1" applyBorder="1" applyAlignment="1">
      <alignment horizontal="center" vertical="center" wrapText="1"/>
    </xf>
    <xf numFmtId="49" fontId="32" fillId="6" borderId="1" xfId="7" applyNumberFormat="1" applyFont="1" applyFill="1" applyBorder="1" applyAlignment="1" applyProtection="1">
      <alignment horizontal="left" vertical="center" wrapText="1"/>
      <protection locked="0"/>
    </xf>
    <xf numFmtId="49" fontId="33" fillId="6" borderId="1" xfId="7" applyNumberFormat="1" applyFont="1" applyFill="1" applyBorder="1" applyAlignment="1" applyProtection="1">
      <alignment horizontal="center" vertical="center" wrapText="1"/>
      <protection locked="0"/>
    </xf>
    <xf numFmtId="164" fontId="32" fillId="6" borderId="1" xfId="7" applyNumberFormat="1" applyFont="1" applyFill="1" applyBorder="1" applyAlignment="1" applyProtection="1">
      <alignment horizontal="right" vertical="center" wrapText="1"/>
      <protection locked="0"/>
    </xf>
    <xf numFmtId="0" fontId="33" fillId="6" borderId="1" xfId="7" applyFont="1" applyFill="1" applyBorder="1" applyAlignment="1" applyProtection="1">
      <alignment horizontal="center" vertical="center" wrapText="1"/>
      <protection locked="0"/>
    </xf>
    <xf numFmtId="0" fontId="57" fillId="5" borderId="5" xfId="7" applyFont="1" applyFill="1" applyBorder="1" applyAlignment="1">
      <alignment horizontal="center" vertical="center" wrapText="1"/>
    </xf>
    <xf numFmtId="0" fontId="36" fillId="6" borderId="1" xfId="0" applyFont="1" applyFill="1" applyBorder="1" applyAlignment="1">
      <alignment horizontal="left" vertical="center"/>
    </xf>
    <xf numFmtId="0" fontId="36" fillId="6" borderId="1" xfId="0" applyFont="1" applyFill="1" applyBorder="1" applyAlignment="1">
      <alignment vertical="center"/>
    </xf>
    <xf numFmtId="0" fontId="26" fillId="6" borderId="1" xfId="0" applyFont="1" applyFill="1" applyBorder="1" applyAlignment="1">
      <alignment vertical="center"/>
    </xf>
    <xf numFmtId="171" fontId="38" fillId="3" borderId="10" xfId="0" applyNumberFormat="1" applyFont="1" applyFill="1" applyBorder="1" applyAlignment="1">
      <alignment vertical="center"/>
    </xf>
    <xf numFmtId="164" fontId="24" fillId="3" borderId="17" xfId="0" applyNumberFormat="1" applyFont="1" applyFill="1" applyBorder="1" applyAlignment="1" applyProtection="1">
      <alignment vertical="center" wrapText="1"/>
      <protection locked="0"/>
    </xf>
    <xf numFmtId="49" fontId="32" fillId="6" borderId="2" xfId="7" applyNumberFormat="1" applyFont="1" applyFill="1" applyBorder="1" applyAlignment="1" applyProtection="1">
      <alignment horizontal="left" vertical="center" wrapText="1"/>
      <protection locked="0"/>
    </xf>
    <xf numFmtId="49" fontId="33" fillId="6" borderId="2" xfId="7" applyNumberFormat="1" applyFont="1" applyFill="1" applyBorder="1" applyAlignment="1" applyProtection="1">
      <alignment horizontal="center" vertical="center" wrapText="1"/>
      <protection locked="0"/>
    </xf>
    <xf numFmtId="4" fontId="33" fillId="6" borderId="1" xfId="7" applyNumberFormat="1" applyFont="1" applyFill="1" applyBorder="1" applyAlignment="1" applyProtection="1">
      <alignment horizontal="center" vertical="center" wrapText="1"/>
      <protection locked="0"/>
    </xf>
    <xf numFmtId="0" fontId="3" fillId="6" borderId="1" xfId="0" applyFont="1" applyFill="1" applyBorder="1" applyAlignment="1">
      <alignment vertical="center"/>
    </xf>
    <xf numFmtId="49" fontId="24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left" vertical="center" wrapText="1"/>
    </xf>
    <xf numFmtId="0" fontId="28" fillId="4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165" fontId="24" fillId="0" borderId="1" xfId="0" applyNumberFormat="1" applyFont="1" applyFill="1" applyBorder="1" applyAlignment="1">
      <alignment horizontal="center" vertical="center"/>
    </xf>
    <xf numFmtId="0" fontId="35" fillId="0" borderId="1" xfId="8" applyFont="1" applyFill="1" applyBorder="1" applyAlignment="1">
      <alignment horizontal="center" vertical="center"/>
    </xf>
    <xf numFmtId="0" fontId="24" fillId="0" borderId="1" xfId="8" applyFont="1" applyFill="1" applyBorder="1" applyAlignment="1">
      <alignment horizontal="center" vertical="center"/>
    </xf>
    <xf numFmtId="0" fontId="23" fillId="5" borderId="7" xfId="7" applyFont="1" applyFill="1" applyBorder="1" applyAlignment="1">
      <alignment horizontal="center" vertical="center" wrapText="1"/>
    </xf>
    <xf numFmtId="0" fontId="23" fillId="5" borderId="5" xfId="7" applyFont="1" applyFill="1" applyBorder="1" applyAlignment="1">
      <alignment horizontal="center" vertical="center" wrapText="1"/>
    </xf>
    <xf numFmtId="0" fontId="23" fillId="5" borderId="2" xfId="7" applyFont="1" applyFill="1" applyBorder="1" applyAlignment="1">
      <alignment horizontal="center" vertical="center" wrapText="1"/>
    </xf>
    <xf numFmtId="0" fontId="23" fillId="5" borderId="8" xfId="7" applyFont="1" applyFill="1" applyBorder="1" applyAlignment="1">
      <alignment horizontal="center" vertical="center" wrapText="1"/>
    </xf>
    <xf numFmtId="0" fontId="23" fillId="5" borderId="4" xfId="7" applyFont="1" applyFill="1" applyBorder="1" applyAlignment="1">
      <alignment horizontal="center" vertical="center" wrapText="1"/>
    </xf>
    <xf numFmtId="0" fontId="23" fillId="5" borderId="1" xfId="7" applyFont="1" applyFill="1" applyBorder="1" applyAlignment="1">
      <alignment horizontal="center" vertical="center" wrapText="1"/>
    </xf>
    <xf numFmtId="0" fontId="23" fillId="5" borderId="17" xfId="7" applyFont="1" applyFill="1" applyBorder="1" applyAlignment="1">
      <alignment horizontal="center" vertical="center" wrapText="1"/>
    </xf>
    <xf numFmtId="0" fontId="23" fillId="5" borderId="20" xfId="7" applyFont="1" applyFill="1" applyBorder="1" applyAlignment="1">
      <alignment horizontal="center" vertical="center" wrapText="1"/>
    </xf>
    <xf numFmtId="0" fontId="23" fillId="5" borderId="10" xfId="7" applyFont="1" applyFill="1" applyBorder="1" applyAlignment="1">
      <alignment horizontal="center" vertical="center" wrapText="1"/>
    </xf>
    <xf numFmtId="0" fontId="23" fillId="5" borderId="6" xfId="7" applyFont="1" applyFill="1" applyBorder="1" applyAlignment="1">
      <alignment horizontal="center" vertical="center" wrapText="1"/>
    </xf>
    <xf numFmtId="0" fontId="24" fillId="0" borderId="0" xfId="1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9" fontId="24" fillId="0" borderId="7" xfId="0" applyNumberFormat="1" applyFont="1" applyBorder="1" applyAlignment="1">
      <alignment horizontal="center" vertical="center" wrapText="1"/>
    </xf>
    <xf numFmtId="49" fontId="24" fillId="0" borderId="14" xfId="0" applyNumberFormat="1" applyFont="1" applyBorder="1" applyAlignment="1">
      <alignment horizontal="center" vertical="center" wrapText="1"/>
    </xf>
    <xf numFmtId="49" fontId="24" fillId="0" borderId="5" xfId="0" applyNumberFormat="1" applyFont="1" applyBorder="1" applyAlignment="1">
      <alignment horizontal="center" vertical="center" wrapText="1"/>
    </xf>
    <xf numFmtId="0" fontId="24" fillId="0" borderId="7" xfId="0" applyNumberFormat="1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39" fillId="0" borderId="0" xfId="0" applyFont="1" applyAlignment="1">
      <alignment horizontal="left" vertical="center" wrapText="1"/>
    </xf>
    <xf numFmtId="0" fontId="42" fillId="10" borderId="24" xfId="0" applyFont="1" applyFill="1" applyBorder="1" applyAlignment="1">
      <alignment horizontal="center" vertical="center"/>
    </xf>
    <xf numFmtId="0" fontId="42" fillId="10" borderId="30" xfId="0" applyFont="1" applyFill="1" applyBorder="1" applyAlignment="1">
      <alignment horizontal="center" vertical="center"/>
    </xf>
    <xf numFmtId="0" fontId="41" fillId="10" borderId="15" xfId="0" applyFont="1" applyFill="1" applyBorder="1" applyAlignment="1">
      <alignment horizontal="center" vertical="center"/>
    </xf>
    <xf numFmtId="0" fontId="41" fillId="10" borderId="25" xfId="0" applyFont="1" applyFill="1" applyBorder="1" applyAlignment="1">
      <alignment horizontal="center" vertical="center"/>
    </xf>
    <xf numFmtId="0" fontId="41" fillId="10" borderId="26" xfId="0" applyFont="1" applyFill="1" applyBorder="1" applyAlignment="1">
      <alignment horizontal="center" vertical="center"/>
    </xf>
    <xf numFmtId="0" fontId="41" fillId="10" borderId="27" xfId="0" applyFont="1" applyFill="1" applyBorder="1" applyAlignment="1">
      <alignment horizontal="center" vertical="center"/>
    </xf>
    <xf numFmtId="0" fontId="41" fillId="10" borderId="28" xfId="0" applyFont="1" applyFill="1" applyBorder="1" applyAlignment="1">
      <alignment horizontal="center" vertical="center" wrapText="1"/>
    </xf>
    <xf numFmtId="0" fontId="41" fillId="10" borderId="29" xfId="0" applyFont="1" applyFill="1" applyBorder="1" applyAlignment="1">
      <alignment horizontal="center" vertical="center" wrapText="1"/>
    </xf>
    <xf numFmtId="49" fontId="23" fillId="5" borderId="7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vertical="center" wrapText="1"/>
    </xf>
    <xf numFmtId="4" fontId="67" fillId="10" borderId="15" xfId="0" applyNumberFormat="1" applyFont="1" applyFill="1" applyBorder="1" applyAlignment="1">
      <alignment horizontal="center" vertical="center"/>
    </xf>
    <xf numFmtId="0" fontId="67" fillId="10" borderId="16" xfId="0" applyFont="1" applyFill="1" applyBorder="1" applyAlignment="1">
      <alignment horizontal="center" vertical="center"/>
    </xf>
    <xf numFmtId="0" fontId="67" fillId="10" borderId="29" xfId="0" applyFont="1" applyFill="1" applyBorder="1" applyAlignment="1">
      <alignment horizontal="center" vertical="center"/>
    </xf>
    <xf numFmtId="0" fontId="68" fillId="0" borderId="0" xfId="0" applyFont="1" applyAlignment="1">
      <alignment horizontal="center" vertical="center" wrapText="1"/>
    </xf>
  </cellXfs>
  <cellStyles count="150">
    <cellStyle name="Excel Built-in Currency" xfId="15"/>
    <cellStyle name="Excel Built-in Hyperlink" xfId="16"/>
    <cellStyle name="Excel Built-in Normal" xfId="17"/>
    <cellStyle name="Excel Built-in Normal 1" xfId="18"/>
    <cellStyle name="Excel Built-in Normal 2" xfId="81"/>
    <cellStyle name="Heading" xfId="19"/>
    <cellStyle name="Heading1" xfId="20"/>
    <cellStyle name="Hiperłącze" xfId="8" builtinId="8"/>
    <cellStyle name="Hiperłącze 2" xfId="9"/>
    <cellStyle name="Hiperłącze 2 2" xfId="21"/>
    <cellStyle name="Hiperłącze 3" xfId="22"/>
    <cellStyle name="Hiperłącze 3 2" xfId="82"/>
    <cellStyle name="Normalny" xfId="0" builtinId="0"/>
    <cellStyle name="Normalny 10" xfId="23"/>
    <cellStyle name="Normalny 10 2" xfId="83"/>
    <cellStyle name="Normalny 11" xfId="7"/>
    <cellStyle name="Normalny 11 2" xfId="24"/>
    <cellStyle name="Normalny 12" xfId="25"/>
    <cellStyle name="Normalny 12 2" xfId="84"/>
    <cellStyle name="Normalny 13" xfId="26"/>
    <cellStyle name="Normalny 13 2" xfId="85"/>
    <cellStyle name="Normalny 14" xfId="27"/>
    <cellStyle name="Normalny 14 2" xfId="86"/>
    <cellStyle name="Normalny 15" xfId="131"/>
    <cellStyle name="Normalny 16" xfId="28"/>
    <cellStyle name="Normalny 16 2" xfId="87"/>
    <cellStyle name="Normalny 17" xfId="29"/>
    <cellStyle name="Normalny 17 2" xfId="88"/>
    <cellStyle name="Normalny 18" xfId="30"/>
    <cellStyle name="Normalny 18 2" xfId="89"/>
    <cellStyle name="Normalny 19" xfId="31"/>
    <cellStyle name="Normalny 19 2" xfId="90"/>
    <cellStyle name="Normalny 2" xfId="1"/>
    <cellStyle name="Normalny 2 2" xfId="33"/>
    <cellStyle name="Normalny 2 2 2" xfId="92"/>
    <cellStyle name="Normalny 2 3" xfId="34"/>
    <cellStyle name="Normalny 2 3 2" xfId="93"/>
    <cellStyle name="Normalny 2 4" xfId="35"/>
    <cellStyle name="Normalny 2 4 2" xfId="36"/>
    <cellStyle name="Normalny 2 4 2 2" xfId="95"/>
    <cellStyle name="Normalny 2 4 3" xfId="94"/>
    <cellStyle name="Normalny 2 5" xfId="32"/>
    <cellStyle name="Normalny 2 6" xfId="91"/>
    <cellStyle name="Normalny 20" xfId="37"/>
    <cellStyle name="Normalny 20 2" xfId="96"/>
    <cellStyle name="Normalny 21" xfId="38"/>
    <cellStyle name="Normalny 21 2" xfId="97"/>
    <cellStyle name="Normalny 22" xfId="39"/>
    <cellStyle name="Normalny 22 2" xfId="98"/>
    <cellStyle name="Normalny 23" xfId="40"/>
    <cellStyle name="Normalny 23 2" xfId="99"/>
    <cellStyle name="Normalny 3" xfId="3"/>
    <cellStyle name="Normalny 3 2" xfId="5"/>
    <cellStyle name="Normalny 3 2 2" xfId="43"/>
    <cellStyle name="Normalny 3 2 2 2" xfId="101"/>
    <cellStyle name="Normalny 3 2 3" xfId="42"/>
    <cellStyle name="Normalny 3 3" xfId="44"/>
    <cellStyle name="Normalny 3 3 2" xfId="102"/>
    <cellStyle name="Normalny 3 4" xfId="45"/>
    <cellStyle name="Normalny 3 4 2" xfId="103"/>
    <cellStyle name="Normalny 3 5" xfId="41"/>
    <cellStyle name="Normalny 3 6" xfId="100"/>
    <cellStyle name="Normalny 4" xfId="13"/>
    <cellStyle name="Normalny 4 2" xfId="47"/>
    <cellStyle name="Normalny 4 2 2" xfId="105"/>
    <cellStyle name="Normalny 4 3" xfId="48"/>
    <cellStyle name="Normalny 4 3 2" xfId="106"/>
    <cellStyle name="Normalny 4 4" xfId="46"/>
    <cellStyle name="Normalny 4 5" xfId="104"/>
    <cellStyle name="Normalny 5" xfId="49"/>
    <cellStyle name="Normalny 5 2" xfId="107"/>
    <cellStyle name="Normalny 6" xfId="50"/>
    <cellStyle name="Normalny 6 2" xfId="51"/>
    <cellStyle name="Normalny 6 2 2" xfId="109"/>
    <cellStyle name="Normalny 6 3" xfId="108"/>
    <cellStyle name="Normalny 7" xfId="52"/>
    <cellStyle name="Normalny 7 2" xfId="110"/>
    <cellStyle name="Normalny 8" xfId="53"/>
    <cellStyle name="Normalny 8 2" xfId="111"/>
    <cellStyle name="Normalny 9" xfId="14"/>
    <cellStyle name="Procentowy 2" xfId="54"/>
    <cellStyle name="Procentowy 2 2" xfId="55"/>
    <cellStyle name="Procentowy 2 2 2" xfId="113"/>
    <cellStyle name="Procentowy 2 3" xfId="112"/>
    <cellStyle name="Result" xfId="56"/>
    <cellStyle name="Result2" xfId="57"/>
    <cellStyle name="Walutowy" xfId="80" builtinId="4"/>
    <cellStyle name="Walutowy 2" xfId="2"/>
    <cellStyle name="Walutowy 2 2" xfId="10"/>
    <cellStyle name="Walutowy 2 2 2" xfId="60"/>
    <cellStyle name="Walutowy 2 2 2 2" xfId="117"/>
    <cellStyle name="Walutowy 2 2 2 3" xfId="144"/>
    <cellStyle name="Walutowy 2 2 3" xfId="59"/>
    <cellStyle name="Walutowy 2 2 4" xfId="77"/>
    <cellStyle name="Walutowy 2 2 5" xfId="116"/>
    <cellStyle name="Walutowy 2 2 6" xfId="134"/>
    <cellStyle name="Walutowy 2 3" xfId="61"/>
    <cellStyle name="Walutowy 2 3 2" xfId="118"/>
    <cellStyle name="Walutowy 2 3 3" xfId="143"/>
    <cellStyle name="Walutowy 2 4" xfId="62"/>
    <cellStyle name="Walutowy 2 4 2" xfId="119"/>
    <cellStyle name="Walutowy 2 4 3" xfId="139"/>
    <cellStyle name="Walutowy 2 5" xfId="58"/>
    <cellStyle name="Walutowy 2 6" xfId="74"/>
    <cellStyle name="Walutowy 2 7" xfId="115"/>
    <cellStyle name="Walutowy 2 8" xfId="133"/>
    <cellStyle name="Walutowy 3" xfId="4"/>
    <cellStyle name="Walutowy 3 2" xfId="6"/>
    <cellStyle name="Walutowy 3 2 2" xfId="12"/>
    <cellStyle name="Walutowy 3 2 2 2" xfId="65"/>
    <cellStyle name="Walutowy 3 2 2 3" xfId="79"/>
    <cellStyle name="Walutowy 3 2 2 4" xfId="122"/>
    <cellStyle name="Walutowy 3 2 2 5" xfId="146"/>
    <cellStyle name="Walutowy 3 2 3" xfId="66"/>
    <cellStyle name="Walutowy 3 2 3 2" xfId="123"/>
    <cellStyle name="Walutowy 3 2 3 3" xfId="141"/>
    <cellStyle name="Walutowy 3 2 4" xfId="64"/>
    <cellStyle name="Walutowy 3 2 5" xfId="76"/>
    <cellStyle name="Walutowy 3 2 6" xfId="121"/>
    <cellStyle name="Walutowy 3 2 7" xfId="136"/>
    <cellStyle name="Walutowy 3 3" xfId="11"/>
    <cellStyle name="Walutowy 3 3 2" xfId="67"/>
    <cellStyle name="Walutowy 3 3 3" xfId="78"/>
    <cellStyle name="Walutowy 3 3 4" xfId="124"/>
    <cellStyle name="Walutowy 3 3 5" xfId="145"/>
    <cellStyle name="Walutowy 3 4" xfId="68"/>
    <cellStyle name="Walutowy 3 4 2" xfId="125"/>
    <cellStyle name="Walutowy 3 4 3" xfId="140"/>
    <cellStyle name="Walutowy 3 5" xfId="63"/>
    <cellStyle name="Walutowy 3 6" xfId="75"/>
    <cellStyle name="Walutowy 3 7" xfId="120"/>
    <cellStyle name="Walutowy 3 8" xfId="135"/>
    <cellStyle name="Walutowy 4" xfId="69"/>
    <cellStyle name="Walutowy 4 2" xfId="70"/>
    <cellStyle name="Walutowy 4 2 2" xfId="127"/>
    <cellStyle name="Walutowy 4 2 3" xfId="147"/>
    <cellStyle name="Walutowy 4 3" xfId="126"/>
    <cellStyle name="Walutowy 4 4" xfId="137"/>
    <cellStyle name="Walutowy 5" xfId="71"/>
    <cellStyle name="Walutowy 5 2" xfId="72"/>
    <cellStyle name="Walutowy 5 2 2" xfId="129"/>
    <cellStyle name="Walutowy 5 2 3" xfId="148"/>
    <cellStyle name="Walutowy 5 3" xfId="128"/>
    <cellStyle name="Walutowy 5 4" xfId="138"/>
    <cellStyle name="Walutowy 6" xfId="73"/>
    <cellStyle name="Walutowy 6 2" xfId="130"/>
    <cellStyle name="Walutowy 6 3" xfId="142"/>
    <cellStyle name="Walutowy 7" xfId="114"/>
    <cellStyle name="Walutowy 8" xfId="132"/>
    <cellStyle name="Walutowy 9" xfId="149"/>
  </cellStyles>
  <dxfs count="0"/>
  <tableStyles count="0" defaultTableStyle="TableStyleMedium2" defaultPivotStyle="PivotStyleLight16"/>
  <colors>
    <mruColors>
      <color rgb="FFCCFFFF"/>
      <color rgb="FFFFCCFF"/>
      <color rgb="FF11C1FF"/>
      <color rgb="FF99FFCC"/>
      <color rgb="FFFF99FF"/>
      <color rgb="FF00FFFF"/>
      <color rgb="FF79BDFB"/>
      <color rgb="FF89C5FB"/>
      <color rgb="FFFFCC00"/>
      <color rgb="FFE9EF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bckszczuczyn@wp.pl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ops@szczuczyn.pl" TargetMode="External"/><Relationship Id="rId1" Type="http://schemas.openxmlformats.org/officeDocument/2006/relationships/hyperlink" Target="mailto:um@szczuczyn.pl" TargetMode="External"/><Relationship Id="rId6" Type="http://schemas.openxmlformats.org/officeDocument/2006/relationships/hyperlink" Target="mailto:niedzwiadna@wp.pl" TargetMode="External"/><Relationship Id="rId5" Type="http://schemas.openxmlformats.org/officeDocument/2006/relationships/hyperlink" Target="mailto:spszczuczyn@o2.pl" TargetMode="External"/><Relationship Id="rId4" Type="http://schemas.openxmlformats.org/officeDocument/2006/relationships/hyperlink" Target="mailto:wpkszczuczyn1992@interia.p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zoomScale="90" zoomScaleNormal="90" workbookViewId="0">
      <pane ySplit="2" topLeftCell="A6" activePane="bottomLeft" state="frozen"/>
      <selection pane="bottomLeft" activeCell="L8" sqref="L8"/>
    </sheetView>
  </sheetViews>
  <sheetFormatPr defaultColWidth="9.140625" defaultRowHeight="14.25"/>
  <cols>
    <col min="1" max="1" width="5.140625" style="7" customWidth="1"/>
    <col min="2" max="2" width="46.7109375" style="1" customWidth="1"/>
    <col min="3" max="3" width="22.140625" style="9" customWidth="1"/>
    <col min="4" max="4" width="17.7109375" style="9" customWidth="1"/>
    <col min="5" max="5" width="12" style="7" customWidth="1"/>
    <col min="6" max="6" width="14.140625" style="7" customWidth="1"/>
    <col min="7" max="7" width="16.28515625" style="8" customWidth="1"/>
    <col min="8" max="8" width="16.7109375" style="8" customWidth="1"/>
    <col min="9" max="9" width="26.5703125" style="9" customWidth="1"/>
    <col min="10" max="10" width="10.42578125" style="7" customWidth="1"/>
    <col min="11" max="11" width="12.42578125" style="7" customWidth="1"/>
    <col min="12" max="12" width="40.7109375" style="21" customWidth="1"/>
    <col min="13" max="13" width="63.5703125" style="1" customWidth="1"/>
    <col min="14" max="16384" width="9.140625" style="7"/>
  </cols>
  <sheetData>
    <row r="1" spans="1:15" ht="21" customHeight="1">
      <c r="A1" s="37"/>
      <c r="B1" s="38"/>
      <c r="C1" s="335" t="s">
        <v>20</v>
      </c>
      <c r="D1" s="335"/>
      <c r="E1" s="37"/>
      <c r="F1" s="37"/>
      <c r="G1" s="39"/>
      <c r="H1" s="39"/>
      <c r="I1" s="40"/>
      <c r="J1" s="335" t="s">
        <v>21</v>
      </c>
      <c r="K1" s="335"/>
      <c r="L1" s="41"/>
      <c r="M1" s="38"/>
    </row>
    <row r="2" spans="1:15">
      <c r="A2" s="86" t="s">
        <v>0</v>
      </c>
      <c r="B2" s="86" t="s">
        <v>22</v>
      </c>
      <c r="C2" s="86" t="s">
        <v>23</v>
      </c>
      <c r="D2" s="86" t="s">
        <v>24</v>
      </c>
      <c r="E2" s="86" t="s">
        <v>25</v>
      </c>
      <c r="F2" s="87" t="s">
        <v>26</v>
      </c>
      <c r="G2" s="87" t="s">
        <v>27</v>
      </c>
      <c r="H2" s="87" t="s">
        <v>28</v>
      </c>
      <c r="I2" s="86" t="s">
        <v>29</v>
      </c>
      <c r="J2" s="86" t="s">
        <v>30</v>
      </c>
      <c r="K2" s="86" t="s">
        <v>31</v>
      </c>
      <c r="L2" s="87" t="s">
        <v>73</v>
      </c>
      <c r="M2" s="86" t="s">
        <v>32</v>
      </c>
    </row>
    <row r="3" spans="1:15" s="22" customFormat="1" ht="28.15" customHeight="1">
      <c r="A3" s="76"/>
      <c r="B3" s="60" t="s">
        <v>181</v>
      </c>
      <c r="C3" s="62" t="s">
        <v>186</v>
      </c>
      <c r="D3" s="117" t="s">
        <v>187</v>
      </c>
      <c r="E3" s="57" t="s">
        <v>188</v>
      </c>
      <c r="F3" s="96">
        <v>450669766</v>
      </c>
      <c r="G3" s="96">
        <v>7191556722</v>
      </c>
      <c r="H3" s="337" t="s">
        <v>321</v>
      </c>
      <c r="I3" s="338" t="s">
        <v>200</v>
      </c>
      <c r="J3" s="336">
        <v>37</v>
      </c>
      <c r="K3" s="336">
        <v>0</v>
      </c>
      <c r="L3" s="333"/>
      <c r="M3" s="334" t="s">
        <v>170</v>
      </c>
      <c r="N3" s="22" t="s">
        <v>74</v>
      </c>
      <c r="O3" s="27"/>
    </row>
    <row r="4" spans="1:15" s="22" customFormat="1" ht="28.15" customHeight="1">
      <c r="A4" s="76">
        <v>1</v>
      </c>
      <c r="B4" s="61" t="s">
        <v>182</v>
      </c>
      <c r="C4" s="62" t="s">
        <v>186</v>
      </c>
      <c r="D4" s="117" t="s">
        <v>187</v>
      </c>
      <c r="E4" s="57" t="s">
        <v>188</v>
      </c>
      <c r="F4" s="57" t="s">
        <v>199</v>
      </c>
      <c r="G4" s="57" t="s">
        <v>198</v>
      </c>
      <c r="H4" s="337"/>
      <c r="I4" s="339"/>
      <c r="J4" s="336"/>
      <c r="K4" s="336"/>
      <c r="L4" s="333"/>
      <c r="M4" s="334"/>
      <c r="N4" s="22" t="s">
        <v>74</v>
      </c>
      <c r="O4" s="27"/>
    </row>
    <row r="5" spans="1:15" s="22" customFormat="1" ht="51" customHeight="1">
      <c r="A5" s="76">
        <v>2</v>
      </c>
      <c r="B5" s="61" t="s">
        <v>505</v>
      </c>
      <c r="C5" s="62" t="s">
        <v>186</v>
      </c>
      <c r="D5" s="117" t="s">
        <v>187</v>
      </c>
      <c r="E5" s="58" t="s">
        <v>145</v>
      </c>
      <c r="F5" s="57" t="s">
        <v>319</v>
      </c>
      <c r="G5" s="57" t="s">
        <v>320</v>
      </c>
      <c r="H5" s="108" t="s">
        <v>322</v>
      </c>
      <c r="I5" s="220" t="s">
        <v>323</v>
      </c>
      <c r="J5" s="192">
        <v>12</v>
      </c>
      <c r="K5" s="192">
        <v>0</v>
      </c>
      <c r="L5" s="62"/>
      <c r="M5" s="223" t="s">
        <v>551</v>
      </c>
      <c r="O5" s="27"/>
    </row>
    <row r="6" spans="1:15" s="22" customFormat="1" ht="102.6" customHeight="1">
      <c r="A6" s="76">
        <v>3</v>
      </c>
      <c r="B6" s="61" t="s">
        <v>183</v>
      </c>
      <c r="C6" s="57" t="s">
        <v>326</v>
      </c>
      <c r="D6" s="117" t="s">
        <v>187</v>
      </c>
      <c r="E6" s="58" t="s">
        <v>327</v>
      </c>
      <c r="F6" s="57" t="s">
        <v>328</v>
      </c>
      <c r="G6" s="57" t="s">
        <v>329</v>
      </c>
      <c r="H6" s="101" t="s">
        <v>330</v>
      </c>
      <c r="I6" s="221" t="s">
        <v>332</v>
      </c>
      <c r="J6" s="59">
        <v>15</v>
      </c>
      <c r="K6" s="70">
        <v>0</v>
      </c>
      <c r="L6" s="57" t="s">
        <v>499</v>
      </c>
      <c r="M6" s="181" t="s">
        <v>331</v>
      </c>
      <c r="O6" s="27"/>
    </row>
    <row r="7" spans="1:15" s="22" customFormat="1" ht="45" customHeight="1">
      <c r="A7" s="76">
        <v>4</v>
      </c>
      <c r="B7" s="61" t="s">
        <v>324</v>
      </c>
      <c r="C7" s="73" t="s">
        <v>508</v>
      </c>
      <c r="D7" s="117" t="s">
        <v>187</v>
      </c>
      <c r="E7" s="65" t="s">
        <v>545</v>
      </c>
      <c r="F7" s="66" t="s">
        <v>509</v>
      </c>
      <c r="G7" s="66" t="s">
        <v>510</v>
      </c>
      <c r="H7" s="101" t="s">
        <v>511</v>
      </c>
      <c r="I7" s="111" t="s">
        <v>512</v>
      </c>
      <c r="J7" s="64">
        <v>68</v>
      </c>
      <c r="K7" s="71">
        <v>49</v>
      </c>
      <c r="L7" s="73" t="s">
        <v>700</v>
      </c>
      <c r="M7" s="182" t="s">
        <v>513</v>
      </c>
    </row>
    <row r="8" spans="1:15" s="22" customFormat="1" ht="51" customHeight="1">
      <c r="A8" s="76">
        <v>5</v>
      </c>
      <c r="B8" s="61" t="s">
        <v>184</v>
      </c>
      <c r="C8" s="36" t="s">
        <v>250</v>
      </c>
      <c r="D8" s="117" t="s">
        <v>187</v>
      </c>
      <c r="E8" s="102">
        <v>8010</v>
      </c>
      <c r="F8" s="62" t="s">
        <v>546</v>
      </c>
      <c r="G8" s="62" t="s">
        <v>547</v>
      </c>
      <c r="H8" s="101" t="s">
        <v>548</v>
      </c>
      <c r="I8" s="63" t="s">
        <v>549</v>
      </c>
      <c r="J8" s="192">
        <v>18</v>
      </c>
      <c r="K8" s="72">
        <v>14</v>
      </c>
      <c r="L8" s="191"/>
      <c r="M8" s="182" t="s">
        <v>550</v>
      </c>
    </row>
    <row r="9" spans="1:15" s="22" customFormat="1" ht="55.9" customHeight="1">
      <c r="A9" s="76">
        <v>6</v>
      </c>
      <c r="B9" s="61" t="s">
        <v>185</v>
      </c>
      <c r="C9" s="75" t="s">
        <v>361</v>
      </c>
      <c r="D9" s="117" t="s">
        <v>187</v>
      </c>
      <c r="E9" s="58" t="s">
        <v>362</v>
      </c>
      <c r="F9" s="69" t="s">
        <v>363</v>
      </c>
      <c r="G9" s="69" t="s">
        <v>364</v>
      </c>
      <c r="H9" s="101" t="s">
        <v>365</v>
      </c>
      <c r="I9" s="222" t="s">
        <v>366</v>
      </c>
      <c r="J9" s="192">
        <v>30</v>
      </c>
      <c r="K9" s="72">
        <v>0</v>
      </c>
      <c r="L9" s="74"/>
      <c r="M9" s="182" t="s">
        <v>360</v>
      </c>
    </row>
  </sheetData>
  <mergeCells count="8">
    <mergeCell ref="L3:L4"/>
    <mergeCell ref="M3:M4"/>
    <mergeCell ref="C1:D1"/>
    <mergeCell ref="J1:K1"/>
    <mergeCell ref="J3:J4"/>
    <mergeCell ref="K3:K4"/>
    <mergeCell ref="H3:H4"/>
    <mergeCell ref="I3:I4"/>
  </mergeCells>
  <hyperlinks>
    <hyperlink ref="I3" r:id="rId1"/>
    <hyperlink ref="I5" r:id="rId2"/>
    <hyperlink ref="I6" r:id="rId3"/>
    <hyperlink ref="I9" r:id="rId4"/>
    <hyperlink ref="I7" r:id="rId5"/>
    <hyperlink ref="I8" r:id="rId6"/>
  </hyperlinks>
  <printOptions horizontalCentered="1" verticalCentered="1"/>
  <pageMargins left="0.11811023622047245" right="0.11811023622047245" top="0.35433070866141736" bottom="0.35433070866141736" header="0.31496062992125984" footer="0.31496062992125984"/>
  <pageSetup paperSize="9" scale="70" pageOrder="overThenDown" orientation="landscape" r:id="rId7"/>
  <headerFooter>
    <oddHeader>&amp;RZakładka nr 1 - wykaz podmiotów do ubezpieczenia</oddHeader>
    <oddFooter>&amp;RStrona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Q167"/>
  <sheetViews>
    <sheetView zoomScale="90" zoomScaleNormal="90" workbookViewId="0">
      <selection activeCell="A107" sqref="A107"/>
    </sheetView>
  </sheetViews>
  <sheetFormatPr defaultColWidth="9.140625" defaultRowHeight="14.25"/>
  <cols>
    <col min="1" max="1" width="7.7109375" style="2" customWidth="1"/>
    <col min="2" max="2" width="41.7109375" style="2" customWidth="1"/>
    <col min="3" max="3" width="31.28515625" style="2" customWidth="1"/>
    <col min="4" max="4" width="20.28515625" style="2" customWidth="1"/>
    <col min="5" max="5" width="21.7109375" style="2" customWidth="1"/>
    <col min="6" max="6" width="15.7109375" style="2" customWidth="1"/>
    <col min="7" max="7" width="12.85546875" style="9" customWidth="1"/>
    <col min="8" max="8" width="14.140625" style="9" customWidth="1"/>
    <col min="9" max="9" width="13.28515625" style="9" customWidth="1"/>
    <col min="10" max="10" width="21.5703125" style="9" customWidth="1"/>
    <col min="11" max="11" width="18.5703125" style="9" customWidth="1"/>
    <col min="12" max="12" width="17" style="9" customWidth="1"/>
    <col min="13" max="13" width="14.140625" style="9" customWidth="1"/>
    <col min="14" max="14" width="12.140625" style="9" customWidth="1"/>
    <col min="15" max="15" width="21.85546875" style="9" customWidth="1"/>
    <col min="16" max="16" width="19.140625" style="9" customWidth="1"/>
    <col min="17" max="17" width="17.7109375" style="2" customWidth="1"/>
    <col min="18" max="18" width="18.140625" style="2" customWidth="1"/>
    <col min="19" max="19" width="26" style="2" customWidth="1"/>
    <col min="20" max="20" width="19" style="2" customWidth="1"/>
    <col min="21" max="21" width="26.140625" style="2" customWidth="1"/>
    <col min="22" max="22" width="20.28515625" style="2" customWidth="1"/>
    <col min="23" max="23" width="19.7109375" style="2" customWidth="1"/>
    <col min="24" max="24" width="19.28515625" style="2" customWidth="1"/>
    <col min="25" max="25" width="17.28515625" style="2" customWidth="1"/>
    <col min="26" max="26" width="17.28515625" style="9" customWidth="1"/>
    <col min="27" max="27" width="17.28515625" style="2" customWidth="1"/>
    <col min="28" max="28" width="17.7109375" style="2" customWidth="1"/>
    <col min="29" max="34" width="16.85546875" style="2" customWidth="1"/>
    <col min="35" max="35" width="20.42578125" style="2" customWidth="1"/>
    <col min="36" max="36" width="17.42578125" style="9" customWidth="1"/>
    <col min="37" max="37" width="20.42578125" style="2" customWidth="1"/>
    <col min="38" max="38" width="17.140625" style="2" customWidth="1"/>
    <col min="39" max="39" width="15.7109375" style="2" bestFit="1" customWidth="1"/>
    <col min="40" max="40" width="21.7109375" style="2" customWidth="1"/>
    <col min="41" max="41" width="31.85546875" style="2" customWidth="1"/>
    <col min="42" max="42" width="23.42578125" style="2" customWidth="1"/>
    <col min="43" max="43" width="22" style="2" customWidth="1"/>
    <col min="44" max="44" width="20.28515625" style="2" customWidth="1"/>
    <col min="45" max="45" width="16" style="2" customWidth="1"/>
    <col min="46" max="46" width="20.140625" style="2" customWidth="1"/>
    <col min="47" max="47" width="21" style="2" customWidth="1"/>
    <col min="48" max="48" width="14.85546875" style="2" customWidth="1"/>
    <col min="49" max="49" width="24.28515625" style="2" customWidth="1"/>
    <col min="50" max="50" width="23.28515625" style="2" customWidth="1"/>
    <col min="51" max="51" width="15.28515625" style="2" customWidth="1"/>
    <col min="52" max="52" width="19.42578125" style="2" customWidth="1"/>
    <col min="53" max="53" width="21.5703125" style="2" customWidth="1"/>
    <col min="54" max="55" width="19.5703125" style="2" customWidth="1"/>
    <col min="56" max="60" width="15.140625" style="2" customWidth="1"/>
    <col min="61" max="63" width="23.42578125" style="2" customWidth="1"/>
    <col min="64" max="64" width="19.140625" style="2" customWidth="1"/>
    <col min="65" max="65" width="20.85546875" style="2" customWidth="1"/>
    <col min="66" max="66" width="19.28515625" style="2" customWidth="1"/>
    <col min="67" max="67" width="16.28515625" style="2" customWidth="1"/>
    <col min="68" max="68" width="16.5703125" style="2" customWidth="1"/>
    <col min="69" max="69" width="26.28515625" style="2" customWidth="1"/>
    <col min="70" max="16384" width="9.140625" style="2"/>
  </cols>
  <sheetData>
    <row r="1" spans="1:66">
      <c r="A1" s="34"/>
      <c r="B1" s="34"/>
      <c r="C1" s="34"/>
      <c r="D1" s="34"/>
      <c r="E1" s="34"/>
      <c r="F1" s="34"/>
      <c r="G1" s="34"/>
      <c r="H1" s="34"/>
      <c r="I1" s="34"/>
      <c r="J1" s="34"/>
    </row>
    <row r="2" spans="1:66" ht="28.9" customHeight="1">
      <c r="A2" s="34"/>
      <c r="B2" s="107" t="s">
        <v>1</v>
      </c>
      <c r="C2" s="94" t="s">
        <v>79</v>
      </c>
      <c r="D2" s="77"/>
      <c r="E2" s="77"/>
      <c r="F2" s="34"/>
      <c r="G2" s="34"/>
      <c r="H2" s="34"/>
      <c r="I2" s="34"/>
      <c r="J2" s="34"/>
    </row>
    <row r="3" spans="1:66" ht="22.15" customHeight="1">
      <c r="A3" s="34"/>
      <c r="B3" s="312" t="s">
        <v>123</v>
      </c>
      <c r="C3" s="35">
        <f>SUM(E16:E48,E110:E111,E125:E127,E137,E144:E166)</f>
        <v>68712760.030000001</v>
      </c>
      <c r="D3" s="77"/>
      <c r="E3" s="77"/>
      <c r="F3" s="34"/>
      <c r="G3" s="34"/>
      <c r="H3" s="34"/>
      <c r="I3" s="34"/>
      <c r="J3" s="34"/>
    </row>
    <row r="4" spans="1:66" ht="21.6" customHeight="1">
      <c r="A4" s="34"/>
      <c r="B4" s="312" t="s">
        <v>124</v>
      </c>
      <c r="C4" s="35">
        <f>SUM(E50:E90,E113:E118,E129:E130)</f>
        <v>17746684.669999998</v>
      </c>
      <c r="D4" s="77"/>
      <c r="E4" s="77"/>
      <c r="F4" s="34"/>
      <c r="G4" s="34"/>
      <c r="H4" s="34"/>
      <c r="I4" s="34"/>
      <c r="J4" s="34"/>
    </row>
    <row r="5" spans="1:66" ht="25.15" customHeight="1">
      <c r="A5" s="34"/>
      <c r="B5" s="93" t="s">
        <v>78</v>
      </c>
      <c r="C5" s="35">
        <f>SUM(E91:E94,E119,E131,E138)</f>
        <v>1779692.36</v>
      </c>
      <c r="D5" s="77"/>
      <c r="E5" s="77"/>
      <c r="F5" s="34"/>
      <c r="G5" s="34"/>
      <c r="H5" s="34"/>
      <c r="I5" s="34"/>
      <c r="J5" s="34"/>
    </row>
    <row r="6" spans="1:66" ht="22.9" customHeight="1">
      <c r="A6" s="34"/>
      <c r="B6" s="80" t="s">
        <v>19</v>
      </c>
      <c r="C6" s="81">
        <f>SUM(C3:C5)</f>
        <v>88239137.060000002</v>
      </c>
      <c r="D6" s="34"/>
      <c r="E6" s="34"/>
      <c r="F6" s="34"/>
      <c r="G6" s="34"/>
      <c r="H6" s="34"/>
      <c r="I6" s="34"/>
      <c r="J6" s="34"/>
    </row>
    <row r="7" spans="1:66">
      <c r="A7" s="34"/>
      <c r="B7" s="34"/>
      <c r="C7" s="34"/>
      <c r="D7" s="34"/>
      <c r="E7" s="34"/>
      <c r="F7" s="34"/>
      <c r="G7" s="34"/>
      <c r="H7" s="34"/>
      <c r="I7" s="34"/>
      <c r="J7" s="34"/>
    </row>
    <row r="8" spans="1:66">
      <c r="A8" s="34"/>
      <c r="B8" s="34" t="s">
        <v>80</v>
      </c>
      <c r="C8" s="34"/>
      <c r="D8" s="34"/>
      <c r="E8" s="34"/>
      <c r="F8" s="34"/>
      <c r="G8" s="34"/>
      <c r="H8" s="34"/>
      <c r="I8" s="34"/>
      <c r="J8" s="34"/>
    </row>
    <row r="9" spans="1:66">
      <c r="A9" s="34"/>
      <c r="B9" s="34" t="s">
        <v>81</v>
      </c>
      <c r="C9" s="34"/>
      <c r="D9" s="34"/>
      <c r="E9" s="34"/>
      <c r="F9" s="34"/>
      <c r="G9" s="34"/>
      <c r="H9" s="34"/>
      <c r="I9" s="34"/>
      <c r="J9" s="34"/>
    </row>
    <row r="10" spans="1:66">
      <c r="A10" s="34"/>
      <c r="B10" s="34" t="s">
        <v>82</v>
      </c>
      <c r="C10" s="34"/>
      <c r="D10" s="34"/>
      <c r="E10" s="34"/>
      <c r="F10" s="34"/>
      <c r="G10" s="34"/>
      <c r="H10" s="34"/>
      <c r="I10" s="34"/>
      <c r="J10" s="34"/>
    </row>
    <row r="11" spans="1:66" s="9" customFormat="1">
      <c r="A11" s="34"/>
      <c r="B11" s="34"/>
      <c r="C11" s="34"/>
      <c r="D11" s="34"/>
      <c r="E11" s="34"/>
      <c r="F11" s="34"/>
      <c r="G11" s="34"/>
      <c r="H11" s="34"/>
      <c r="I11" s="34"/>
      <c r="J11" s="34"/>
    </row>
    <row r="12" spans="1:66" s="9" customFormat="1">
      <c r="A12" s="34"/>
      <c r="B12" s="34"/>
      <c r="C12" s="34"/>
      <c r="D12" s="34"/>
      <c r="E12" s="34"/>
      <c r="F12" s="34"/>
      <c r="G12" s="34"/>
      <c r="H12" s="34"/>
      <c r="I12" s="34"/>
      <c r="J12" s="34"/>
    </row>
    <row r="13" spans="1:66" s="9" customFormat="1" ht="24" customHeight="1">
      <c r="A13" s="118">
        <v>1</v>
      </c>
      <c r="B13" s="279" t="s">
        <v>182</v>
      </c>
    </row>
    <row r="14" spans="1:66" s="9" customFormat="1">
      <c r="A14" s="340" t="s">
        <v>0</v>
      </c>
      <c r="B14" s="340" t="s">
        <v>33</v>
      </c>
      <c r="C14" s="340" t="s">
        <v>16</v>
      </c>
      <c r="D14" s="340" t="s">
        <v>137</v>
      </c>
      <c r="E14" s="346" t="s">
        <v>75</v>
      </c>
      <c r="F14" s="347"/>
      <c r="G14" s="340" t="s">
        <v>315</v>
      </c>
      <c r="H14" s="340" t="s">
        <v>314</v>
      </c>
      <c r="I14" s="340" t="s">
        <v>34</v>
      </c>
      <c r="J14" s="340" t="s">
        <v>766</v>
      </c>
      <c r="K14" s="345" t="s">
        <v>35</v>
      </c>
      <c r="L14" s="345"/>
      <c r="M14" s="345"/>
      <c r="N14" s="345"/>
      <c r="O14" s="342" t="s">
        <v>36</v>
      </c>
      <c r="P14" s="343"/>
      <c r="Q14" s="343"/>
      <c r="R14" s="344"/>
      <c r="S14" s="340" t="s">
        <v>37</v>
      </c>
      <c r="T14" s="340" t="s">
        <v>38</v>
      </c>
      <c r="U14" s="340" t="s">
        <v>130</v>
      </c>
      <c r="V14" s="340" t="s">
        <v>39</v>
      </c>
      <c r="W14" s="340" t="s">
        <v>40</v>
      </c>
      <c r="X14" s="340" t="s">
        <v>41</v>
      </c>
      <c r="Y14" s="340" t="s">
        <v>42</v>
      </c>
      <c r="Z14" s="340" t="s">
        <v>94</v>
      </c>
      <c r="AA14" s="342" t="s">
        <v>131</v>
      </c>
      <c r="AB14" s="343"/>
      <c r="AC14" s="343"/>
      <c r="AD14" s="343"/>
      <c r="AE14" s="343"/>
      <c r="AF14" s="344"/>
      <c r="AG14" s="342" t="s">
        <v>132</v>
      </c>
      <c r="AH14" s="343"/>
      <c r="AI14" s="343"/>
      <c r="AJ14" s="343"/>
      <c r="AK14" s="344"/>
      <c r="AL14" s="342" t="s">
        <v>4</v>
      </c>
      <c r="AM14" s="343"/>
      <c r="AN14" s="343"/>
      <c r="AO14" s="343"/>
      <c r="AP14" s="343"/>
      <c r="AQ14" s="343"/>
      <c r="AR14" s="343"/>
      <c r="AS14" s="343"/>
      <c r="AT14" s="343"/>
      <c r="AU14" s="343"/>
      <c r="AV14" s="343"/>
      <c r="AW14" s="343"/>
      <c r="AX14" s="343"/>
      <c r="AY14" s="344"/>
      <c r="AZ14" s="342" t="s">
        <v>43</v>
      </c>
      <c r="BA14" s="343"/>
      <c r="BB14" s="343"/>
      <c r="BC14" s="343"/>
      <c r="BD14" s="343"/>
      <c r="BE14" s="343"/>
      <c r="BF14" s="343"/>
      <c r="BG14" s="343"/>
      <c r="BH14" s="343"/>
      <c r="BI14" s="343"/>
      <c r="BJ14" s="343"/>
      <c r="BK14" s="343"/>
      <c r="BL14" s="343"/>
      <c r="BM14" s="343"/>
      <c r="BN14" s="344"/>
    </row>
    <row r="15" spans="1:66" s="9" customFormat="1" ht="77.45" customHeight="1">
      <c r="A15" s="341"/>
      <c r="B15" s="341"/>
      <c r="C15" s="341"/>
      <c r="D15" s="341"/>
      <c r="E15" s="348"/>
      <c r="F15" s="349"/>
      <c r="G15" s="341"/>
      <c r="H15" s="341"/>
      <c r="I15" s="341"/>
      <c r="J15" s="341"/>
      <c r="K15" s="277" t="s">
        <v>44</v>
      </c>
      <c r="L15" s="277" t="s">
        <v>45</v>
      </c>
      <c r="M15" s="277" t="s">
        <v>46</v>
      </c>
      <c r="N15" s="277" t="s">
        <v>47</v>
      </c>
      <c r="O15" s="277" t="s">
        <v>48</v>
      </c>
      <c r="P15" s="277" t="s">
        <v>49</v>
      </c>
      <c r="Q15" s="277" t="s">
        <v>50</v>
      </c>
      <c r="R15" s="277" t="s">
        <v>51</v>
      </c>
      <c r="S15" s="341"/>
      <c r="T15" s="341"/>
      <c r="U15" s="341"/>
      <c r="V15" s="341"/>
      <c r="W15" s="341"/>
      <c r="X15" s="341"/>
      <c r="Y15" s="341"/>
      <c r="Z15" s="341"/>
      <c r="AA15" s="276" t="s">
        <v>17</v>
      </c>
      <c r="AB15" s="276" t="s">
        <v>95</v>
      </c>
      <c r="AC15" s="276" t="s">
        <v>96</v>
      </c>
      <c r="AD15" s="276" t="s">
        <v>52</v>
      </c>
      <c r="AE15" s="276" t="s">
        <v>53</v>
      </c>
      <c r="AF15" s="276" t="s">
        <v>54</v>
      </c>
      <c r="AG15" s="276" t="s">
        <v>55</v>
      </c>
      <c r="AH15" s="276" t="s">
        <v>97</v>
      </c>
      <c r="AI15" s="276" t="s">
        <v>18</v>
      </c>
      <c r="AJ15" s="276" t="s">
        <v>139</v>
      </c>
      <c r="AK15" s="276" t="s">
        <v>90</v>
      </c>
      <c r="AL15" s="277" t="s">
        <v>56</v>
      </c>
      <c r="AM15" s="277" t="s">
        <v>57</v>
      </c>
      <c r="AN15" s="277" t="s">
        <v>58</v>
      </c>
      <c r="AO15" s="277" t="s">
        <v>59</v>
      </c>
      <c r="AP15" s="277" t="s">
        <v>60</v>
      </c>
      <c r="AQ15" s="277" t="s">
        <v>171</v>
      </c>
      <c r="AR15" s="277" t="s">
        <v>172</v>
      </c>
      <c r="AS15" s="277" t="s">
        <v>173</v>
      </c>
      <c r="AT15" s="277" t="s">
        <v>10</v>
      </c>
      <c r="AU15" s="277" t="s">
        <v>11</v>
      </c>
      <c r="AV15" s="277" t="s">
        <v>12</v>
      </c>
      <c r="AW15" s="277" t="s">
        <v>61</v>
      </c>
      <c r="AX15" s="277" t="s">
        <v>13</v>
      </c>
      <c r="AY15" s="277" t="s">
        <v>14</v>
      </c>
      <c r="AZ15" s="277" t="s">
        <v>15</v>
      </c>
      <c r="BA15" s="277" t="s">
        <v>9</v>
      </c>
      <c r="BB15" s="277" t="s">
        <v>174</v>
      </c>
      <c r="BC15" s="277" t="s">
        <v>175</v>
      </c>
      <c r="BD15" s="277" t="s">
        <v>176</v>
      </c>
      <c r="BE15" s="277" t="s">
        <v>177</v>
      </c>
      <c r="BF15" s="277" t="s">
        <v>62</v>
      </c>
      <c r="BG15" s="277" t="s">
        <v>63</v>
      </c>
      <c r="BH15" s="277" t="s">
        <v>64</v>
      </c>
      <c r="BI15" s="277" t="s">
        <v>178</v>
      </c>
      <c r="BJ15" s="277" t="s">
        <v>65</v>
      </c>
      <c r="BK15" s="277" t="s">
        <v>179</v>
      </c>
      <c r="BL15" s="277" t="s">
        <v>66</v>
      </c>
      <c r="BM15" s="277" t="s">
        <v>67</v>
      </c>
      <c r="BN15" s="277" t="s">
        <v>14</v>
      </c>
    </row>
    <row r="16" spans="1:66" s="9" customFormat="1" ht="25.5">
      <c r="A16" s="99">
        <v>1</v>
      </c>
      <c r="B16" s="42" t="s">
        <v>476</v>
      </c>
      <c r="C16" s="42" t="s">
        <v>201</v>
      </c>
      <c r="D16" s="43" t="s">
        <v>146</v>
      </c>
      <c r="E16" s="229">
        <f>2500*G16</f>
        <v>528000</v>
      </c>
      <c r="F16" s="57" t="s">
        <v>561</v>
      </c>
      <c r="G16" s="44">
        <v>211.2</v>
      </c>
      <c r="H16" s="44"/>
      <c r="I16" s="45">
        <v>1988</v>
      </c>
      <c r="J16" s="45" t="s">
        <v>84</v>
      </c>
      <c r="K16" s="43" t="s">
        <v>85</v>
      </c>
      <c r="L16" s="43" t="s">
        <v>88</v>
      </c>
      <c r="M16" s="45" t="s">
        <v>87</v>
      </c>
      <c r="N16" s="45" t="s">
        <v>87</v>
      </c>
      <c r="O16" s="43" t="s">
        <v>143</v>
      </c>
      <c r="P16" s="43" t="s">
        <v>133</v>
      </c>
      <c r="Q16" s="43" t="s">
        <v>202</v>
      </c>
      <c r="R16" s="43" t="s">
        <v>203</v>
      </c>
      <c r="S16" s="45" t="s">
        <v>87</v>
      </c>
      <c r="T16" s="43" t="s">
        <v>204</v>
      </c>
      <c r="U16" s="43" t="s">
        <v>108</v>
      </c>
      <c r="V16" s="45" t="s">
        <v>87</v>
      </c>
      <c r="W16" s="45" t="s">
        <v>87</v>
      </c>
      <c r="X16" s="45" t="s">
        <v>87</v>
      </c>
      <c r="Y16" s="45" t="s">
        <v>86</v>
      </c>
      <c r="Z16" s="45" t="s">
        <v>86</v>
      </c>
      <c r="AA16" s="45" t="s">
        <v>86</v>
      </c>
      <c r="AB16" s="45"/>
      <c r="AC16" s="43" t="s">
        <v>205</v>
      </c>
      <c r="AD16" s="159"/>
      <c r="AE16" s="45" t="s">
        <v>87</v>
      </c>
      <c r="AF16" s="159"/>
      <c r="AG16" s="45" t="s">
        <v>87</v>
      </c>
      <c r="AH16" s="159"/>
      <c r="AI16" s="159"/>
      <c r="AJ16" s="159"/>
      <c r="AK16" s="156"/>
      <c r="AL16" s="45" t="s">
        <v>87</v>
      </c>
      <c r="AM16" s="45" t="s">
        <v>86</v>
      </c>
      <c r="AN16" s="45" t="s">
        <v>87</v>
      </c>
      <c r="AO16" s="45" t="s">
        <v>87</v>
      </c>
      <c r="AP16" s="45" t="s">
        <v>87</v>
      </c>
      <c r="AQ16" s="43" t="s">
        <v>87</v>
      </c>
      <c r="AR16" s="43" t="s">
        <v>87</v>
      </c>
      <c r="AS16" s="43" t="s">
        <v>87</v>
      </c>
      <c r="AT16" s="45" t="s">
        <v>87</v>
      </c>
      <c r="AU16" s="45" t="s">
        <v>87</v>
      </c>
      <c r="AV16" s="45" t="s">
        <v>87</v>
      </c>
      <c r="AW16" s="45" t="s">
        <v>87</v>
      </c>
      <c r="AX16" s="45" t="s">
        <v>86</v>
      </c>
      <c r="AY16" s="43"/>
      <c r="AZ16" s="45" t="s">
        <v>86</v>
      </c>
      <c r="BA16" s="45" t="s">
        <v>86</v>
      </c>
      <c r="BB16" s="43" t="s">
        <v>85</v>
      </c>
      <c r="BC16" s="43" t="s">
        <v>88</v>
      </c>
      <c r="BD16" s="43" t="s">
        <v>88</v>
      </c>
      <c r="BE16" s="43" t="s">
        <v>85</v>
      </c>
      <c r="BF16" s="45" t="s">
        <v>87</v>
      </c>
      <c r="BG16" s="45" t="s">
        <v>87</v>
      </c>
      <c r="BH16" s="45" t="s">
        <v>87</v>
      </c>
      <c r="BI16" s="46" t="s">
        <v>87</v>
      </c>
      <c r="BJ16" s="45" t="s">
        <v>86</v>
      </c>
      <c r="BK16" s="46" t="s">
        <v>87</v>
      </c>
      <c r="BL16" s="45" t="s">
        <v>87</v>
      </c>
      <c r="BM16" s="45" t="s">
        <v>87</v>
      </c>
      <c r="BN16" s="43"/>
    </row>
    <row r="17" spans="1:66" s="9" customFormat="1" ht="25.5">
      <c r="A17" s="99">
        <v>2</v>
      </c>
      <c r="B17" s="42" t="s">
        <v>477</v>
      </c>
      <c r="C17" s="42" t="s">
        <v>207</v>
      </c>
      <c r="D17" s="43" t="s">
        <v>146</v>
      </c>
      <c r="E17" s="229">
        <f>2500*G17</f>
        <v>446325</v>
      </c>
      <c r="F17" s="57" t="s">
        <v>561</v>
      </c>
      <c r="G17" s="44">
        <v>178.53</v>
      </c>
      <c r="H17" s="44"/>
      <c r="I17" s="45">
        <v>1988</v>
      </c>
      <c r="J17" s="45" t="s">
        <v>84</v>
      </c>
      <c r="K17" s="43" t="s">
        <v>85</v>
      </c>
      <c r="L17" s="43" t="s">
        <v>88</v>
      </c>
      <c r="M17" s="45" t="s">
        <v>87</v>
      </c>
      <c r="N17" s="45" t="s">
        <v>87</v>
      </c>
      <c r="O17" s="43" t="s">
        <v>154</v>
      </c>
      <c r="P17" s="43" t="s">
        <v>209</v>
      </c>
      <c r="Q17" s="43" t="s">
        <v>133</v>
      </c>
      <c r="R17" s="43" t="s">
        <v>134</v>
      </c>
      <c r="S17" s="45" t="s">
        <v>87</v>
      </c>
      <c r="T17" s="43" t="s">
        <v>204</v>
      </c>
      <c r="U17" s="43" t="s">
        <v>108</v>
      </c>
      <c r="V17" s="45" t="s">
        <v>87</v>
      </c>
      <c r="W17" s="45" t="s">
        <v>87</v>
      </c>
      <c r="X17" s="45" t="s">
        <v>87</v>
      </c>
      <c r="Y17" s="45" t="s">
        <v>86</v>
      </c>
      <c r="Z17" s="45" t="s">
        <v>86</v>
      </c>
      <c r="AA17" s="45" t="s">
        <v>86</v>
      </c>
      <c r="AB17" s="45"/>
      <c r="AC17" s="43"/>
      <c r="AD17" s="159"/>
      <c r="AE17" s="45" t="s">
        <v>87</v>
      </c>
      <c r="AF17" s="159"/>
      <c r="AG17" s="45" t="s">
        <v>87</v>
      </c>
      <c r="AH17" s="159"/>
      <c r="AI17" s="159"/>
      <c r="AJ17" s="159"/>
      <c r="AK17" s="156"/>
      <c r="AL17" s="45" t="s">
        <v>87</v>
      </c>
      <c r="AM17" s="45" t="s">
        <v>86</v>
      </c>
      <c r="AN17" s="45" t="s">
        <v>87</v>
      </c>
      <c r="AO17" s="45" t="s">
        <v>87</v>
      </c>
      <c r="AP17" s="45" t="s">
        <v>87</v>
      </c>
      <c r="AQ17" s="43" t="s">
        <v>87</v>
      </c>
      <c r="AR17" s="43" t="s">
        <v>87</v>
      </c>
      <c r="AS17" s="43" t="s">
        <v>87</v>
      </c>
      <c r="AT17" s="45" t="s">
        <v>87</v>
      </c>
      <c r="AU17" s="45" t="s">
        <v>87</v>
      </c>
      <c r="AV17" s="45" t="s">
        <v>87</v>
      </c>
      <c r="AW17" s="45" t="s">
        <v>87</v>
      </c>
      <c r="AX17" s="45" t="s">
        <v>86</v>
      </c>
      <c r="AY17" s="43"/>
      <c r="AZ17" s="45" t="s">
        <v>86</v>
      </c>
      <c r="BA17" s="45" t="s">
        <v>86</v>
      </c>
      <c r="BB17" s="43" t="s">
        <v>85</v>
      </c>
      <c r="BC17" s="43" t="s">
        <v>88</v>
      </c>
      <c r="BD17" s="43" t="s">
        <v>88</v>
      </c>
      <c r="BE17" s="43" t="s">
        <v>88</v>
      </c>
      <c r="BF17" s="45" t="s">
        <v>87</v>
      </c>
      <c r="BG17" s="45" t="s">
        <v>87</v>
      </c>
      <c r="BH17" s="45" t="s">
        <v>87</v>
      </c>
      <c r="BI17" s="46" t="s">
        <v>87</v>
      </c>
      <c r="BJ17" s="45" t="s">
        <v>86</v>
      </c>
      <c r="BK17" s="46" t="s">
        <v>87</v>
      </c>
      <c r="BL17" s="45" t="s">
        <v>86</v>
      </c>
      <c r="BM17" s="45" t="s">
        <v>87</v>
      </c>
      <c r="BN17" s="43"/>
    </row>
    <row r="18" spans="1:66" s="9" customFormat="1" ht="56.25">
      <c r="A18" s="99">
        <v>3</v>
      </c>
      <c r="B18" s="42" t="s">
        <v>476</v>
      </c>
      <c r="C18" s="42" t="s">
        <v>210</v>
      </c>
      <c r="D18" s="43" t="s">
        <v>146</v>
      </c>
      <c r="E18" s="229">
        <f>2500*G18</f>
        <v>344275</v>
      </c>
      <c r="F18" s="57" t="s">
        <v>561</v>
      </c>
      <c r="G18" s="44">
        <v>137.71</v>
      </c>
      <c r="H18" s="44"/>
      <c r="I18" s="45">
        <v>1963</v>
      </c>
      <c r="J18" s="45" t="s">
        <v>84</v>
      </c>
      <c r="K18" s="43" t="s">
        <v>85</v>
      </c>
      <c r="L18" s="43" t="s">
        <v>88</v>
      </c>
      <c r="M18" s="45" t="s">
        <v>87</v>
      </c>
      <c r="N18" s="45" t="s">
        <v>87</v>
      </c>
      <c r="O18" s="43" t="s">
        <v>154</v>
      </c>
      <c r="P18" s="43" t="s">
        <v>209</v>
      </c>
      <c r="Q18" s="43" t="s">
        <v>133</v>
      </c>
      <c r="R18" s="43" t="s">
        <v>157</v>
      </c>
      <c r="S18" s="45" t="s">
        <v>87</v>
      </c>
      <c r="T18" s="43" t="s">
        <v>211</v>
      </c>
      <c r="U18" s="198" t="s">
        <v>212</v>
      </c>
      <c r="V18" s="45" t="s">
        <v>87</v>
      </c>
      <c r="W18" s="45" t="s">
        <v>86</v>
      </c>
      <c r="X18" s="45" t="s">
        <v>87</v>
      </c>
      <c r="Y18" s="45" t="s">
        <v>86</v>
      </c>
      <c r="Z18" s="45" t="s">
        <v>86</v>
      </c>
      <c r="AA18" s="45" t="s">
        <v>86</v>
      </c>
      <c r="AB18" s="45"/>
      <c r="AC18" s="43" t="s">
        <v>205</v>
      </c>
      <c r="AD18" s="159"/>
      <c r="AE18" s="45" t="s">
        <v>87</v>
      </c>
      <c r="AF18" s="159"/>
      <c r="AG18" s="45" t="s">
        <v>87</v>
      </c>
      <c r="AH18" s="159"/>
      <c r="AI18" s="159"/>
      <c r="AJ18" s="159"/>
      <c r="AK18" s="156"/>
      <c r="AL18" s="45" t="s">
        <v>86</v>
      </c>
      <c r="AM18" s="45" t="s">
        <v>86</v>
      </c>
      <c r="AN18" s="45" t="s">
        <v>87</v>
      </c>
      <c r="AO18" s="45" t="s">
        <v>87</v>
      </c>
      <c r="AP18" s="45" t="s">
        <v>87</v>
      </c>
      <c r="AQ18" s="43" t="s">
        <v>87</v>
      </c>
      <c r="AR18" s="43" t="s">
        <v>87</v>
      </c>
      <c r="AS18" s="43" t="s">
        <v>87</v>
      </c>
      <c r="AT18" s="45" t="s">
        <v>87</v>
      </c>
      <c r="AU18" s="45" t="s">
        <v>87</v>
      </c>
      <c r="AV18" s="45" t="s">
        <v>87</v>
      </c>
      <c r="AW18" s="45" t="s">
        <v>86</v>
      </c>
      <c r="AX18" s="45" t="s">
        <v>86</v>
      </c>
      <c r="AY18" s="43"/>
      <c r="AZ18" s="45" t="s">
        <v>86</v>
      </c>
      <c r="BA18" s="45" t="s">
        <v>86</v>
      </c>
      <c r="BB18" s="43" t="s">
        <v>85</v>
      </c>
      <c r="BC18" s="43" t="s">
        <v>88</v>
      </c>
      <c r="BD18" s="43" t="s">
        <v>88</v>
      </c>
      <c r="BE18" s="43" t="s">
        <v>85</v>
      </c>
      <c r="BF18" s="45" t="s">
        <v>87</v>
      </c>
      <c r="BG18" s="45" t="s">
        <v>87</v>
      </c>
      <c r="BH18" s="45" t="s">
        <v>87</v>
      </c>
      <c r="BI18" s="46" t="s">
        <v>87</v>
      </c>
      <c r="BJ18" s="45" t="s">
        <v>86</v>
      </c>
      <c r="BK18" s="46" t="s">
        <v>87</v>
      </c>
      <c r="BL18" s="45" t="s">
        <v>87</v>
      </c>
      <c r="BM18" s="45" t="s">
        <v>87</v>
      </c>
      <c r="BN18" s="43"/>
    </row>
    <row r="19" spans="1:66" s="9" customFormat="1" ht="33.75">
      <c r="A19" s="99">
        <v>4</v>
      </c>
      <c r="B19" s="42" t="s">
        <v>476</v>
      </c>
      <c r="C19" s="42" t="s">
        <v>213</v>
      </c>
      <c r="D19" s="43" t="s">
        <v>146</v>
      </c>
      <c r="E19" s="229">
        <f>2500*G19</f>
        <v>450000</v>
      </c>
      <c r="F19" s="57" t="s">
        <v>561</v>
      </c>
      <c r="G19" s="44">
        <v>180</v>
      </c>
      <c r="H19" s="44"/>
      <c r="I19" s="45">
        <v>1978</v>
      </c>
      <c r="J19" s="45" t="s">
        <v>84</v>
      </c>
      <c r="K19" s="43" t="s">
        <v>85</v>
      </c>
      <c r="L19" s="43" t="s">
        <v>88</v>
      </c>
      <c r="M19" s="45" t="s">
        <v>87</v>
      </c>
      <c r="N19" s="45" t="s">
        <v>87</v>
      </c>
      <c r="O19" s="43" t="s">
        <v>147</v>
      </c>
      <c r="P19" s="43" t="s">
        <v>209</v>
      </c>
      <c r="Q19" s="43" t="s">
        <v>133</v>
      </c>
      <c r="R19" s="43" t="s">
        <v>203</v>
      </c>
      <c r="S19" s="45" t="s">
        <v>87</v>
      </c>
      <c r="T19" s="43" t="s">
        <v>211</v>
      </c>
      <c r="U19" s="198" t="s">
        <v>214</v>
      </c>
      <c r="V19" s="45" t="s">
        <v>87</v>
      </c>
      <c r="W19" s="45" t="s">
        <v>86</v>
      </c>
      <c r="X19" s="45" t="s">
        <v>87</v>
      </c>
      <c r="Y19" s="45" t="s">
        <v>86</v>
      </c>
      <c r="Z19" s="45" t="s">
        <v>86</v>
      </c>
      <c r="AA19" s="45" t="s">
        <v>86</v>
      </c>
      <c r="AB19" s="45"/>
      <c r="AC19" s="43" t="s">
        <v>205</v>
      </c>
      <c r="AD19" s="159"/>
      <c r="AE19" s="45" t="s">
        <v>87</v>
      </c>
      <c r="AF19" s="159"/>
      <c r="AG19" s="45" t="s">
        <v>87</v>
      </c>
      <c r="AH19" s="159"/>
      <c r="AI19" s="159"/>
      <c r="AJ19" s="159"/>
      <c r="AK19" s="156"/>
      <c r="AL19" s="45" t="s">
        <v>86</v>
      </c>
      <c r="AM19" s="45" t="s">
        <v>86</v>
      </c>
      <c r="AN19" s="45" t="s">
        <v>87</v>
      </c>
      <c r="AO19" s="45" t="s">
        <v>87</v>
      </c>
      <c r="AP19" s="45" t="s">
        <v>87</v>
      </c>
      <c r="AQ19" s="43" t="s">
        <v>87</v>
      </c>
      <c r="AR19" s="43" t="s">
        <v>87</v>
      </c>
      <c r="AS19" s="43" t="s">
        <v>87</v>
      </c>
      <c r="AT19" s="45" t="s">
        <v>87</v>
      </c>
      <c r="AU19" s="45" t="s">
        <v>87</v>
      </c>
      <c r="AV19" s="45" t="s">
        <v>87</v>
      </c>
      <c r="AW19" s="45" t="s">
        <v>86</v>
      </c>
      <c r="AX19" s="45" t="s">
        <v>86</v>
      </c>
      <c r="AY19" s="43"/>
      <c r="AZ19" s="45" t="s">
        <v>86</v>
      </c>
      <c r="BA19" s="45" t="s">
        <v>86</v>
      </c>
      <c r="BB19" s="43" t="s">
        <v>85</v>
      </c>
      <c r="BC19" s="43" t="s">
        <v>88</v>
      </c>
      <c r="BD19" s="43" t="s">
        <v>88</v>
      </c>
      <c r="BE19" s="43" t="s">
        <v>85</v>
      </c>
      <c r="BF19" s="45" t="s">
        <v>87</v>
      </c>
      <c r="BG19" s="45" t="s">
        <v>87</v>
      </c>
      <c r="BH19" s="45" t="s">
        <v>87</v>
      </c>
      <c r="BI19" s="46" t="s">
        <v>215</v>
      </c>
      <c r="BJ19" s="45" t="s">
        <v>86</v>
      </c>
      <c r="BK19" s="46" t="s">
        <v>87</v>
      </c>
      <c r="BL19" s="45" t="s">
        <v>87</v>
      </c>
      <c r="BM19" s="45" t="s">
        <v>87</v>
      </c>
      <c r="BN19" s="43"/>
    </row>
    <row r="20" spans="1:66" s="9" customFormat="1" ht="25.5">
      <c r="A20" s="99">
        <v>5</v>
      </c>
      <c r="B20" s="42" t="s">
        <v>476</v>
      </c>
      <c r="C20" s="42" t="s">
        <v>216</v>
      </c>
      <c r="D20" s="43" t="s">
        <v>146</v>
      </c>
      <c r="E20" s="229">
        <f>2500*G20</f>
        <v>420974.99999999994</v>
      </c>
      <c r="F20" s="57" t="s">
        <v>561</v>
      </c>
      <c r="G20" s="44">
        <v>168.39</v>
      </c>
      <c r="H20" s="44"/>
      <c r="I20" s="45">
        <v>1990</v>
      </c>
      <c r="J20" s="45" t="s">
        <v>84</v>
      </c>
      <c r="K20" s="43" t="s">
        <v>85</v>
      </c>
      <c r="L20" s="43" t="s">
        <v>88</v>
      </c>
      <c r="M20" s="45" t="s">
        <v>87</v>
      </c>
      <c r="N20" s="45" t="s">
        <v>87</v>
      </c>
      <c r="O20" s="43" t="s">
        <v>143</v>
      </c>
      <c r="P20" s="43" t="s">
        <v>209</v>
      </c>
      <c r="Q20" s="43" t="s">
        <v>133</v>
      </c>
      <c r="R20" s="43" t="s">
        <v>203</v>
      </c>
      <c r="S20" s="45" t="s">
        <v>87</v>
      </c>
      <c r="T20" s="43" t="s">
        <v>211</v>
      </c>
      <c r="U20" s="198" t="s">
        <v>108</v>
      </c>
      <c r="V20" s="45" t="s">
        <v>87</v>
      </c>
      <c r="W20" s="45" t="s">
        <v>86</v>
      </c>
      <c r="X20" s="45" t="s">
        <v>87</v>
      </c>
      <c r="Y20" s="45" t="s">
        <v>86</v>
      </c>
      <c r="Z20" s="45" t="s">
        <v>86</v>
      </c>
      <c r="AA20" s="45" t="s">
        <v>86</v>
      </c>
      <c r="AB20" s="45"/>
      <c r="AC20" s="43" t="s">
        <v>205</v>
      </c>
      <c r="AD20" s="159"/>
      <c r="AE20" s="45" t="s">
        <v>87</v>
      </c>
      <c r="AF20" s="159"/>
      <c r="AG20" s="45" t="s">
        <v>87</v>
      </c>
      <c r="AH20" s="159"/>
      <c r="AI20" s="159"/>
      <c r="AJ20" s="159"/>
      <c r="AK20" s="156"/>
      <c r="AL20" s="45" t="s">
        <v>86</v>
      </c>
      <c r="AM20" s="45" t="s">
        <v>86</v>
      </c>
      <c r="AN20" s="45" t="s">
        <v>87</v>
      </c>
      <c r="AO20" s="45" t="s">
        <v>87</v>
      </c>
      <c r="AP20" s="45" t="s">
        <v>87</v>
      </c>
      <c r="AQ20" s="43" t="s">
        <v>87</v>
      </c>
      <c r="AR20" s="43" t="s">
        <v>87</v>
      </c>
      <c r="AS20" s="43" t="s">
        <v>87</v>
      </c>
      <c r="AT20" s="45" t="s">
        <v>87</v>
      </c>
      <c r="AU20" s="45" t="s">
        <v>87</v>
      </c>
      <c r="AV20" s="45" t="s">
        <v>87</v>
      </c>
      <c r="AW20" s="45" t="s">
        <v>86</v>
      </c>
      <c r="AX20" s="45" t="s">
        <v>86</v>
      </c>
      <c r="AY20" s="43"/>
      <c r="AZ20" s="45" t="s">
        <v>86</v>
      </c>
      <c r="BA20" s="45" t="s">
        <v>86</v>
      </c>
      <c r="BB20" s="43" t="s">
        <v>85</v>
      </c>
      <c r="BC20" s="43" t="s">
        <v>88</v>
      </c>
      <c r="BD20" s="43" t="s">
        <v>88</v>
      </c>
      <c r="BE20" s="43" t="s">
        <v>85</v>
      </c>
      <c r="BF20" s="45" t="s">
        <v>87</v>
      </c>
      <c r="BG20" s="45" t="s">
        <v>87</v>
      </c>
      <c r="BH20" s="45" t="s">
        <v>87</v>
      </c>
      <c r="BI20" s="46" t="s">
        <v>87</v>
      </c>
      <c r="BJ20" s="45" t="s">
        <v>86</v>
      </c>
      <c r="BK20" s="46" t="s">
        <v>87</v>
      </c>
      <c r="BL20" s="45" t="s">
        <v>87</v>
      </c>
      <c r="BM20" s="45" t="s">
        <v>87</v>
      </c>
      <c r="BN20" s="43"/>
    </row>
    <row r="21" spans="1:66" s="9" customFormat="1" ht="78.75">
      <c r="A21" s="292">
        <v>6</v>
      </c>
      <c r="B21" s="180" t="s">
        <v>737</v>
      </c>
      <c r="C21" s="180" t="s">
        <v>472</v>
      </c>
      <c r="D21" s="188" t="s">
        <v>146</v>
      </c>
      <c r="E21" s="189">
        <v>4586170.09</v>
      </c>
      <c r="F21" s="141" t="s">
        <v>83</v>
      </c>
      <c r="G21" s="296">
        <v>529</v>
      </c>
      <c r="H21" s="296"/>
      <c r="I21" s="46">
        <v>1965</v>
      </c>
      <c r="J21" s="46" t="s">
        <v>84</v>
      </c>
      <c r="K21" s="188" t="s">
        <v>85</v>
      </c>
      <c r="L21" s="188" t="s">
        <v>85</v>
      </c>
      <c r="M21" s="46" t="s">
        <v>87</v>
      </c>
      <c r="N21" s="46" t="s">
        <v>86</v>
      </c>
      <c r="O21" s="188" t="s">
        <v>218</v>
      </c>
      <c r="P21" s="188" t="s">
        <v>143</v>
      </c>
      <c r="Q21" s="188" t="s">
        <v>133</v>
      </c>
      <c r="R21" s="188" t="s">
        <v>156</v>
      </c>
      <c r="S21" s="46" t="s">
        <v>87</v>
      </c>
      <c r="T21" s="188" t="s">
        <v>264</v>
      </c>
      <c r="U21" s="297" t="s">
        <v>738</v>
      </c>
      <c r="V21" s="46" t="s">
        <v>87</v>
      </c>
      <c r="W21" s="46" t="s">
        <v>86</v>
      </c>
      <c r="X21" s="46" t="s">
        <v>87</v>
      </c>
      <c r="Y21" s="46" t="s">
        <v>86</v>
      </c>
      <c r="Z21" s="46" t="s">
        <v>86</v>
      </c>
      <c r="AA21" s="46" t="s">
        <v>86</v>
      </c>
      <c r="AB21" s="46"/>
      <c r="AC21" s="188"/>
      <c r="AD21" s="298"/>
      <c r="AE21" s="46" t="s">
        <v>87</v>
      </c>
      <c r="AF21" s="298"/>
      <c r="AG21" s="46" t="s">
        <v>87</v>
      </c>
      <c r="AH21" s="298"/>
      <c r="AI21" s="298"/>
      <c r="AJ21" s="298"/>
      <c r="AK21" s="299"/>
      <c r="AL21" s="46" t="s">
        <v>86</v>
      </c>
      <c r="AM21" s="46" t="s">
        <v>86</v>
      </c>
      <c r="AN21" s="46" t="s">
        <v>87</v>
      </c>
      <c r="AO21" s="46" t="s">
        <v>87</v>
      </c>
      <c r="AP21" s="46" t="s">
        <v>87</v>
      </c>
      <c r="AQ21" s="188" t="s">
        <v>87</v>
      </c>
      <c r="AR21" s="188" t="s">
        <v>87</v>
      </c>
      <c r="AS21" s="188" t="s">
        <v>87</v>
      </c>
      <c r="AT21" s="46" t="s">
        <v>87</v>
      </c>
      <c r="AU21" s="46" t="s">
        <v>87</v>
      </c>
      <c r="AV21" s="46" t="s">
        <v>87</v>
      </c>
      <c r="AW21" s="46" t="s">
        <v>86</v>
      </c>
      <c r="AX21" s="46" t="s">
        <v>86</v>
      </c>
      <c r="AY21" s="188"/>
      <c r="AZ21" s="46" t="s">
        <v>86</v>
      </c>
      <c r="BA21" s="46" t="s">
        <v>86</v>
      </c>
      <c r="BB21" s="188" t="s">
        <v>85</v>
      </c>
      <c r="BC21" s="188" t="s">
        <v>88</v>
      </c>
      <c r="BD21" s="188" t="s">
        <v>88</v>
      </c>
      <c r="BE21" s="188" t="s">
        <v>85</v>
      </c>
      <c r="BF21" s="46" t="s">
        <v>87</v>
      </c>
      <c r="BG21" s="46" t="s">
        <v>87</v>
      </c>
      <c r="BH21" s="46" t="s">
        <v>87</v>
      </c>
      <c r="BI21" s="46" t="s">
        <v>87</v>
      </c>
      <c r="BJ21" s="46" t="s">
        <v>86</v>
      </c>
      <c r="BK21" s="46" t="s">
        <v>87</v>
      </c>
      <c r="BL21" s="46" t="s">
        <v>86</v>
      </c>
      <c r="BM21" s="46" t="s">
        <v>87</v>
      </c>
      <c r="BN21" s="188"/>
    </row>
    <row r="22" spans="1:66" s="9" customFormat="1" ht="25.15" customHeight="1">
      <c r="A22" s="99">
        <v>7</v>
      </c>
      <c r="B22" s="42" t="s">
        <v>478</v>
      </c>
      <c r="C22" s="42" t="s">
        <v>219</v>
      </c>
      <c r="D22" s="43" t="s">
        <v>208</v>
      </c>
      <c r="E22" s="229">
        <f>1200*G22</f>
        <v>96000</v>
      </c>
      <c r="F22" s="57" t="s">
        <v>561</v>
      </c>
      <c r="G22" s="44">
        <v>80</v>
      </c>
      <c r="H22" s="44"/>
      <c r="I22" s="45">
        <v>1965</v>
      </c>
      <c r="J22" s="45" t="s">
        <v>84</v>
      </c>
      <c r="K22" s="43" t="s">
        <v>85</v>
      </c>
      <c r="L22" s="43" t="s">
        <v>88</v>
      </c>
      <c r="M22" s="45" t="s">
        <v>87</v>
      </c>
      <c r="N22" s="45" t="s">
        <v>87</v>
      </c>
      <c r="O22" s="43" t="s">
        <v>218</v>
      </c>
      <c r="P22" s="43" t="s">
        <v>143</v>
      </c>
      <c r="Q22" s="43" t="s">
        <v>143</v>
      </c>
      <c r="R22" s="43" t="s">
        <v>149</v>
      </c>
      <c r="S22" s="45" t="s">
        <v>87</v>
      </c>
      <c r="T22" s="43" t="s">
        <v>108</v>
      </c>
      <c r="U22" s="43" t="s">
        <v>108</v>
      </c>
      <c r="V22" s="45" t="s">
        <v>87</v>
      </c>
      <c r="W22" s="45" t="s">
        <v>87</v>
      </c>
      <c r="X22" s="45" t="s">
        <v>87</v>
      </c>
      <c r="Y22" s="45"/>
      <c r="Z22" s="45" t="s">
        <v>86</v>
      </c>
      <c r="AA22" s="45" t="s">
        <v>86</v>
      </c>
      <c r="AB22" s="45"/>
      <c r="AC22" s="43"/>
      <c r="AD22" s="159"/>
      <c r="AE22" s="45" t="s">
        <v>87</v>
      </c>
      <c r="AF22" s="159"/>
      <c r="AG22" s="45" t="s">
        <v>87</v>
      </c>
      <c r="AH22" s="159"/>
      <c r="AI22" s="159"/>
      <c r="AJ22" s="159"/>
      <c r="AK22" s="156"/>
      <c r="AL22" s="45" t="s">
        <v>86</v>
      </c>
      <c r="AM22" s="45" t="s">
        <v>86</v>
      </c>
      <c r="AN22" s="45" t="s">
        <v>87</v>
      </c>
      <c r="AO22" s="45" t="s">
        <v>87</v>
      </c>
      <c r="AP22" s="45" t="s">
        <v>87</v>
      </c>
      <c r="AQ22" s="43" t="s">
        <v>87</v>
      </c>
      <c r="AR22" s="43" t="s">
        <v>87</v>
      </c>
      <c r="AS22" s="43" t="s">
        <v>87</v>
      </c>
      <c r="AT22" s="45" t="s">
        <v>87</v>
      </c>
      <c r="AU22" s="45" t="s">
        <v>87</v>
      </c>
      <c r="AV22" s="45" t="s">
        <v>87</v>
      </c>
      <c r="AW22" s="45" t="s">
        <v>87</v>
      </c>
      <c r="AX22" s="45" t="s">
        <v>86</v>
      </c>
      <c r="AY22" s="43"/>
      <c r="AZ22" s="45" t="s">
        <v>87</v>
      </c>
      <c r="BA22" s="45" t="s">
        <v>87</v>
      </c>
      <c r="BB22" s="43" t="s">
        <v>88</v>
      </c>
      <c r="BC22" s="43" t="s">
        <v>88</v>
      </c>
      <c r="BD22" s="43" t="s">
        <v>88</v>
      </c>
      <c r="BE22" s="43" t="s">
        <v>88</v>
      </c>
      <c r="BF22" s="45" t="s">
        <v>87</v>
      </c>
      <c r="BG22" s="45" t="s">
        <v>87</v>
      </c>
      <c r="BH22" s="45" t="s">
        <v>87</v>
      </c>
      <c r="BI22" s="46" t="s">
        <v>87</v>
      </c>
      <c r="BJ22" s="45" t="s">
        <v>87</v>
      </c>
      <c r="BK22" s="46" t="s">
        <v>87</v>
      </c>
      <c r="BL22" s="45" t="s">
        <v>87</v>
      </c>
      <c r="BM22" s="45" t="s">
        <v>87</v>
      </c>
      <c r="BN22" s="43"/>
    </row>
    <row r="23" spans="1:66" s="9" customFormat="1" ht="24.6" customHeight="1">
      <c r="A23" s="99">
        <v>8</v>
      </c>
      <c r="B23" s="42" t="s">
        <v>158</v>
      </c>
      <c r="C23" s="42" t="s">
        <v>220</v>
      </c>
      <c r="D23" s="43" t="s">
        <v>208</v>
      </c>
      <c r="E23" s="229">
        <f>2500*G23</f>
        <v>321300</v>
      </c>
      <c r="F23" s="57" t="s">
        <v>561</v>
      </c>
      <c r="G23" s="44">
        <v>128.52000000000001</v>
      </c>
      <c r="H23" s="44"/>
      <c r="I23" s="45">
        <v>1945</v>
      </c>
      <c r="J23" s="45" t="s">
        <v>84</v>
      </c>
      <c r="K23" s="43" t="s">
        <v>85</v>
      </c>
      <c r="L23" s="43" t="s">
        <v>88</v>
      </c>
      <c r="M23" s="45" t="s">
        <v>87</v>
      </c>
      <c r="N23" s="45" t="s">
        <v>87</v>
      </c>
      <c r="O23" s="43" t="s">
        <v>147</v>
      </c>
      <c r="P23" s="43" t="s">
        <v>133</v>
      </c>
      <c r="Q23" s="43" t="s">
        <v>133</v>
      </c>
      <c r="R23" s="43" t="s">
        <v>203</v>
      </c>
      <c r="S23" s="45" t="s">
        <v>87</v>
      </c>
      <c r="T23" s="43" t="s">
        <v>204</v>
      </c>
      <c r="U23" s="43" t="s">
        <v>108</v>
      </c>
      <c r="V23" s="45" t="s">
        <v>87</v>
      </c>
      <c r="W23" s="45" t="s">
        <v>86</v>
      </c>
      <c r="X23" s="45" t="s">
        <v>87</v>
      </c>
      <c r="Y23" s="45" t="s">
        <v>86</v>
      </c>
      <c r="Z23" s="45" t="s">
        <v>86</v>
      </c>
      <c r="AA23" s="45" t="s">
        <v>86</v>
      </c>
      <c r="AB23" s="45"/>
      <c r="AC23" s="43"/>
      <c r="AD23" s="159"/>
      <c r="AE23" s="45" t="s">
        <v>87</v>
      </c>
      <c r="AF23" s="159"/>
      <c r="AG23" s="45" t="s">
        <v>87</v>
      </c>
      <c r="AH23" s="159"/>
      <c r="AI23" s="159"/>
      <c r="AJ23" s="159"/>
      <c r="AK23" s="156"/>
      <c r="AL23" s="45" t="s">
        <v>87</v>
      </c>
      <c r="AM23" s="45" t="s">
        <v>87</v>
      </c>
      <c r="AN23" s="45" t="s">
        <v>87</v>
      </c>
      <c r="AO23" s="45" t="s">
        <v>87</v>
      </c>
      <c r="AP23" s="45" t="s">
        <v>87</v>
      </c>
      <c r="AQ23" s="43" t="s">
        <v>87</v>
      </c>
      <c r="AR23" s="43" t="s">
        <v>87</v>
      </c>
      <c r="AS23" s="43" t="s">
        <v>87</v>
      </c>
      <c r="AT23" s="45" t="s">
        <v>87</v>
      </c>
      <c r="AU23" s="45" t="s">
        <v>87</v>
      </c>
      <c r="AV23" s="45" t="s">
        <v>87</v>
      </c>
      <c r="AW23" s="45" t="s">
        <v>86</v>
      </c>
      <c r="AX23" s="45" t="s">
        <v>86</v>
      </c>
      <c r="AY23" s="43"/>
      <c r="AZ23" s="45" t="s">
        <v>87</v>
      </c>
      <c r="BA23" s="45" t="s">
        <v>86</v>
      </c>
      <c r="BB23" s="43" t="s">
        <v>88</v>
      </c>
      <c r="BC23" s="43" t="s">
        <v>88</v>
      </c>
      <c r="BD23" s="43" t="s">
        <v>88</v>
      </c>
      <c r="BE23" s="43" t="s">
        <v>85</v>
      </c>
      <c r="BF23" s="45" t="s">
        <v>87</v>
      </c>
      <c r="BG23" s="45" t="s">
        <v>87</v>
      </c>
      <c r="BH23" s="45" t="s">
        <v>87</v>
      </c>
      <c r="BI23" s="46" t="s">
        <v>87</v>
      </c>
      <c r="BJ23" s="45" t="s">
        <v>87</v>
      </c>
      <c r="BK23" s="46" t="s">
        <v>87</v>
      </c>
      <c r="BL23" s="45" t="s">
        <v>87</v>
      </c>
      <c r="BM23" s="45" t="s">
        <v>87</v>
      </c>
      <c r="BN23" s="43"/>
    </row>
    <row r="24" spans="1:66" s="9" customFormat="1" ht="25.5">
      <c r="A24" s="99">
        <v>9</v>
      </c>
      <c r="B24" s="42" t="s">
        <v>221</v>
      </c>
      <c r="C24" s="42" t="s">
        <v>222</v>
      </c>
      <c r="D24" s="43" t="s">
        <v>223</v>
      </c>
      <c r="E24" s="229">
        <f>2500*G24</f>
        <v>2030000</v>
      </c>
      <c r="F24" s="57" t="s">
        <v>561</v>
      </c>
      <c r="G24" s="44">
        <v>812</v>
      </c>
      <c r="H24" s="44">
        <v>427</v>
      </c>
      <c r="I24" s="45">
        <v>2016</v>
      </c>
      <c r="J24" s="45" t="s">
        <v>84</v>
      </c>
      <c r="K24" s="43" t="s">
        <v>92</v>
      </c>
      <c r="L24" s="43" t="s">
        <v>88</v>
      </c>
      <c r="M24" s="45" t="s">
        <v>87</v>
      </c>
      <c r="N24" s="45" t="s">
        <v>87</v>
      </c>
      <c r="O24" s="43" t="s">
        <v>218</v>
      </c>
      <c r="P24" s="43" t="s">
        <v>209</v>
      </c>
      <c r="Q24" s="43" t="s">
        <v>133</v>
      </c>
      <c r="R24" s="43" t="s">
        <v>157</v>
      </c>
      <c r="S24" s="45" t="s">
        <v>87</v>
      </c>
      <c r="T24" s="43" t="s">
        <v>224</v>
      </c>
      <c r="U24" s="43" t="s">
        <v>108</v>
      </c>
      <c r="V24" s="45" t="s">
        <v>87</v>
      </c>
      <c r="W24" s="45" t="s">
        <v>86</v>
      </c>
      <c r="X24" s="45" t="s">
        <v>87</v>
      </c>
      <c r="Y24" s="45" t="s">
        <v>86</v>
      </c>
      <c r="Z24" s="45" t="s">
        <v>86</v>
      </c>
      <c r="AA24" s="45" t="s">
        <v>86</v>
      </c>
      <c r="AB24" s="45"/>
      <c r="AC24" s="43"/>
      <c r="AD24" s="159"/>
      <c r="AE24" s="45" t="s">
        <v>87</v>
      </c>
      <c r="AF24" s="159"/>
      <c r="AG24" s="45" t="s">
        <v>87</v>
      </c>
      <c r="AH24" s="159"/>
      <c r="AI24" s="159"/>
      <c r="AJ24" s="159"/>
      <c r="AK24" s="156"/>
      <c r="AL24" s="45" t="s">
        <v>86</v>
      </c>
      <c r="AM24" s="45" t="s">
        <v>86</v>
      </c>
      <c r="AN24" s="45" t="s">
        <v>87</v>
      </c>
      <c r="AO24" s="45" t="s">
        <v>87</v>
      </c>
      <c r="AP24" s="45" t="s">
        <v>87</v>
      </c>
      <c r="AQ24" s="43" t="s">
        <v>87</v>
      </c>
      <c r="AR24" s="43" t="s">
        <v>87</v>
      </c>
      <c r="AS24" s="43" t="s">
        <v>87</v>
      </c>
      <c r="AT24" s="45" t="s">
        <v>87</v>
      </c>
      <c r="AU24" s="45" t="s">
        <v>87</v>
      </c>
      <c r="AV24" s="45" t="s">
        <v>87</v>
      </c>
      <c r="AW24" s="45" t="s">
        <v>87</v>
      </c>
      <c r="AX24" s="45" t="s">
        <v>86</v>
      </c>
      <c r="AY24" s="43"/>
      <c r="AZ24" s="45" t="s">
        <v>86</v>
      </c>
      <c r="BA24" s="45" t="s">
        <v>86</v>
      </c>
      <c r="BB24" s="43" t="s">
        <v>88</v>
      </c>
      <c r="BC24" s="43" t="s">
        <v>88</v>
      </c>
      <c r="BD24" s="43" t="s">
        <v>88</v>
      </c>
      <c r="BE24" s="43" t="s">
        <v>85</v>
      </c>
      <c r="BF24" s="45" t="s">
        <v>87</v>
      </c>
      <c r="BG24" s="45" t="s">
        <v>87</v>
      </c>
      <c r="BH24" s="45" t="s">
        <v>87</v>
      </c>
      <c r="BI24" s="46" t="s">
        <v>87</v>
      </c>
      <c r="BJ24" s="45" t="s">
        <v>86</v>
      </c>
      <c r="BK24" s="46" t="s">
        <v>87</v>
      </c>
      <c r="BL24" s="45" t="s">
        <v>86</v>
      </c>
      <c r="BM24" s="45" t="s">
        <v>87</v>
      </c>
      <c r="BN24" s="43"/>
    </row>
    <row r="25" spans="1:66" s="9" customFormat="1" ht="25.5">
      <c r="A25" s="99">
        <v>10</v>
      </c>
      <c r="B25" s="42" t="s">
        <v>225</v>
      </c>
      <c r="C25" s="42" t="s">
        <v>226</v>
      </c>
      <c r="D25" s="43" t="s">
        <v>223</v>
      </c>
      <c r="E25" s="116">
        <v>1922755.32</v>
      </c>
      <c r="F25" s="141" t="s">
        <v>83</v>
      </c>
      <c r="G25" s="44">
        <v>605.16</v>
      </c>
      <c r="H25" s="44">
        <v>396</v>
      </c>
      <c r="I25" s="45">
        <v>2016</v>
      </c>
      <c r="J25" s="45" t="s">
        <v>84</v>
      </c>
      <c r="K25" s="43" t="s">
        <v>92</v>
      </c>
      <c r="L25" s="43" t="s">
        <v>88</v>
      </c>
      <c r="M25" s="45" t="s">
        <v>87</v>
      </c>
      <c r="N25" s="45" t="s">
        <v>87</v>
      </c>
      <c r="O25" s="43" t="s">
        <v>218</v>
      </c>
      <c r="P25" s="43" t="s">
        <v>209</v>
      </c>
      <c r="Q25" s="43" t="s">
        <v>133</v>
      </c>
      <c r="R25" s="43" t="s">
        <v>157</v>
      </c>
      <c r="S25" s="45" t="s">
        <v>87</v>
      </c>
      <c r="T25" s="43" t="s">
        <v>224</v>
      </c>
      <c r="U25" s="43" t="s">
        <v>108</v>
      </c>
      <c r="V25" s="45" t="s">
        <v>87</v>
      </c>
      <c r="W25" s="45" t="s">
        <v>86</v>
      </c>
      <c r="X25" s="45" t="s">
        <v>87</v>
      </c>
      <c r="Y25" s="45" t="s">
        <v>86</v>
      </c>
      <c r="Z25" s="45" t="s">
        <v>86</v>
      </c>
      <c r="AA25" s="45" t="s">
        <v>86</v>
      </c>
      <c r="AB25" s="45"/>
      <c r="AC25" s="43"/>
      <c r="AD25" s="159"/>
      <c r="AE25" s="45" t="s">
        <v>87</v>
      </c>
      <c r="AF25" s="159"/>
      <c r="AG25" s="45" t="s">
        <v>87</v>
      </c>
      <c r="AH25" s="159"/>
      <c r="AI25" s="159"/>
      <c r="AJ25" s="159"/>
      <c r="AK25" s="156"/>
      <c r="AL25" s="45" t="s">
        <v>86</v>
      </c>
      <c r="AM25" s="45" t="s">
        <v>86</v>
      </c>
      <c r="AN25" s="45" t="s">
        <v>87</v>
      </c>
      <c r="AO25" s="45" t="s">
        <v>87</v>
      </c>
      <c r="AP25" s="45" t="s">
        <v>87</v>
      </c>
      <c r="AQ25" s="43" t="s">
        <v>227</v>
      </c>
      <c r="AR25" s="43" t="s">
        <v>87</v>
      </c>
      <c r="AS25" s="43" t="s">
        <v>87</v>
      </c>
      <c r="AT25" s="45" t="s">
        <v>87</v>
      </c>
      <c r="AU25" s="45" t="s">
        <v>87</v>
      </c>
      <c r="AV25" s="45" t="s">
        <v>87</v>
      </c>
      <c r="AW25" s="45" t="s">
        <v>87</v>
      </c>
      <c r="AX25" s="45" t="s">
        <v>86</v>
      </c>
      <c r="AY25" s="43"/>
      <c r="AZ25" s="45" t="s">
        <v>86</v>
      </c>
      <c r="BA25" s="45" t="s">
        <v>86</v>
      </c>
      <c r="BB25" s="43" t="s">
        <v>88</v>
      </c>
      <c r="BC25" s="43" t="s">
        <v>88</v>
      </c>
      <c r="BD25" s="43" t="s">
        <v>88</v>
      </c>
      <c r="BE25" s="43" t="s">
        <v>85</v>
      </c>
      <c r="BF25" s="45" t="s">
        <v>87</v>
      </c>
      <c r="BG25" s="45" t="s">
        <v>87</v>
      </c>
      <c r="BH25" s="45" t="s">
        <v>87</v>
      </c>
      <c r="BI25" s="46" t="s">
        <v>87</v>
      </c>
      <c r="BJ25" s="45" t="s">
        <v>86</v>
      </c>
      <c r="BK25" s="46" t="s">
        <v>87</v>
      </c>
      <c r="BL25" s="45" t="s">
        <v>86</v>
      </c>
      <c r="BM25" s="45" t="s">
        <v>87</v>
      </c>
      <c r="BN25" s="43"/>
    </row>
    <row r="26" spans="1:66" s="9" customFormat="1" ht="25.5">
      <c r="A26" s="99">
        <v>11</v>
      </c>
      <c r="B26" s="42" t="s">
        <v>473</v>
      </c>
      <c r="C26" s="42" t="s">
        <v>474</v>
      </c>
      <c r="D26" s="43" t="s">
        <v>146</v>
      </c>
      <c r="E26" s="229">
        <f>2500*G26</f>
        <v>694875</v>
      </c>
      <c r="F26" s="57" t="s">
        <v>561</v>
      </c>
      <c r="G26" s="44">
        <v>277.95</v>
      </c>
      <c r="H26" s="44"/>
      <c r="I26" s="45">
        <v>1850</v>
      </c>
      <c r="J26" s="45" t="s">
        <v>84</v>
      </c>
      <c r="K26" s="43" t="s">
        <v>85</v>
      </c>
      <c r="L26" s="43" t="s">
        <v>88</v>
      </c>
      <c r="M26" s="45" t="s">
        <v>87</v>
      </c>
      <c r="N26" s="45" t="s">
        <v>87</v>
      </c>
      <c r="O26" s="43" t="s">
        <v>133</v>
      </c>
      <c r="P26" s="43" t="s">
        <v>133</v>
      </c>
      <c r="Q26" s="43" t="s">
        <v>133</v>
      </c>
      <c r="R26" s="43" t="s">
        <v>134</v>
      </c>
      <c r="S26" s="45" t="s">
        <v>87</v>
      </c>
      <c r="T26" s="43" t="s">
        <v>108</v>
      </c>
      <c r="U26" s="187" t="s">
        <v>108</v>
      </c>
      <c r="V26" s="45" t="s">
        <v>87</v>
      </c>
      <c r="W26" s="45" t="s">
        <v>86</v>
      </c>
      <c r="X26" s="45" t="s">
        <v>87</v>
      </c>
      <c r="Y26" s="45" t="s">
        <v>86</v>
      </c>
      <c r="Z26" s="45" t="s">
        <v>86</v>
      </c>
      <c r="AA26" s="45" t="s">
        <v>86</v>
      </c>
      <c r="AB26" s="45"/>
      <c r="AC26" s="43" t="s">
        <v>205</v>
      </c>
      <c r="AD26" s="159"/>
      <c r="AE26" s="45" t="s">
        <v>87</v>
      </c>
      <c r="AF26" s="159"/>
      <c r="AG26" s="45" t="s">
        <v>87</v>
      </c>
      <c r="AH26" s="159"/>
      <c r="AI26" s="159"/>
      <c r="AJ26" s="159"/>
      <c r="AK26" s="156"/>
      <c r="AL26" s="45" t="s">
        <v>86</v>
      </c>
      <c r="AM26" s="45" t="s">
        <v>86</v>
      </c>
      <c r="AN26" s="45" t="s">
        <v>87</v>
      </c>
      <c r="AO26" s="45" t="s">
        <v>87</v>
      </c>
      <c r="AP26" s="45" t="s">
        <v>87</v>
      </c>
      <c r="AQ26" s="43" t="s">
        <v>87</v>
      </c>
      <c r="AR26" s="43" t="s">
        <v>87</v>
      </c>
      <c r="AS26" s="43" t="s">
        <v>87</v>
      </c>
      <c r="AT26" s="45" t="s">
        <v>87</v>
      </c>
      <c r="AU26" s="45" t="s">
        <v>87</v>
      </c>
      <c r="AV26" s="45" t="s">
        <v>87</v>
      </c>
      <c r="AW26" s="45" t="s">
        <v>87</v>
      </c>
      <c r="AX26" s="45" t="s">
        <v>86</v>
      </c>
      <c r="AY26" s="43"/>
      <c r="AZ26" s="45" t="s">
        <v>86</v>
      </c>
      <c r="BA26" s="45" t="s">
        <v>86</v>
      </c>
      <c r="BB26" s="43" t="s">
        <v>92</v>
      </c>
      <c r="BC26" s="43" t="s">
        <v>88</v>
      </c>
      <c r="BD26" s="43" t="s">
        <v>88</v>
      </c>
      <c r="BE26" s="43" t="s">
        <v>85</v>
      </c>
      <c r="BF26" s="45" t="s">
        <v>87</v>
      </c>
      <c r="BG26" s="45" t="s">
        <v>87</v>
      </c>
      <c r="BH26" s="45" t="s">
        <v>87</v>
      </c>
      <c r="BI26" s="46" t="s">
        <v>87</v>
      </c>
      <c r="BJ26" s="45" t="s">
        <v>87</v>
      </c>
      <c r="BK26" s="46" t="s">
        <v>87</v>
      </c>
      <c r="BL26" s="45" t="s">
        <v>86</v>
      </c>
      <c r="BM26" s="45" t="s">
        <v>87</v>
      </c>
      <c r="BN26" s="43"/>
    </row>
    <row r="27" spans="1:66" s="9" customFormat="1" ht="25.5">
      <c r="A27" s="99">
        <v>12</v>
      </c>
      <c r="B27" s="42" t="s">
        <v>476</v>
      </c>
      <c r="C27" s="180" t="s">
        <v>475</v>
      </c>
      <c r="D27" s="188" t="s">
        <v>146</v>
      </c>
      <c r="E27" s="229">
        <f>2500*G27</f>
        <v>246500</v>
      </c>
      <c r="F27" s="57" t="s">
        <v>561</v>
      </c>
      <c r="G27" s="44">
        <v>98.6</v>
      </c>
      <c r="H27" s="44"/>
      <c r="I27" s="45">
        <v>1972</v>
      </c>
      <c r="J27" s="45" t="s">
        <v>84</v>
      </c>
      <c r="K27" s="43" t="s">
        <v>85</v>
      </c>
      <c r="L27" s="43" t="s">
        <v>88</v>
      </c>
      <c r="M27" s="45" t="s">
        <v>87</v>
      </c>
      <c r="N27" s="45" t="s">
        <v>87</v>
      </c>
      <c r="O27" s="43" t="s">
        <v>228</v>
      </c>
      <c r="P27" s="43" t="s">
        <v>209</v>
      </c>
      <c r="Q27" s="43" t="s">
        <v>133</v>
      </c>
      <c r="R27" s="43" t="s">
        <v>134</v>
      </c>
      <c r="S27" s="45" t="s">
        <v>87</v>
      </c>
      <c r="T27" s="43" t="s">
        <v>211</v>
      </c>
      <c r="U27" s="43" t="s">
        <v>229</v>
      </c>
      <c r="V27" s="45" t="s">
        <v>87</v>
      </c>
      <c r="W27" s="45" t="s">
        <v>86</v>
      </c>
      <c r="X27" s="45" t="s">
        <v>87</v>
      </c>
      <c r="Y27" s="45" t="s">
        <v>86</v>
      </c>
      <c r="Z27" s="45" t="s">
        <v>86</v>
      </c>
      <c r="AA27" s="45" t="s">
        <v>86</v>
      </c>
      <c r="AB27" s="45"/>
      <c r="AC27" s="43" t="s">
        <v>205</v>
      </c>
      <c r="AD27" s="159"/>
      <c r="AE27" s="45" t="s">
        <v>87</v>
      </c>
      <c r="AF27" s="159"/>
      <c r="AG27" s="45" t="s">
        <v>87</v>
      </c>
      <c r="AH27" s="159"/>
      <c r="AI27" s="159"/>
      <c r="AJ27" s="159"/>
      <c r="AK27" s="156"/>
      <c r="AL27" s="45" t="s">
        <v>86</v>
      </c>
      <c r="AM27" s="45" t="s">
        <v>86</v>
      </c>
      <c r="AN27" s="45" t="s">
        <v>87</v>
      </c>
      <c r="AO27" s="45" t="s">
        <v>87</v>
      </c>
      <c r="AP27" s="45" t="s">
        <v>87</v>
      </c>
      <c r="AQ27" s="43" t="s">
        <v>87</v>
      </c>
      <c r="AR27" s="43" t="s">
        <v>87</v>
      </c>
      <c r="AS27" s="43" t="s">
        <v>87</v>
      </c>
      <c r="AT27" s="45" t="s">
        <v>87</v>
      </c>
      <c r="AU27" s="45" t="s">
        <v>87</v>
      </c>
      <c r="AV27" s="45" t="s">
        <v>87</v>
      </c>
      <c r="AW27" s="45" t="s">
        <v>86</v>
      </c>
      <c r="AX27" s="45" t="s">
        <v>86</v>
      </c>
      <c r="AY27" s="43"/>
      <c r="AZ27" s="45" t="s">
        <v>86</v>
      </c>
      <c r="BA27" s="45" t="s">
        <v>86</v>
      </c>
      <c r="BB27" s="43" t="s">
        <v>85</v>
      </c>
      <c r="BC27" s="43" t="s">
        <v>88</v>
      </c>
      <c r="BD27" s="43" t="s">
        <v>88</v>
      </c>
      <c r="BE27" s="43" t="s">
        <v>85</v>
      </c>
      <c r="BF27" s="45" t="s">
        <v>87</v>
      </c>
      <c r="BG27" s="45" t="s">
        <v>87</v>
      </c>
      <c r="BH27" s="45" t="s">
        <v>87</v>
      </c>
      <c r="BI27" s="46" t="s">
        <v>87</v>
      </c>
      <c r="BJ27" s="45" t="s">
        <v>86</v>
      </c>
      <c r="BK27" s="46" t="s">
        <v>87</v>
      </c>
      <c r="BL27" s="45" t="s">
        <v>87</v>
      </c>
      <c r="BM27" s="45" t="s">
        <v>87</v>
      </c>
      <c r="BN27" s="43"/>
    </row>
    <row r="28" spans="1:66" s="9" customFormat="1" ht="25.5">
      <c r="A28" s="99">
        <v>13</v>
      </c>
      <c r="B28" s="180" t="s">
        <v>479</v>
      </c>
      <c r="C28" s="180" t="s">
        <v>230</v>
      </c>
      <c r="D28" s="188" t="s">
        <v>146</v>
      </c>
      <c r="E28" s="229">
        <f>2500*G28</f>
        <v>451325</v>
      </c>
      <c r="F28" s="57" t="s">
        <v>561</v>
      </c>
      <c r="G28" s="44">
        <v>180.53</v>
      </c>
      <c r="H28" s="44"/>
      <c r="I28" s="46">
        <v>1972</v>
      </c>
      <c r="J28" s="45" t="s">
        <v>84</v>
      </c>
      <c r="K28" s="43" t="s">
        <v>85</v>
      </c>
      <c r="L28" s="43" t="s">
        <v>88</v>
      </c>
      <c r="M28" s="45" t="s">
        <v>87</v>
      </c>
      <c r="N28" s="45" t="s">
        <v>87</v>
      </c>
      <c r="O28" s="43" t="s">
        <v>147</v>
      </c>
      <c r="P28" s="43" t="s">
        <v>143</v>
      </c>
      <c r="Q28" s="43" t="s">
        <v>133</v>
      </c>
      <c r="R28" s="43" t="s">
        <v>134</v>
      </c>
      <c r="S28" s="45" t="s">
        <v>87</v>
      </c>
      <c r="T28" s="43" t="s">
        <v>231</v>
      </c>
      <c r="U28" s="43" t="s">
        <v>108</v>
      </c>
      <c r="V28" s="45" t="s">
        <v>87</v>
      </c>
      <c r="W28" s="45" t="s">
        <v>86</v>
      </c>
      <c r="X28" s="45" t="s">
        <v>87</v>
      </c>
      <c r="Y28" s="45" t="s">
        <v>86</v>
      </c>
      <c r="Z28" s="45" t="s">
        <v>86</v>
      </c>
      <c r="AA28" s="45" t="s">
        <v>86</v>
      </c>
      <c r="AB28" s="45"/>
      <c r="AC28" s="43"/>
      <c r="AD28" s="159"/>
      <c r="AE28" s="45" t="s">
        <v>87</v>
      </c>
      <c r="AF28" s="159"/>
      <c r="AG28" s="45" t="s">
        <v>87</v>
      </c>
      <c r="AH28" s="159"/>
      <c r="AI28" s="159"/>
      <c r="AJ28" s="159"/>
      <c r="AK28" s="156"/>
      <c r="AL28" s="45" t="s">
        <v>86</v>
      </c>
      <c r="AM28" s="45" t="s">
        <v>86</v>
      </c>
      <c r="AN28" s="45" t="s">
        <v>86</v>
      </c>
      <c r="AO28" s="45" t="s">
        <v>87</v>
      </c>
      <c r="AP28" s="45" t="s">
        <v>87</v>
      </c>
      <c r="AQ28" s="43" t="s">
        <v>86</v>
      </c>
      <c r="AR28" s="43" t="s">
        <v>87</v>
      </c>
      <c r="AS28" s="43" t="s">
        <v>87</v>
      </c>
      <c r="AT28" s="45" t="s">
        <v>87</v>
      </c>
      <c r="AU28" s="45" t="s">
        <v>87</v>
      </c>
      <c r="AV28" s="45" t="s">
        <v>87</v>
      </c>
      <c r="AW28" s="45" t="s">
        <v>87</v>
      </c>
      <c r="AX28" s="45" t="s">
        <v>86</v>
      </c>
      <c r="AY28" s="43"/>
      <c r="AZ28" s="45" t="s">
        <v>86</v>
      </c>
      <c r="BA28" s="45" t="s">
        <v>86</v>
      </c>
      <c r="BB28" s="43" t="s">
        <v>92</v>
      </c>
      <c r="BC28" s="43" t="s">
        <v>88</v>
      </c>
      <c r="BD28" s="43" t="s">
        <v>88</v>
      </c>
      <c r="BE28" s="43" t="s">
        <v>85</v>
      </c>
      <c r="BF28" s="45" t="s">
        <v>87</v>
      </c>
      <c r="BG28" s="45" t="s">
        <v>87</v>
      </c>
      <c r="BH28" s="45" t="s">
        <v>87</v>
      </c>
      <c r="BI28" s="46" t="s">
        <v>87</v>
      </c>
      <c r="BJ28" s="45" t="s">
        <v>86</v>
      </c>
      <c r="BK28" s="46" t="s">
        <v>87</v>
      </c>
      <c r="BL28" s="45" t="s">
        <v>86</v>
      </c>
      <c r="BM28" s="45" t="s">
        <v>87</v>
      </c>
      <c r="BN28" s="43"/>
    </row>
    <row r="29" spans="1:66" s="9" customFormat="1" ht="51">
      <c r="A29" s="99">
        <v>14</v>
      </c>
      <c r="B29" s="42" t="s">
        <v>476</v>
      </c>
      <c r="C29" s="180" t="s">
        <v>232</v>
      </c>
      <c r="D29" s="188" t="s">
        <v>146</v>
      </c>
      <c r="E29" s="229">
        <f>2500*G29</f>
        <v>337050</v>
      </c>
      <c r="F29" s="57" t="s">
        <v>561</v>
      </c>
      <c r="G29" s="44">
        <v>134.82</v>
      </c>
      <c r="H29" s="44"/>
      <c r="I29" s="45">
        <v>1963</v>
      </c>
      <c r="J29" s="45" t="s">
        <v>84</v>
      </c>
      <c r="K29" s="43" t="s">
        <v>85</v>
      </c>
      <c r="L29" s="43" t="s">
        <v>88</v>
      </c>
      <c r="M29" s="45" t="s">
        <v>87</v>
      </c>
      <c r="N29" s="45" t="s">
        <v>87</v>
      </c>
      <c r="O29" s="43" t="s">
        <v>154</v>
      </c>
      <c r="P29" s="43" t="s">
        <v>143</v>
      </c>
      <c r="Q29" s="43" t="s">
        <v>133</v>
      </c>
      <c r="R29" s="43" t="s">
        <v>149</v>
      </c>
      <c r="S29" s="45" t="s">
        <v>87</v>
      </c>
      <c r="T29" s="43" t="s">
        <v>211</v>
      </c>
      <c r="U29" s="43" t="s">
        <v>233</v>
      </c>
      <c r="V29" s="45" t="s">
        <v>87</v>
      </c>
      <c r="W29" s="45" t="s">
        <v>86</v>
      </c>
      <c r="X29" s="45" t="s">
        <v>87</v>
      </c>
      <c r="Y29" s="45" t="s">
        <v>86</v>
      </c>
      <c r="Z29" s="45" t="s">
        <v>86</v>
      </c>
      <c r="AA29" s="45" t="s">
        <v>86</v>
      </c>
      <c r="AB29" s="45"/>
      <c r="AC29" s="43" t="s">
        <v>234</v>
      </c>
      <c r="AD29" s="159"/>
      <c r="AE29" s="45" t="s">
        <v>87</v>
      </c>
      <c r="AF29" s="159"/>
      <c r="AG29" s="45" t="s">
        <v>87</v>
      </c>
      <c r="AH29" s="159"/>
      <c r="AI29" s="159"/>
      <c r="AJ29" s="159"/>
      <c r="AK29" s="156"/>
      <c r="AL29" s="45" t="s">
        <v>86</v>
      </c>
      <c r="AM29" s="45" t="s">
        <v>86</v>
      </c>
      <c r="AN29" s="45" t="s">
        <v>87</v>
      </c>
      <c r="AO29" s="45" t="s">
        <v>87</v>
      </c>
      <c r="AP29" s="45" t="s">
        <v>87</v>
      </c>
      <c r="AQ29" s="43" t="s">
        <v>87</v>
      </c>
      <c r="AR29" s="43" t="s">
        <v>87</v>
      </c>
      <c r="AS29" s="43" t="s">
        <v>87</v>
      </c>
      <c r="AT29" s="45" t="s">
        <v>87</v>
      </c>
      <c r="AU29" s="45" t="s">
        <v>87</v>
      </c>
      <c r="AV29" s="45" t="s">
        <v>87</v>
      </c>
      <c r="AW29" s="45" t="s">
        <v>86</v>
      </c>
      <c r="AX29" s="45" t="s">
        <v>86</v>
      </c>
      <c r="AY29" s="43"/>
      <c r="AZ29" s="45" t="s">
        <v>86</v>
      </c>
      <c r="BA29" s="45" t="s">
        <v>86</v>
      </c>
      <c r="BB29" s="43" t="s">
        <v>85</v>
      </c>
      <c r="BC29" s="43" t="s">
        <v>88</v>
      </c>
      <c r="BD29" s="43" t="s">
        <v>88</v>
      </c>
      <c r="BE29" s="43" t="s">
        <v>85</v>
      </c>
      <c r="BF29" s="45" t="s">
        <v>87</v>
      </c>
      <c r="BG29" s="45" t="s">
        <v>87</v>
      </c>
      <c r="BH29" s="45" t="s">
        <v>87</v>
      </c>
      <c r="BI29" s="46" t="s">
        <v>87</v>
      </c>
      <c r="BJ29" s="45" t="s">
        <v>86</v>
      </c>
      <c r="BK29" s="46" t="s">
        <v>87</v>
      </c>
      <c r="BL29" s="45" t="s">
        <v>87</v>
      </c>
      <c r="BM29" s="45" t="s">
        <v>87</v>
      </c>
      <c r="BN29" s="43"/>
    </row>
    <row r="30" spans="1:66" s="9" customFormat="1" ht="29.45" customHeight="1">
      <c r="A30" s="99">
        <v>15</v>
      </c>
      <c r="B30" s="180" t="s">
        <v>480</v>
      </c>
      <c r="C30" s="180" t="s">
        <v>235</v>
      </c>
      <c r="D30" s="188" t="s">
        <v>236</v>
      </c>
      <c r="E30" s="229">
        <f>2500*G30</f>
        <v>735725</v>
      </c>
      <c r="F30" s="57" t="s">
        <v>561</v>
      </c>
      <c r="G30" s="44">
        <v>294.29000000000002</v>
      </c>
      <c r="H30" s="44"/>
      <c r="I30" s="45">
        <v>1957</v>
      </c>
      <c r="J30" s="45" t="s">
        <v>84</v>
      </c>
      <c r="K30" s="43" t="s">
        <v>92</v>
      </c>
      <c r="L30" s="43" t="s">
        <v>88</v>
      </c>
      <c r="M30" s="45" t="s">
        <v>86</v>
      </c>
      <c r="N30" s="45" t="s">
        <v>87</v>
      </c>
      <c r="O30" s="43" t="s">
        <v>237</v>
      </c>
      <c r="P30" s="43" t="s">
        <v>209</v>
      </c>
      <c r="Q30" s="43" t="s">
        <v>133</v>
      </c>
      <c r="R30" s="43" t="s">
        <v>134</v>
      </c>
      <c r="S30" s="45" t="s">
        <v>87</v>
      </c>
      <c r="T30" s="43" t="s">
        <v>238</v>
      </c>
      <c r="U30" s="43" t="s">
        <v>239</v>
      </c>
      <c r="V30" s="45" t="s">
        <v>87</v>
      </c>
      <c r="W30" s="45" t="s">
        <v>86</v>
      </c>
      <c r="X30" s="45" t="s">
        <v>87</v>
      </c>
      <c r="Y30" s="45" t="s">
        <v>86</v>
      </c>
      <c r="Z30" s="45" t="s">
        <v>86</v>
      </c>
      <c r="AA30" s="45" t="s">
        <v>86</v>
      </c>
      <c r="AB30" s="45"/>
      <c r="AC30" s="43"/>
      <c r="AD30" s="159"/>
      <c r="AE30" s="45" t="s">
        <v>87</v>
      </c>
      <c r="AF30" s="159"/>
      <c r="AG30" s="45" t="s">
        <v>87</v>
      </c>
      <c r="AH30" s="159"/>
      <c r="AI30" s="159"/>
      <c r="AJ30" s="159"/>
      <c r="AK30" s="156"/>
      <c r="AL30" s="45" t="s">
        <v>86</v>
      </c>
      <c r="AM30" s="45" t="s">
        <v>86</v>
      </c>
      <c r="AN30" s="45" t="s">
        <v>87</v>
      </c>
      <c r="AO30" s="45" t="s">
        <v>87</v>
      </c>
      <c r="AP30" s="45" t="s">
        <v>87</v>
      </c>
      <c r="AQ30" s="43" t="s">
        <v>87</v>
      </c>
      <c r="AR30" s="43" t="s">
        <v>87</v>
      </c>
      <c r="AS30" s="43" t="s">
        <v>87</v>
      </c>
      <c r="AT30" s="45" t="s">
        <v>87</v>
      </c>
      <c r="AU30" s="45" t="s">
        <v>87</v>
      </c>
      <c r="AV30" s="45" t="s">
        <v>87</v>
      </c>
      <c r="AW30" s="45" t="s">
        <v>86</v>
      </c>
      <c r="AX30" s="45" t="s">
        <v>86</v>
      </c>
      <c r="AY30" s="43"/>
      <c r="AZ30" s="45" t="s">
        <v>86</v>
      </c>
      <c r="BA30" s="45" t="s">
        <v>86</v>
      </c>
      <c r="BB30" s="43" t="s">
        <v>91</v>
      </c>
      <c r="BC30" s="43" t="s">
        <v>88</v>
      </c>
      <c r="BD30" s="43" t="s">
        <v>88</v>
      </c>
      <c r="BE30" s="43" t="s">
        <v>85</v>
      </c>
      <c r="BF30" s="45" t="s">
        <v>87</v>
      </c>
      <c r="BG30" s="45" t="s">
        <v>87</v>
      </c>
      <c r="BH30" s="45" t="s">
        <v>87</v>
      </c>
      <c r="BI30" s="46" t="s">
        <v>87</v>
      </c>
      <c r="BJ30" s="45" t="s">
        <v>86</v>
      </c>
      <c r="BK30" s="46" t="s">
        <v>87</v>
      </c>
      <c r="BL30" s="45" t="s">
        <v>86</v>
      </c>
      <c r="BM30" s="45" t="s">
        <v>87</v>
      </c>
      <c r="BN30" s="43"/>
    </row>
    <row r="31" spans="1:66" s="9" customFormat="1" ht="38.25">
      <c r="A31" s="99">
        <v>16</v>
      </c>
      <c r="B31" s="180" t="s">
        <v>153</v>
      </c>
      <c r="C31" s="180" t="s">
        <v>462</v>
      </c>
      <c r="D31" s="188" t="s">
        <v>146</v>
      </c>
      <c r="E31" s="189">
        <v>2670563.91</v>
      </c>
      <c r="F31" s="141" t="s">
        <v>83</v>
      </c>
      <c r="G31" s="44">
        <v>952</v>
      </c>
      <c r="H31" s="44"/>
      <c r="I31" s="45" t="s">
        <v>464</v>
      </c>
      <c r="J31" s="45" t="s">
        <v>84</v>
      </c>
      <c r="K31" s="43" t="s">
        <v>159</v>
      </c>
      <c r="L31" s="43" t="s">
        <v>88</v>
      </c>
      <c r="M31" s="45" t="s">
        <v>86</v>
      </c>
      <c r="N31" s="45" t="s">
        <v>86</v>
      </c>
      <c r="O31" s="43" t="s">
        <v>240</v>
      </c>
      <c r="P31" s="43" t="s">
        <v>143</v>
      </c>
      <c r="Q31" s="43" t="s">
        <v>133</v>
      </c>
      <c r="R31" s="43" t="s">
        <v>157</v>
      </c>
      <c r="S31" s="45" t="s">
        <v>87</v>
      </c>
      <c r="T31" s="43" t="s">
        <v>241</v>
      </c>
      <c r="U31" s="43" t="s">
        <v>242</v>
      </c>
      <c r="V31" s="45" t="s">
        <v>87</v>
      </c>
      <c r="W31" s="45" t="s">
        <v>86</v>
      </c>
      <c r="X31" s="45" t="s">
        <v>86</v>
      </c>
      <c r="Y31" s="45" t="s">
        <v>86</v>
      </c>
      <c r="Z31" s="45" t="s">
        <v>86</v>
      </c>
      <c r="AA31" s="45" t="s">
        <v>86</v>
      </c>
      <c r="AB31" s="45"/>
      <c r="AC31" s="43"/>
      <c r="AD31" s="159"/>
      <c r="AE31" s="45" t="s">
        <v>87</v>
      </c>
      <c r="AF31" s="159"/>
      <c r="AG31" s="45" t="s">
        <v>87</v>
      </c>
      <c r="AH31" s="159"/>
      <c r="AI31" s="159"/>
      <c r="AJ31" s="159"/>
      <c r="AK31" s="156"/>
      <c r="AL31" s="45" t="s">
        <v>86</v>
      </c>
      <c r="AM31" s="45" t="s">
        <v>86</v>
      </c>
      <c r="AN31" s="45" t="s">
        <v>87</v>
      </c>
      <c r="AO31" s="45" t="s">
        <v>87</v>
      </c>
      <c r="AP31" s="45" t="s">
        <v>86</v>
      </c>
      <c r="AQ31" s="43" t="s">
        <v>243</v>
      </c>
      <c r="AR31" s="43" t="s">
        <v>87</v>
      </c>
      <c r="AS31" s="43" t="s">
        <v>87</v>
      </c>
      <c r="AT31" s="45" t="s">
        <v>87</v>
      </c>
      <c r="AU31" s="45" t="s">
        <v>86</v>
      </c>
      <c r="AV31" s="45" t="s">
        <v>152</v>
      </c>
      <c r="AW31" s="45" t="s">
        <v>87</v>
      </c>
      <c r="AX31" s="45" t="s">
        <v>86</v>
      </c>
      <c r="AY31" s="43"/>
      <c r="AZ31" s="45" t="s">
        <v>86</v>
      </c>
      <c r="BA31" s="45" t="s">
        <v>86</v>
      </c>
      <c r="BB31" s="43" t="s">
        <v>244</v>
      </c>
      <c r="BC31" s="43" t="s">
        <v>88</v>
      </c>
      <c r="BD31" s="43" t="s">
        <v>88</v>
      </c>
      <c r="BE31" s="43" t="s">
        <v>85</v>
      </c>
      <c r="BF31" s="45" t="s">
        <v>150</v>
      </c>
      <c r="BG31" s="45" t="s">
        <v>87</v>
      </c>
      <c r="BH31" s="45" t="s">
        <v>87</v>
      </c>
      <c r="BI31" s="46" t="s">
        <v>87</v>
      </c>
      <c r="BJ31" s="45" t="s">
        <v>86</v>
      </c>
      <c r="BK31" s="46" t="s">
        <v>86</v>
      </c>
      <c r="BL31" s="45" t="s">
        <v>86</v>
      </c>
      <c r="BM31" s="45" t="s">
        <v>87</v>
      </c>
      <c r="BN31" s="43"/>
    </row>
    <row r="32" spans="1:66" s="9" customFormat="1" ht="25.5">
      <c r="A32" s="99">
        <v>17</v>
      </c>
      <c r="B32" s="180" t="s">
        <v>481</v>
      </c>
      <c r="C32" s="180" t="s">
        <v>463</v>
      </c>
      <c r="D32" s="188" t="s">
        <v>146</v>
      </c>
      <c r="E32" s="229">
        <f>2500*G32</f>
        <v>522025</v>
      </c>
      <c r="F32" s="57" t="s">
        <v>561</v>
      </c>
      <c r="G32" s="44">
        <v>208.81</v>
      </c>
      <c r="H32" s="44" t="s">
        <v>465</v>
      </c>
      <c r="I32" s="45">
        <v>2013</v>
      </c>
      <c r="J32" s="45" t="s">
        <v>84</v>
      </c>
      <c r="K32" s="43" t="s">
        <v>92</v>
      </c>
      <c r="L32" s="43" t="s">
        <v>88</v>
      </c>
      <c r="M32" s="45" t="s">
        <v>86</v>
      </c>
      <c r="N32" s="45" t="s">
        <v>87</v>
      </c>
      <c r="O32" s="43" t="s">
        <v>154</v>
      </c>
      <c r="P32" s="43" t="s">
        <v>209</v>
      </c>
      <c r="Q32" s="43" t="s">
        <v>133</v>
      </c>
      <c r="R32" s="43" t="s">
        <v>157</v>
      </c>
      <c r="S32" s="45" t="s">
        <v>87</v>
      </c>
      <c r="T32" s="43" t="s">
        <v>241</v>
      </c>
      <c r="U32" s="43" t="s">
        <v>108</v>
      </c>
      <c r="V32" s="45" t="s">
        <v>87</v>
      </c>
      <c r="W32" s="45" t="s">
        <v>86</v>
      </c>
      <c r="X32" s="45" t="s">
        <v>87</v>
      </c>
      <c r="Y32" s="45" t="s">
        <v>86</v>
      </c>
      <c r="Z32" s="45" t="s">
        <v>86</v>
      </c>
      <c r="AA32" s="45" t="s">
        <v>86</v>
      </c>
      <c r="AB32" s="45"/>
      <c r="AC32" s="43" t="s">
        <v>206</v>
      </c>
      <c r="AD32" s="159"/>
      <c r="AE32" s="45" t="s">
        <v>87</v>
      </c>
      <c r="AF32" s="159"/>
      <c r="AG32" s="45" t="s">
        <v>87</v>
      </c>
      <c r="AH32" s="159"/>
      <c r="AI32" s="159"/>
      <c r="AJ32" s="159"/>
      <c r="AK32" s="156"/>
      <c r="AL32" s="45" t="s">
        <v>86</v>
      </c>
      <c r="AM32" s="45" t="s">
        <v>86</v>
      </c>
      <c r="AN32" s="45" t="s">
        <v>87</v>
      </c>
      <c r="AO32" s="45" t="s">
        <v>87</v>
      </c>
      <c r="AP32" s="45" t="s">
        <v>86</v>
      </c>
      <c r="AQ32" s="43" t="s">
        <v>87</v>
      </c>
      <c r="AR32" s="43" t="s">
        <v>87</v>
      </c>
      <c r="AS32" s="43" t="s">
        <v>87</v>
      </c>
      <c r="AT32" s="45" t="s">
        <v>87</v>
      </c>
      <c r="AU32" s="45" t="s">
        <v>87</v>
      </c>
      <c r="AV32" s="45" t="s">
        <v>152</v>
      </c>
      <c r="AW32" s="45" t="s">
        <v>86</v>
      </c>
      <c r="AX32" s="45" t="s">
        <v>86</v>
      </c>
      <c r="AY32" s="43"/>
      <c r="AZ32" s="45" t="s">
        <v>86</v>
      </c>
      <c r="BA32" s="45" t="s">
        <v>86</v>
      </c>
      <c r="BB32" s="43" t="s">
        <v>245</v>
      </c>
      <c r="BC32" s="43" t="s">
        <v>88</v>
      </c>
      <c r="BD32" s="43" t="s">
        <v>88</v>
      </c>
      <c r="BE32" s="43" t="s">
        <v>85</v>
      </c>
      <c r="BF32" s="45" t="s">
        <v>87</v>
      </c>
      <c r="BG32" s="45" t="s">
        <v>87</v>
      </c>
      <c r="BH32" s="45" t="s">
        <v>87</v>
      </c>
      <c r="BI32" s="46" t="s">
        <v>87</v>
      </c>
      <c r="BJ32" s="45" t="s">
        <v>86</v>
      </c>
      <c r="BK32" s="46" t="s">
        <v>87</v>
      </c>
      <c r="BL32" s="45" t="s">
        <v>86</v>
      </c>
      <c r="BM32" s="45" t="s">
        <v>87</v>
      </c>
      <c r="BN32" s="43"/>
    </row>
    <row r="33" spans="1:66" s="9" customFormat="1" ht="38.25">
      <c r="A33" s="99">
        <v>18</v>
      </c>
      <c r="B33" s="180" t="s">
        <v>482</v>
      </c>
      <c r="C33" s="180" t="s">
        <v>246</v>
      </c>
      <c r="D33" s="188" t="s">
        <v>146</v>
      </c>
      <c r="E33" s="229">
        <f>1200*G33</f>
        <v>78000</v>
      </c>
      <c r="F33" s="57" t="s">
        <v>561</v>
      </c>
      <c r="G33" s="44">
        <v>65</v>
      </c>
      <c r="H33" s="44"/>
      <c r="I33" s="45">
        <v>1972</v>
      </c>
      <c r="J33" s="45" t="s">
        <v>84</v>
      </c>
      <c r="K33" s="43" t="s">
        <v>85</v>
      </c>
      <c r="L33" s="43" t="s">
        <v>88</v>
      </c>
      <c r="M33" s="45" t="s">
        <v>87</v>
      </c>
      <c r="N33" s="45" t="s">
        <v>87</v>
      </c>
      <c r="O33" s="43" t="s">
        <v>218</v>
      </c>
      <c r="P33" s="43" t="s">
        <v>143</v>
      </c>
      <c r="Q33" s="43" t="s">
        <v>133</v>
      </c>
      <c r="R33" s="43" t="s">
        <v>134</v>
      </c>
      <c r="S33" s="45" t="s">
        <v>87</v>
      </c>
      <c r="T33" s="43" t="s">
        <v>247</v>
      </c>
      <c r="U33" s="43" t="s">
        <v>248</v>
      </c>
      <c r="V33" s="45" t="s">
        <v>87</v>
      </c>
      <c r="W33" s="45" t="s">
        <v>86</v>
      </c>
      <c r="X33" s="45" t="s">
        <v>87</v>
      </c>
      <c r="Y33" s="45" t="s">
        <v>86</v>
      </c>
      <c r="Z33" s="45" t="s">
        <v>86</v>
      </c>
      <c r="AA33" s="45" t="s">
        <v>86</v>
      </c>
      <c r="AB33" s="45"/>
      <c r="AC33" s="43" t="s">
        <v>205</v>
      </c>
      <c r="AD33" s="159"/>
      <c r="AE33" s="45" t="s">
        <v>87</v>
      </c>
      <c r="AF33" s="159"/>
      <c r="AG33" s="45" t="s">
        <v>87</v>
      </c>
      <c r="AH33" s="159"/>
      <c r="AI33" s="159"/>
      <c r="AJ33" s="159"/>
      <c r="AK33" s="156"/>
      <c r="AL33" s="45" t="s">
        <v>87</v>
      </c>
      <c r="AM33" s="45" t="s">
        <v>86</v>
      </c>
      <c r="AN33" s="45" t="s">
        <v>87</v>
      </c>
      <c r="AO33" s="45" t="s">
        <v>87</v>
      </c>
      <c r="AP33" s="45" t="s">
        <v>87</v>
      </c>
      <c r="AQ33" s="43" t="s">
        <v>87</v>
      </c>
      <c r="AR33" s="43" t="s">
        <v>87</v>
      </c>
      <c r="AS33" s="43" t="s">
        <v>87</v>
      </c>
      <c r="AT33" s="45" t="s">
        <v>87</v>
      </c>
      <c r="AU33" s="45" t="s">
        <v>87</v>
      </c>
      <c r="AV33" s="45" t="s">
        <v>87</v>
      </c>
      <c r="AW33" s="45" t="s">
        <v>86</v>
      </c>
      <c r="AX33" s="45" t="s">
        <v>86</v>
      </c>
      <c r="AY33" s="43"/>
      <c r="AZ33" s="45" t="s">
        <v>86</v>
      </c>
      <c r="BA33" s="45" t="s">
        <v>86</v>
      </c>
      <c r="BB33" s="43" t="s">
        <v>85</v>
      </c>
      <c r="BC33" s="43" t="s">
        <v>88</v>
      </c>
      <c r="BD33" s="43" t="s">
        <v>88</v>
      </c>
      <c r="BE33" s="43" t="s">
        <v>85</v>
      </c>
      <c r="BF33" s="45" t="s">
        <v>87</v>
      </c>
      <c r="BG33" s="45" t="s">
        <v>87</v>
      </c>
      <c r="BH33" s="45" t="s">
        <v>87</v>
      </c>
      <c r="BI33" s="46" t="s">
        <v>87</v>
      </c>
      <c r="BJ33" s="45" t="s">
        <v>86</v>
      </c>
      <c r="BK33" s="46" t="s">
        <v>87</v>
      </c>
      <c r="BL33" s="45" t="s">
        <v>86</v>
      </c>
      <c r="BM33" s="45" t="s">
        <v>87</v>
      </c>
      <c r="BN33" s="43"/>
    </row>
    <row r="34" spans="1:66" s="9" customFormat="1" ht="25.5">
      <c r="A34" s="99">
        <v>19</v>
      </c>
      <c r="B34" s="42" t="s">
        <v>249</v>
      </c>
      <c r="C34" s="42" t="s">
        <v>250</v>
      </c>
      <c r="D34" s="43" t="s">
        <v>251</v>
      </c>
      <c r="E34" s="229">
        <f>2500*G34</f>
        <v>701650.00000000012</v>
      </c>
      <c r="F34" s="57" t="s">
        <v>561</v>
      </c>
      <c r="G34" s="44">
        <v>280.66000000000003</v>
      </c>
      <c r="H34" s="44"/>
      <c r="I34" s="45">
        <v>1954</v>
      </c>
      <c r="J34" s="45" t="s">
        <v>84</v>
      </c>
      <c r="K34" s="43" t="s">
        <v>85</v>
      </c>
      <c r="L34" s="43" t="s">
        <v>85</v>
      </c>
      <c r="M34" s="45" t="s">
        <v>87</v>
      </c>
      <c r="N34" s="45" t="s">
        <v>86</v>
      </c>
      <c r="O34" s="43" t="s">
        <v>154</v>
      </c>
      <c r="P34" s="43" t="s">
        <v>143</v>
      </c>
      <c r="Q34" s="43" t="s">
        <v>133</v>
      </c>
      <c r="R34" s="43" t="s">
        <v>157</v>
      </c>
      <c r="S34" s="45" t="s">
        <v>87</v>
      </c>
      <c r="T34" s="43" t="s">
        <v>252</v>
      </c>
      <c r="U34" s="43" t="s">
        <v>253</v>
      </c>
      <c r="V34" s="45" t="s">
        <v>87</v>
      </c>
      <c r="W34" s="45" t="s">
        <v>86</v>
      </c>
      <c r="X34" s="45" t="s">
        <v>87</v>
      </c>
      <c r="Y34" s="45" t="s">
        <v>86</v>
      </c>
      <c r="Z34" s="45" t="s">
        <v>86</v>
      </c>
      <c r="AA34" s="45" t="s">
        <v>86</v>
      </c>
      <c r="AB34" s="45"/>
      <c r="AC34" s="43"/>
      <c r="AD34" s="159"/>
      <c r="AE34" s="45" t="s">
        <v>87</v>
      </c>
      <c r="AF34" s="159"/>
      <c r="AG34" s="45" t="s">
        <v>87</v>
      </c>
      <c r="AH34" s="159"/>
      <c r="AI34" s="159"/>
      <c r="AJ34" s="159"/>
      <c r="AK34" s="156"/>
      <c r="AL34" s="45" t="s">
        <v>87</v>
      </c>
      <c r="AM34" s="45" t="s">
        <v>87</v>
      </c>
      <c r="AN34" s="45" t="s">
        <v>87</v>
      </c>
      <c r="AO34" s="45" t="s">
        <v>87</v>
      </c>
      <c r="AP34" s="45" t="s">
        <v>87</v>
      </c>
      <c r="AQ34" s="43" t="s">
        <v>87</v>
      </c>
      <c r="AR34" s="43" t="s">
        <v>87</v>
      </c>
      <c r="AS34" s="43" t="s">
        <v>87</v>
      </c>
      <c r="AT34" s="45" t="s">
        <v>87</v>
      </c>
      <c r="AU34" s="45" t="s">
        <v>87</v>
      </c>
      <c r="AV34" s="45" t="s">
        <v>87</v>
      </c>
      <c r="AW34" s="45" t="s">
        <v>86</v>
      </c>
      <c r="AX34" s="45" t="s">
        <v>86</v>
      </c>
      <c r="AY34" s="43"/>
      <c r="AZ34" s="45" t="s">
        <v>86</v>
      </c>
      <c r="BA34" s="45" t="s">
        <v>86</v>
      </c>
      <c r="BB34" s="43" t="s">
        <v>88</v>
      </c>
      <c r="BC34" s="43" t="s">
        <v>88</v>
      </c>
      <c r="BD34" s="43" t="s">
        <v>88</v>
      </c>
      <c r="BE34" s="43" t="s">
        <v>85</v>
      </c>
      <c r="BF34" s="45" t="s">
        <v>87</v>
      </c>
      <c r="BG34" s="45" t="s">
        <v>87</v>
      </c>
      <c r="BH34" s="45" t="s">
        <v>87</v>
      </c>
      <c r="BI34" s="46" t="s">
        <v>87</v>
      </c>
      <c r="BJ34" s="45" t="s">
        <v>87</v>
      </c>
      <c r="BK34" s="46" t="s">
        <v>87</v>
      </c>
      <c r="BL34" s="45" t="s">
        <v>86</v>
      </c>
      <c r="BM34" s="45" t="s">
        <v>87</v>
      </c>
      <c r="BN34" s="43"/>
    </row>
    <row r="35" spans="1:66" s="9" customFormat="1" ht="25.5">
      <c r="A35" s="99">
        <v>20</v>
      </c>
      <c r="B35" s="180" t="s">
        <v>482</v>
      </c>
      <c r="C35" s="42" t="s">
        <v>254</v>
      </c>
      <c r="D35" s="43" t="s">
        <v>146</v>
      </c>
      <c r="E35" s="229">
        <f>1200*G35</f>
        <v>130500</v>
      </c>
      <c r="F35" s="57" t="s">
        <v>561</v>
      </c>
      <c r="G35" s="44">
        <v>108.75</v>
      </c>
      <c r="H35" s="44"/>
      <c r="I35" s="45">
        <v>2016</v>
      </c>
      <c r="J35" s="45" t="s">
        <v>84</v>
      </c>
      <c r="K35" s="43" t="s">
        <v>85</v>
      </c>
      <c r="L35" s="43" t="s">
        <v>88</v>
      </c>
      <c r="M35" s="45" t="s">
        <v>87</v>
      </c>
      <c r="N35" s="45" t="s">
        <v>87</v>
      </c>
      <c r="O35" s="43" t="s">
        <v>255</v>
      </c>
      <c r="P35" s="227" t="s">
        <v>256</v>
      </c>
      <c r="Q35" s="228" t="s">
        <v>133</v>
      </c>
      <c r="R35" s="43" t="s">
        <v>134</v>
      </c>
      <c r="S35" s="45" t="s">
        <v>87</v>
      </c>
      <c r="T35" s="43" t="s">
        <v>247</v>
      </c>
      <c r="U35" s="43" t="s">
        <v>108</v>
      </c>
      <c r="V35" s="45" t="s">
        <v>87</v>
      </c>
      <c r="W35" s="45" t="s">
        <v>86</v>
      </c>
      <c r="X35" s="45" t="s">
        <v>87</v>
      </c>
      <c r="Y35" s="45" t="s">
        <v>86</v>
      </c>
      <c r="Z35" s="45" t="s">
        <v>86</v>
      </c>
      <c r="AA35" s="45" t="s">
        <v>86</v>
      </c>
      <c r="AB35" s="45"/>
      <c r="AC35" s="43" t="s">
        <v>205</v>
      </c>
      <c r="AD35" s="159"/>
      <c r="AE35" s="45" t="s">
        <v>87</v>
      </c>
      <c r="AF35" s="159"/>
      <c r="AG35" s="45" t="s">
        <v>87</v>
      </c>
      <c r="AH35" s="159"/>
      <c r="AI35" s="159"/>
      <c r="AJ35" s="159"/>
      <c r="AK35" s="156"/>
      <c r="AL35" s="45" t="s">
        <v>87</v>
      </c>
      <c r="AM35" s="45" t="s">
        <v>86</v>
      </c>
      <c r="AN35" s="45" t="s">
        <v>87</v>
      </c>
      <c r="AO35" s="45" t="s">
        <v>87</v>
      </c>
      <c r="AP35" s="45" t="s">
        <v>87</v>
      </c>
      <c r="AQ35" s="43" t="s">
        <v>87</v>
      </c>
      <c r="AR35" s="43" t="s">
        <v>87</v>
      </c>
      <c r="AS35" s="43" t="s">
        <v>87</v>
      </c>
      <c r="AT35" s="45" t="s">
        <v>87</v>
      </c>
      <c r="AU35" s="45" t="s">
        <v>87</v>
      </c>
      <c r="AV35" s="45" t="s">
        <v>87</v>
      </c>
      <c r="AW35" s="45" t="s">
        <v>86</v>
      </c>
      <c r="AX35" s="45" t="s">
        <v>86</v>
      </c>
      <c r="AY35" s="43"/>
      <c r="AZ35" s="45" t="s">
        <v>86</v>
      </c>
      <c r="BA35" s="45" t="s">
        <v>86</v>
      </c>
      <c r="BB35" s="43" t="s">
        <v>85</v>
      </c>
      <c r="BC35" s="43" t="s">
        <v>88</v>
      </c>
      <c r="BD35" s="43" t="s">
        <v>88</v>
      </c>
      <c r="BE35" s="43" t="s">
        <v>85</v>
      </c>
      <c r="BF35" s="45" t="s">
        <v>87</v>
      </c>
      <c r="BG35" s="45" t="s">
        <v>87</v>
      </c>
      <c r="BH35" s="45" t="s">
        <v>87</v>
      </c>
      <c r="BI35" s="46" t="s">
        <v>87</v>
      </c>
      <c r="BJ35" s="45" t="s">
        <v>86</v>
      </c>
      <c r="BK35" s="46" t="s">
        <v>87</v>
      </c>
      <c r="BL35" s="45" t="s">
        <v>86</v>
      </c>
      <c r="BM35" s="45" t="s">
        <v>87</v>
      </c>
      <c r="BN35" s="43"/>
    </row>
    <row r="36" spans="1:66" s="9" customFormat="1" ht="25.5">
      <c r="A36" s="99">
        <v>21</v>
      </c>
      <c r="B36" s="180" t="s">
        <v>482</v>
      </c>
      <c r="C36" s="42" t="s">
        <v>257</v>
      </c>
      <c r="D36" s="43" t="s">
        <v>146</v>
      </c>
      <c r="E36" s="189">
        <v>167376.42000000001</v>
      </c>
      <c r="F36" s="141" t="s">
        <v>83</v>
      </c>
      <c r="G36" s="44">
        <v>134</v>
      </c>
      <c r="H36" s="44"/>
      <c r="I36" s="45">
        <v>2018</v>
      </c>
      <c r="J36" s="45" t="s">
        <v>84</v>
      </c>
      <c r="K36" s="43" t="s">
        <v>85</v>
      </c>
      <c r="L36" s="43" t="s">
        <v>88</v>
      </c>
      <c r="M36" s="45" t="s">
        <v>87</v>
      </c>
      <c r="N36" s="45" t="s">
        <v>87</v>
      </c>
      <c r="O36" s="43" t="s">
        <v>154</v>
      </c>
      <c r="P36" s="43" t="s">
        <v>209</v>
      </c>
      <c r="Q36" s="43" t="s">
        <v>133</v>
      </c>
      <c r="R36" s="43" t="s">
        <v>134</v>
      </c>
      <c r="S36" s="45" t="s">
        <v>87</v>
      </c>
      <c r="T36" s="43" t="s">
        <v>211</v>
      </c>
      <c r="U36" s="43" t="s">
        <v>108</v>
      </c>
      <c r="V36" s="45" t="s">
        <v>87</v>
      </c>
      <c r="W36" s="45" t="s">
        <v>86</v>
      </c>
      <c r="X36" s="45" t="s">
        <v>87</v>
      </c>
      <c r="Y36" s="45" t="s">
        <v>86</v>
      </c>
      <c r="Z36" s="45" t="s">
        <v>86</v>
      </c>
      <c r="AA36" s="45" t="s">
        <v>86</v>
      </c>
      <c r="AB36" s="45"/>
      <c r="AC36" s="43" t="s">
        <v>205</v>
      </c>
      <c r="AD36" s="159"/>
      <c r="AE36" s="45" t="s">
        <v>87</v>
      </c>
      <c r="AF36" s="159"/>
      <c r="AG36" s="45" t="s">
        <v>87</v>
      </c>
      <c r="AH36" s="159"/>
      <c r="AI36" s="159"/>
      <c r="AJ36" s="159"/>
      <c r="AK36" s="156"/>
      <c r="AL36" s="45" t="s">
        <v>87</v>
      </c>
      <c r="AM36" s="45" t="s">
        <v>86</v>
      </c>
      <c r="AN36" s="45" t="s">
        <v>87</v>
      </c>
      <c r="AO36" s="45" t="s">
        <v>87</v>
      </c>
      <c r="AP36" s="45" t="s">
        <v>87</v>
      </c>
      <c r="AQ36" s="43" t="s">
        <v>87</v>
      </c>
      <c r="AR36" s="43" t="s">
        <v>87</v>
      </c>
      <c r="AS36" s="43" t="s">
        <v>87</v>
      </c>
      <c r="AT36" s="45" t="s">
        <v>87</v>
      </c>
      <c r="AU36" s="45" t="s">
        <v>87</v>
      </c>
      <c r="AV36" s="45" t="s">
        <v>87</v>
      </c>
      <c r="AW36" s="45" t="s">
        <v>86</v>
      </c>
      <c r="AX36" s="45" t="s">
        <v>86</v>
      </c>
      <c r="AY36" s="43"/>
      <c r="AZ36" s="45" t="s">
        <v>86</v>
      </c>
      <c r="BA36" s="45" t="s">
        <v>86</v>
      </c>
      <c r="BB36" s="43" t="s">
        <v>85</v>
      </c>
      <c r="BC36" s="43" t="s">
        <v>88</v>
      </c>
      <c r="BD36" s="43" t="s">
        <v>88</v>
      </c>
      <c r="BE36" s="43" t="s">
        <v>85</v>
      </c>
      <c r="BF36" s="45" t="s">
        <v>87</v>
      </c>
      <c r="BG36" s="45" t="s">
        <v>87</v>
      </c>
      <c r="BH36" s="45" t="s">
        <v>87</v>
      </c>
      <c r="BI36" s="46" t="s">
        <v>87</v>
      </c>
      <c r="BJ36" s="45" t="s">
        <v>86</v>
      </c>
      <c r="BK36" s="46" t="s">
        <v>87</v>
      </c>
      <c r="BL36" s="45" t="s">
        <v>86</v>
      </c>
      <c r="BM36" s="45" t="s">
        <v>87</v>
      </c>
      <c r="BN36" s="43"/>
    </row>
    <row r="37" spans="1:66" s="9" customFormat="1" ht="25.5">
      <c r="A37" s="99">
        <v>22</v>
      </c>
      <c r="B37" s="42" t="s">
        <v>258</v>
      </c>
      <c r="C37" s="42" t="s">
        <v>259</v>
      </c>
      <c r="D37" s="43" t="s">
        <v>146</v>
      </c>
      <c r="E37" s="229">
        <f>2500*G37</f>
        <v>829675</v>
      </c>
      <c r="F37" s="57" t="s">
        <v>561</v>
      </c>
      <c r="G37" s="44">
        <v>331.87</v>
      </c>
      <c r="H37" s="44"/>
      <c r="I37" s="45">
        <v>1987</v>
      </c>
      <c r="J37" s="45" t="s">
        <v>84</v>
      </c>
      <c r="K37" s="43" t="s">
        <v>85</v>
      </c>
      <c r="L37" s="43" t="s">
        <v>88</v>
      </c>
      <c r="M37" s="45" t="s">
        <v>87</v>
      </c>
      <c r="N37" s="45" t="s">
        <v>87</v>
      </c>
      <c r="O37" s="43" t="s">
        <v>154</v>
      </c>
      <c r="P37" s="43" t="s">
        <v>133</v>
      </c>
      <c r="Q37" s="43" t="s">
        <v>133</v>
      </c>
      <c r="R37" s="43" t="s">
        <v>134</v>
      </c>
      <c r="S37" s="45" t="s">
        <v>87</v>
      </c>
      <c r="T37" s="43" t="s">
        <v>260</v>
      </c>
      <c r="U37" s="43" t="s">
        <v>261</v>
      </c>
      <c r="V37" s="45" t="s">
        <v>87</v>
      </c>
      <c r="W37" s="45" t="s">
        <v>86</v>
      </c>
      <c r="X37" s="45" t="s">
        <v>87</v>
      </c>
      <c r="Y37" s="45" t="s">
        <v>86</v>
      </c>
      <c r="Z37" s="45" t="s">
        <v>86</v>
      </c>
      <c r="AA37" s="45" t="s">
        <v>86</v>
      </c>
      <c r="AB37" s="45"/>
      <c r="AC37" s="43" t="s">
        <v>206</v>
      </c>
      <c r="AD37" s="159"/>
      <c r="AE37" s="45" t="s">
        <v>87</v>
      </c>
      <c r="AF37" s="159"/>
      <c r="AG37" s="45" t="s">
        <v>87</v>
      </c>
      <c r="AH37" s="159"/>
      <c r="AI37" s="159"/>
      <c r="AJ37" s="159"/>
      <c r="AK37" s="156"/>
      <c r="AL37" s="45" t="s">
        <v>86</v>
      </c>
      <c r="AM37" s="45" t="s">
        <v>86</v>
      </c>
      <c r="AN37" s="45" t="s">
        <v>87</v>
      </c>
      <c r="AO37" s="45" t="s">
        <v>87</v>
      </c>
      <c r="AP37" s="45" t="s">
        <v>86</v>
      </c>
      <c r="AQ37" s="43" t="s">
        <v>87</v>
      </c>
      <c r="AR37" s="43" t="s">
        <v>87</v>
      </c>
      <c r="AS37" s="43" t="s">
        <v>87</v>
      </c>
      <c r="AT37" s="45" t="s">
        <v>87</v>
      </c>
      <c r="AU37" s="45" t="s">
        <v>87</v>
      </c>
      <c r="AV37" s="45" t="s">
        <v>152</v>
      </c>
      <c r="AW37" s="45" t="s">
        <v>86</v>
      </c>
      <c r="AX37" s="45" t="s">
        <v>86</v>
      </c>
      <c r="AY37" s="43"/>
      <c r="AZ37" s="45" t="s">
        <v>86</v>
      </c>
      <c r="BA37" s="45" t="s">
        <v>86</v>
      </c>
      <c r="BB37" s="43" t="s">
        <v>85</v>
      </c>
      <c r="BC37" s="43" t="s">
        <v>88</v>
      </c>
      <c r="BD37" s="43" t="s">
        <v>88</v>
      </c>
      <c r="BE37" s="43" t="s">
        <v>85</v>
      </c>
      <c r="BF37" s="45" t="s">
        <v>87</v>
      </c>
      <c r="BG37" s="45" t="s">
        <v>87</v>
      </c>
      <c r="BH37" s="45" t="s">
        <v>87</v>
      </c>
      <c r="BI37" s="46" t="s">
        <v>87</v>
      </c>
      <c r="BJ37" s="45" t="s">
        <v>86</v>
      </c>
      <c r="BK37" s="46" t="s">
        <v>87</v>
      </c>
      <c r="BL37" s="45" t="s">
        <v>86</v>
      </c>
      <c r="BM37" s="45" t="s">
        <v>87</v>
      </c>
      <c r="BN37" s="43"/>
    </row>
    <row r="38" spans="1:66" s="9" customFormat="1" ht="25.5">
      <c r="A38" s="99">
        <v>23</v>
      </c>
      <c r="B38" s="42" t="s">
        <v>468</v>
      </c>
      <c r="C38" s="42" t="s">
        <v>262</v>
      </c>
      <c r="D38" s="43" t="s">
        <v>146</v>
      </c>
      <c r="E38" s="229">
        <f>2500*G38</f>
        <v>882200</v>
      </c>
      <c r="F38" s="57" t="s">
        <v>561</v>
      </c>
      <c r="G38" s="44">
        <v>352.88</v>
      </c>
      <c r="H38" s="44"/>
      <c r="I38" s="45">
        <v>2019</v>
      </c>
      <c r="J38" s="45" t="s">
        <v>84</v>
      </c>
      <c r="K38" s="43" t="s">
        <v>92</v>
      </c>
      <c r="L38" s="43" t="s">
        <v>88</v>
      </c>
      <c r="M38" s="45" t="s">
        <v>86</v>
      </c>
      <c r="N38" s="45" t="s">
        <v>87</v>
      </c>
      <c r="O38" s="43" t="s">
        <v>263</v>
      </c>
      <c r="P38" s="43" t="s">
        <v>133</v>
      </c>
      <c r="Q38" s="43" t="s">
        <v>133</v>
      </c>
      <c r="R38" s="43" t="s">
        <v>157</v>
      </c>
      <c r="S38" s="45" t="s">
        <v>87</v>
      </c>
      <c r="T38" s="43" t="s">
        <v>264</v>
      </c>
      <c r="U38" s="43" t="s">
        <v>265</v>
      </c>
      <c r="V38" s="45" t="s">
        <v>87</v>
      </c>
      <c r="W38" s="45" t="s">
        <v>86</v>
      </c>
      <c r="X38" s="45" t="s">
        <v>87</v>
      </c>
      <c r="Y38" s="45" t="s">
        <v>86</v>
      </c>
      <c r="Z38" s="45" t="s">
        <v>86</v>
      </c>
      <c r="AA38" s="45" t="s">
        <v>86</v>
      </c>
      <c r="AB38" s="45"/>
      <c r="AC38" s="43" t="s">
        <v>206</v>
      </c>
      <c r="AD38" s="159"/>
      <c r="AE38" s="45" t="s">
        <v>87</v>
      </c>
      <c r="AF38" s="159"/>
      <c r="AG38" s="45" t="s">
        <v>87</v>
      </c>
      <c r="AH38" s="159"/>
      <c r="AI38" s="159"/>
      <c r="AJ38" s="159"/>
      <c r="AK38" s="156"/>
      <c r="AL38" s="45" t="s">
        <v>86</v>
      </c>
      <c r="AM38" s="45" t="s">
        <v>86</v>
      </c>
      <c r="AN38" s="45" t="s">
        <v>87</v>
      </c>
      <c r="AO38" s="45" t="s">
        <v>87</v>
      </c>
      <c r="AP38" s="45" t="s">
        <v>86</v>
      </c>
      <c r="AQ38" s="43" t="s">
        <v>87</v>
      </c>
      <c r="AR38" s="43" t="s">
        <v>87</v>
      </c>
      <c r="AS38" s="43" t="s">
        <v>87</v>
      </c>
      <c r="AT38" s="45" t="s">
        <v>87</v>
      </c>
      <c r="AU38" s="45" t="s">
        <v>87</v>
      </c>
      <c r="AV38" s="45" t="s">
        <v>87</v>
      </c>
      <c r="AW38" s="45" t="s">
        <v>86</v>
      </c>
      <c r="AX38" s="45" t="s">
        <v>86</v>
      </c>
      <c r="AY38" s="43" t="s">
        <v>266</v>
      </c>
      <c r="AZ38" s="45" t="s">
        <v>86</v>
      </c>
      <c r="BA38" s="45" t="s">
        <v>86</v>
      </c>
      <c r="BB38" s="43" t="s">
        <v>92</v>
      </c>
      <c r="BC38" s="43" t="s">
        <v>88</v>
      </c>
      <c r="BD38" s="43" t="s">
        <v>88</v>
      </c>
      <c r="BE38" s="43" t="s">
        <v>85</v>
      </c>
      <c r="BF38" s="45" t="s">
        <v>87</v>
      </c>
      <c r="BG38" s="45" t="s">
        <v>87</v>
      </c>
      <c r="BH38" s="45" t="s">
        <v>87</v>
      </c>
      <c r="BI38" s="46" t="s">
        <v>87</v>
      </c>
      <c r="BJ38" s="45" t="s">
        <v>86</v>
      </c>
      <c r="BK38" s="46" t="s">
        <v>87</v>
      </c>
      <c r="BL38" s="45" t="s">
        <v>86</v>
      </c>
      <c r="BM38" s="45" t="s">
        <v>87</v>
      </c>
      <c r="BN38" s="43"/>
    </row>
    <row r="39" spans="1:66" s="9" customFormat="1" ht="25.5">
      <c r="A39" s="99">
        <v>24</v>
      </c>
      <c r="B39" s="42" t="s">
        <v>469</v>
      </c>
      <c r="C39" s="42" t="s">
        <v>262</v>
      </c>
      <c r="D39" s="43" t="s">
        <v>146</v>
      </c>
      <c r="E39" s="116">
        <v>54862.49</v>
      </c>
      <c r="F39" s="141" t="s">
        <v>83</v>
      </c>
      <c r="G39" s="44">
        <v>24.94</v>
      </c>
      <c r="H39" s="44"/>
      <c r="I39" s="45">
        <v>2019</v>
      </c>
      <c r="J39" s="45"/>
      <c r="K39" s="43"/>
      <c r="L39" s="43"/>
      <c r="M39" s="45"/>
      <c r="N39" s="45"/>
      <c r="O39" s="43"/>
      <c r="P39" s="43"/>
      <c r="Q39" s="43"/>
      <c r="R39" s="43"/>
      <c r="S39" s="45"/>
      <c r="T39" s="43"/>
      <c r="U39" s="43"/>
      <c r="V39" s="45"/>
      <c r="W39" s="45"/>
      <c r="X39" s="45"/>
      <c r="Y39" s="45"/>
      <c r="Z39" s="45"/>
      <c r="AA39" s="45"/>
      <c r="AB39" s="45"/>
      <c r="AC39" s="43"/>
      <c r="AD39" s="159"/>
      <c r="AE39" s="45"/>
      <c r="AF39" s="159"/>
      <c r="AG39" s="45"/>
      <c r="AH39" s="159"/>
      <c r="AI39" s="159"/>
      <c r="AJ39" s="159"/>
      <c r="AK39" s="156"/>
      <c r="AL39" s="45"/>
      <c r="AM39" s="45"/>
      <c r="AN39" s="45"/>
      <c r="AO39" s="45"/>
      <c r="AP39" s="45"/>
      <c r="AQ39" s="43"/>
      <c r="AR39" s="43"/>
      <c r="AS39" s="43"/>
      <c r="AT39" s="45"/>
      <c r="AU39" s="45"/>
      <c r="AV39" s="45"/>
      <c r="AW39" s="45"/>
      <c r="AX39" s="45"/>
      <c r="AY39" s="43"/>
      <c r="AZ39" s="45"/>
      <c r="BA39" s="45"/>
      <c r="BB39" s="43"/>
      <c r="BC39" s="43"/>
      <c r="BD39" s="43"/>
      <c r="BE39" s="43"/>
      <c r="BF39" s="45"/>
      <c r="BG39" s="45"/>
      <c r="BH39" s="45"/>
      <c r="BI39" s="46"/>
      <c r="BJ39" s="45"/>
      <c r="BK39" s="46"/>
      <c r="BL39" s="45"/>
      <c r="BM39" s="45"/>
      <c r="BN39" s="43"/>
    </row>
    <row r="40" spans="1:66" s="9" customFormat="1" ht="25.5">
      <c r="A40" s="99">
        <v>25</v>
      </c>
      <c r="B40" s="42" t="s">
        <v>476</v>
      </c>
      <c r="C40" s="42" t="s">
        <v>267</v>
      </c>
      <c r="D40" s="43" t="s">
        <v>146</v>
      </c>
      <c r="E40" s="116">
        <v>274837.43</v>
      </c>
      <c r="F40" s="141" t="s">
        <v>83</v>
      </c>
      <c r="G40" s="44">
        <v>96</v>
      </c>
      <c r="H40" s="44"/>
      <c r="I40" s="45">
        <v>2020</v>
      </c>
      <c r="J40" s="45" t="s">
        <v>84</v>
      </c>
      <c r="K40" s="43" t="s">
        <v>85</v>
      </c>
      <c r="L40" s="43" t="s">
        <v>88</v>
      </c>
      <c r="M40" s="45" t="s">
        <v>87</v>
      </c>
      <c r="N40" s="45" t="s">
        <v>87</v>
      </c>
      <c r="O40" s="43" t="s">
        <v>263</v>
      </c>
      <c r="P40" s="43" t="s">
        <v>256</v>
      </c>
      <c r="Q40" s="43" t="s">
        <v>133</v>
      </c>
      <c r="R40" s="43" t="s">
        <v>157</v>
      </c>
      <c r="S40" s="45" t="s">
        <v>87</v>
      </c>
      <c r="T40" s="43" t="s">
        <v>268</v>
      </c>
      <c r="U40" s="43" t="s">
        <v>269</v>
      </c>
      <c r="V40" s="45" t="s">
        <v>87</v>
      </c>
      <c r="W40" s="45" t="s">
        <v>86</v>
      </c>
      <c r="X40" s="45" t="s">
        <v>87</v>
      </c>
      <c r="Y40" s="45" t="s">
        <v>86</v>
      </c>
      <c r="Z40" s="45" t="s">
        <v>86</v>
      </c>
      <c r="AA40" s="45" t="s">
        <v>86</v>
      </c>
      <c r="AB40" s="45"/>
      <c r="AC40" s="43" t="s">
        <v>205</v>
      </c>
      <c r="AD40" s="159"/>
      <c r="AE40" s="45" t="s">
        <v>87</v>
      </c>
      <c r="AF40" s="159"/>
      <c r="AG40" s="45" t="s">
        <v>87</v>
      </c>
      <c r="AH40" s="159"/>
      <c r="AI40" s="159"/>
      <c r="AJ40" s="159"/>
      <c r="AK40" s="156"/>
      <c r="AL40" s="45" t="s">
        <v>87</v>
      </c>
      <c r="AM40" s="45" t="s">
        <v>86</v>
      </c>
      <c r="AN40" s="45" t="s">
        <v>87</v>
      </c>
      <c r="AO40" s="45" t="s">
        <v>87</v>
      </c>
      <c r="AP40" s="45" t="s">
        <v>87</v>
      </c>
      <c r="AQ40" s="43" t="s">
        <v>87</v>
      </c>
      <c r="AR40" s="43" t="s">
        <v>87</v>
      </c>
      <c r="AS40" s="43" t="s">
        <v>87</v>
      </c>
      <c r="AT40" s="45" t="s">
        <v>87</v>
      </c>
      <c r="AU40" s="45" t="s">
        <v>87</v>
      </c>
      <c r="AV40" s="45" t="s">
        <v>87</v>
      </c>
      <c r="AW40" s="45" t="s">
        <v>86</v>
      </c>
      <c r="AX40" s="45" t="s">
        <v>86</v>
      </c>
      <c r="AY40" s="43"/>
      <c r="AZ40" s="45" t="s">
        <v>86</v>
      </c>
      <c r="BA40" s="45" t="s">
        <v>86</v>
      </c>
      <c r="BB40" s="43" t="s">
        <v>85</v>
      </c>
      <c r="BC40" s="43" t="s">
        <v>88</v>
      </c>
      <c r="BD40" s="43" t="s">
        <v>88</v>
      </c>
      <c r="BE40" s="43" t="s">
        <v>85</v>
      </c>
      <c r="BF40" s="45" t="s">
        <v>87</v>
      </c>
      <c r="BG40" s="45" t="s">
        <v>87</v>
      </c>
      <c r="BH40" s="45" t="s">
        <v>87</v>
      </c>
      <c r="BI40" s="46" t="s">
        <v>87</v>
      </c>
      <c r="BJ40" s="45" t="s">
        <v>86</v>
      </c>
      <c r="BK40" s="46" t="s">
        <v>87</v>
      </c>
      <c r="BL40" s="45" t="s">
        <v>86</v>
      </c>
      <c r="BM40" s="45" t="s">
        <v>87</v>
      </c>
      <c r="BN40" s="43"/>
    </row>
    <row r="41" spans="1:66" s="9" customFormat="1" ht="25.5">
      <c r="A41" s="99">
        <v>26</v>
      </c>
      <c r="B41" s="42" t="s">
        <v>476</v>
      </c>
      <c r="C41" s="42" t="s">
        <v>270</v>
      </c>
      <c r="D41" s="43" t="s">
        <v>146</v>
      </c>
      <c r="E41" s="116">
        <v>325189.99</v>
      </c>
      <c r="F41" s="141" t="s">
        <v>83</v>
      </c>
      <c r="G41" s="44">
        <v>70</v>
      </c>
      <c r="H41" s="44"/>
      <c r="I41" s="45">
        <v>2020</v>
      </c>
      <c r="J41" s="45" t="s">
        <v>84</v>
      </c>
      <c r="K41" s="43" t="s">
        <v>85</v>
      </c>
      <c r="L41" s="43" t="s">
        <v>88</v>
      </c>
      <c r="M41" s="45" t="s">
        <v>87</v>
      </c>
      <c r="N41" s="45" t="s">
        <v>87</v>
      </c>
      <c r="O41" s="43" t="s">
        <v>271</v>
      </c>
      <c r="P41" s="43" t="s">
        <v>143</v>
      </c>
      <c r="Q41" s="43" t="s">
        <v>133</v>
      </c>
      <c r="R41" s="43" t="s">
        <v>157</v>
      </c>
      <c r="S41" s="45" t="s">
        <v>87</v>
      </c>
      <c r="T41" s="43" t="s">
        <v>268</v>
      </c>
      <c r="U41" s="43" t="s">
        <v>108</v>
      </c>
      <c r="V41" s="45" t="s">
        <v>87</v>
      </c>
      <c r="W41" s="45" t="s">
        <v>86</v>
      </c>
      <c r="X41" s="45" t="s">
        <v>87</v>
      </c>
      <c r="Y41" s="45" t="s">
        <v>86</v>
      </c>
      <c r="Z41" s="45" t="s">
        <v>86</v>
      </c>
      <c r="AA41" s="45" t="s">
        <v>86</v>
      </c>
      <c r="AB41" s="45"/>
      <c r="AC41" s="43" t="s">
        <v>205</v>
      </c>
      <c r="AD41" s="159"/>
      <c r="AE41" s="45" t="s">
        <v>87</v>
      </c>
      <c r="AF41" s="159"/>
      <c r="AG41" s="45" t="s">
        <v>87</v>
      </c>
      <c r="AH41" s="159"/>
      <c r="AI41" s="159"/>
      <c r="AJ41" s="159"/>
      <c r="AK41" s="156"/>
      <c r="AL41" s="45" t="s">
        <v>87</v>
      </c>
      <c r="AM41" s="45" t="s">
        <v>86</v>
      </c>
      <c r="AN41" s="45" t="s">
        <v>87</v>
      </c>
      <c r="AO41" s="45" t="s">
        <v>87</v>
      </c>
      <c r="AP41" s="45" t="s">
        <v>87</v>
      </c>
      <c r="AQ41" s="43" t="s">
        <v>87</v>
      </c>
      <c r="AR41" s="43" t="s">
        <v>87</v>
      </c>
      <c r="AS41" s="43" t="s">
        <v>87</v>
      </c>
      <c r="AT41" s="45" t="s">
        <v>87</v>
      </c>
      <c r="AU41" s="45" t="s">
        <v>87</v>
      </c>
      <c r="AV41" s="45" t="s">
        <v>87</v>
      </c>
      <c r="AW41" s="45" t="s">
        <v>86</v>
      </c>
      <c r="AX41" s="45" t="s">
        <v>86</v>
      </c>
      <c r="AY41" s="43"/>
      <c r="AZ41" s="45" t="s">
        <v>86</v>
      </c>
      <c r="BA41" s="45" t="s">
        <v>86</v>
      </c>
      <c r="BB41" s="43" t="s">
        <v>85</v>
      </c>
      <c r="BC41" s="43" t="s">
        <v>88</v>
      </c>
      <c r="BD41" s="43" t="s">
        <v>88</v>
      </c>
      <c r="BE41" s="43" t="s">
        <v>85</v>
      </c>
      <c r="BF41" s="45" t="s">
        <v>87</v>
      </c>
      <c r="BG41" s="45" t="s">
        <v>87</v>
      </c>
      <c r="BH41" s="45" t="s">
        <v>87</v>
      </c>
      <c r="BI41" s="46" t="s">
        <v>87</v>
      </c>
      <c r="BJ41" s="45" t="s">
        <v>86</v>
      </c>
      <c r="BK41" s="46"/>
      <c r="BL41" s="45"/>
      <c r="BM41" s="45"/>
      <c r="BN41" s="43"/>
    </row>
    <row r="42" spans="1:66" s="9" customFormat="1" ht="25.5">
      <c r="A42" s="99">
        <v>27</v>
      </c>
      <c r="B42" s="42" t="s">
        <v>476</v>
      </c>
      <c r="C42" s="42" t="s">
        <v>272</v>
      </c>
      <c r="D42" s="43" t="s">
        <v>146</v>
      </c>
      <c r="E42" s="116">
        <v>335949.68</v>
      </c>
      <c r="F42" s="141" t="s">
        <v>83</v>
      </c>
      <c r="G42" s="44">
        <v>70</v>
      </c>
      <c r="H42" s="44"/>
      <c r="I42" s="45">
        <v>2020</v>
      </c>
      <c r="J42" s="45" t="s">
        <v>84</v>
      </c>
      <c r="K42" s="43" t="s">
        <v>85</v>
      </c>
      <c r="L42" s="43" t="s">
        <v>88</v>
      </c>
      <c r="M42" s="45" t="s">
        <v>87</v>
      </c>
      <c r="N42" s="45" t="s">
        <v>87</v>
      </c>
      <c r="O42" s="43" t="s">
        <v>271</v>
      </c>
      <c r="P42" s="43" t="s">
        <v>143</v>
      </c>
      <c r="Q42" s="43" t="s">
        <v>133</v>
      </c>
      <c r="R42" s="43" t="s">
        <v>157</v>
      </c>
      <c r="S42" s="45" t="s">
        <v>87</v>
      </c>
      <c r="T42" s="43" t="s">
        <v>268</v>
      </c>
      <c r="U42" s="43" t="s">
        <v>108</v>
      </c>
      <c r="V42" s="45" t="s">
        <v>87</v>
      </c>
      <c r="W42" s="45" t="s">
        <v>86</v>
      </c>
      <c r="X42" s="45" t="s">
        <v>87</v>
      </c>
      <c r="Y42" s="45" t="s">
        <v>86</v>
      </c>
      <c r="Z42" s="45" t="s">
        <v>86</v>
      </c>
      <c r="AA42" s="45" t="s">
        <v>86</v>
      </c>
      <c r="AB42" s="45"/>
      <c r="AC42" s="43" t="s">
        <v>205</v>
      </c>
      <c r="AD42" s="159"/>
      <c r="AE42" s="45" t="s">
        <v>87</v>
      </c>
      <c r="AF42" s="159"/>
      <c r="AG42" s="45" t="s">
        <v>87</v>
      </c>
      <c r="AH42" s="159"/>
      <c r="AI42" s="159"/>
      <c r="AJ42" s="159"/>
      <c r="AK42" s="156"/>
      <c r="AL42" s="45" t="s">
        <v>87</v>
      </c>
      <c r="AM42" s="45" t="s">
        <v>86</v>
      </c>
      <c r="AN42" s="45" t="s">
        <v>87</v>
      </c>
      <c r="AO42" s="45" t="s">
        <v>87</v>
      </c>
      <c r="AP42" s="45" t="s">
        <v>87</v>
      </c>
      <c r="AQ42" s="43" t="s">
        <v>87</v>
      </c>
      <c r="AR42" s="43" t="s">
        <v>87</v>
      </c>
      <c r="AS42" s="43" t="s">
        <v>87</v>
      </c>
      <c r="AT42" s="45" t="s">
        <v>87</v>
      </c>
      <c r="AU42" s="45" t="s">
        <v>87</v>
      </c>
      <c r="AV42" s="45" t="s">
        <v>87</v>
      </c>
      <c r="AW42" s="45" t="s">
        <v>86</v>
      </c>
      <c r="AX42" s="45" t="s">
        <v>86</v>
      </c>
      <c r="AY42" s="43"/>
      <c r="AZ42" s="45" t="s">
        <v>86</v>
      </c>
      <c r="BA42" s="45" t="s">
        <v>86</v>
      </c>
      <c r="BB42" s="43" t="s">
        <v>85</v>
      </c>
      <c r="BC42" s="43" t="s">
        <v>88</v>
      </c>
      <c r="BD42" s="43" t="s">
        <v>88</v>
      </c>
      <c r="BE42" s="43" t="s">
        <v>85</v>
      </c>
      <c r="BF42" s="45" t="s">
        <v>87</v>
      </c>
      <c r="BG42" s="45" t="s">
        <v>87</v>
      </c>
      <c r="BH42" s="45" t="s">
        <v>87</v>
      </c>
      <c r="BI42" s="46" t="s">
        <v>87</v>
      </c>
      <c r="BJ42" s="45" t="s">
        <v>86</v>
      </c>
      <c r="BK42" s="46" t="s">
        <v>87</v>
      </c>
      <c r="BL42" s="45" t="s">
        <v>86</v>
      </c>
      <c r="BM42" s="45" t="s">
        <v>87</v>
      </c>
      <c r="BN42" s="43"/>
    </row>
    <row r="43" spans="1:66" s="9" customFormat="1" ht="28.15" customHeight="1">
      <c r="A43" s="300">
        <v>28</v>
      </c>
      <c r="B43" s="180" t="s">
        <v>739</v>
      </c>
      <c r="C43" s="42" t="s">
        <v>347</v>
      </c>
      <c r="D43" s="43" t="s">
        <v>146</v>
      </c>
      <c r="E43" s="116">
        <v>1191104.04</v>
      </c>
      <c r="F43" s="141" t="s">
        <v>83</v>
      </c>
      <c r="G43" s="44"/>
      <c r="H43" s="44"/>
      <c r="I43" s="45">
        <v>1980</v>
      </c>
      <c r="J43" s="45" t="s">
        <v>84</v>
      </c>
      <c r="K43" s="43" t="s">
        <v>85</v>
      </c>
      <c r="L43" s="43" t="s">
        <v>88</v>
      </c>
      <c r="M43" s="45" t="s">
        <v>87</v>
      </c>
      <c r="N43" s="45" t="s">
        <v>87</v>
      </c>
      <c r="O43" s="43" t="s">
        <v>274</v>
      </c>
      <c r="P43" s="43" t="s">
        <v>143</v>
      </c>
      <c r="Q43" s="43" t="s">
        <v>133</v>
      </c>
      <c r="R43" s="43" t="s">
        <v>134</v>
      </c>
      <c r="S43" s="45" t="s">
        <v>87</v>
      </c>
      <c r="T43" s="43" t="s">
        <v>264</v>
      </c>
      <c r="U43" s="43" t="s">
        <v>631</v>
      </c>
      <c r="V43" s="45" t="s">
        <v>87</v>
      </c>
      <c r="W43" s="45" t="s">
        <v>86</v>
      </c>
      <c r="X43" s="45" t="s">
        <v>87</v>
      </c>
      <c r="Y43" s="45" t="s">
        <v>86</v>
      </c>
      <c r="Z43" s="45" t="s">
        <v>86</v>
      </c>
      <c r="AA43" s="45" t="s">
        <v>86</v>
      </c>
      <c r="AB43" s="45"/>
      <c r="AC43" s="43" t="s">
        <v>206</v>
      </c>
      <c r="AD43" s="159"/>
      <c r="AE43" s="45" t="s">
        <v>87</v>
      </c>
      <c r="AF43" s="159"/>
      <c r="AG43" s="45" t="s">
        <v>87</v>
      </c>
      <c r="AH43" s="159"/>
      <c r="AI43" s="159"/>
      <c r="AJ43" s="159"/>
      <c r="AK43" s="156"/>
      <c r="AL43" s="45" t="s">
        <v>87</v>
      </c>
      <c r="AM43" s="45" t="s">
        <v>86</v>
      </c>
      <c r="AN43" s="45" t="s">
        <v>87</v>
      </c>
      <c r="AO43" s="45" t="s">
        <v>87</v>
      </c>
      <c r="AP43" s="45" t="s">
        <v>87</v>
      </c>
      <c r="AQ43" s="43" t="s">
        <v>87</v>
      </c>
      <c r="AR43" s="43" t="s">
        <v>87</v>
      </c>
      <c r="AS43" s="43" t="s">
        <v>87</v>
      </c>
      <c r="AT43" s="45" t="s">
        <v>87</v>
      </c>
      <c r="AU43" s="45" t="s">
        <v>87</v>
      </c>
      <c r="AV43" s="45" t="s">
        <v>87</v>
      </c>
      <c r="AW43" s="45" t="s">
        <v>86</v>
      </c>
      <c r="AX43" s="45" t="s">
        <v>86</v>
      </c>
      <c r="AY43" s="43"/>
      <c r="AZ43" s="45" t="s">
        <v>86</v>
      </c>
      <c r="BA43" s="45" t="s">
        <v>86</v>
      </c>
      <c r="BB43" s="43" t="s">
        <v>85</v>
      </c>
      <c r="BC43" s="43" t="s">
        <v>88</v>
      </c>
      <c r="BD43" s="43" t="s">
        <v>88</v>
      </c>
      <c r="BE43" s="43" t="s">
        <v>85</v>
      </c>
      <c r="BF43" s="45" t="s">
        <v>87</v>
      </c>
      <c r="BG43" s="45" t="s">
        <v>87</v>
      </c>
      <c r="BH43" s="45" t="s">
        <v>87</v>
      </c>
      <c r="BI43" s="46" t="s">
        <v>87</v>
      </c>
      <c r="BJ43" s="45" t="s">
        <v>86</v>
      </c>
      <c r="BK43" s="46" t="s">
        <v>87</v>
      </c>
      <c r="BL43" s="45" t="s">
        <v>86</v>
      </c>
      <c r="BM43" s="45" t="s">
        <v>87</v>
      </c>
      <c r="BN43" s="43"/>
    </row>
    <row r="44" spans="1:66" s="9" customFormat="1" ht="38.25">
      <c r="A44" s="300">
        <v>29</v>
      </c>
      <c r="B44" s="180" t="s">
        <v>740</v>
      </c>
      <c r="C44" s="42" t="s">
        <v>741</v>
      </c>
      <c r="D44" s="43" t="s">
        <v>146</v>
      </c>
      <c r="E44" s="189">
        <v>1209117.6399999999</v>
      </c>
      <c r="F44" s="141" t="s">
        <v>83</v>
      </c>
      <c r="G44" s="44"/>
      <c r="H44" s="44"/>
      <c r="I44" s="45">
        <v>1979</v>
      </c>
      <c r="J44" s="45" t="s">
        <v>84</v>
      </c>
      <c r="K44" s="43" t="s">
        <v>85</v>
      </c>
      <c r="L44" s="43" t="s">
        <v>88</v>
      </c>
      <c r="M44" s="45" t="s">
        <v>87</v>
      </c>
      <c r="N44" s="45" t="s">
        <v>87</v>
      </c>
      <c r="O44" s="43" t="s">
        <v>742</v>
      </c>
      <c r="P44" s="43" t="s">
        <v>143</v>
      </c>
      <c r="Q44" s="43" t="s">
        <v>133</v>
      </c>
      <c r="R44" s="43" t="s">
        <v>134</v>
      </c>
      <c r="S44" s="45" t="s">
        <v>87</v>
      </c>
      <c r="T44" s="43" t="s">
        <v>264</v>
      </c>
      <c r="U44" s="43" t="s">
        <v>639</v>
      </c>
      <c r="V44" s="45" t="s">
        <v>87</v>
      </c>
      <c r="W44" s="45" t="s">
        <v>86</v>
      </c>
      <c r="X44" s="45" t="s">
        <v>87</v>
      </c>
      <c r="Y44" s="45" t="s">
        <v>86</v>
      </c>
      <c r="Z44" s="45" t="s">
        <v>86</v>
      </c>
      <c r="AA44" s="45" t="s">
        <v>86</v>
      </c>
      <c r="AB44" s="45"/>
      <c r="AC44" s="43" t="s">
        <v>206</v>
      </c>
      <c r="AD44" s="159"/>
      <c r="AE44" s="45" t="s">
        <v>87</v>
      </c>
      <c r="AF44" s="159"/>
      <c r="AG44" s="45" t="s">
        <v>87</v>
      </c>
      <c r="AH44" s="159"/>
      <c r="AI44" s="159"/>
      <c r="AJ44" s="159"/>
      <c r="AK44" s="156"/>
      <c r="AL44" s="45" t="s">
        <v>87</v>
      </c>
      <c r="AM44" s="45" t="s">
        <v>86</v>
      </c>
      <c r="AN44" s="45" t="s">
        <v>87</v>
      </c>
      <c r="AO44" s="45" t="s">
        <v>87</v>
      </c>
      <c r="AP44" s="45" t="s">
        <v>87</v>
      </c>
      <c r="AQ44" s="43" t="s">
        <v>87</v>
      </c>
      <c r="AR44" s="43" t="s">
        <v>87</v>
      </c>
      <c r="AS44" s="43" t="s">
        <v>87</v>
      </c>
      <c r="AT44" s="45" t="s">
        <v>87</v>
      </c>
      <c r="AU44" s="45" t="s">
        <v>87</v>
      </c>
      <c r="AV44" s="45" t="s">
        <v>87</v>
      </c>
      <c r="AW44" s="45" t="s">
        <v>86</v>
      </c>
      <c r="AX44" s="45" t="s">
        <v>86</v>
      </c>
      <c r="AY44" s="43"/>
      <c r="AZ44" s="45" t="s">
        <v>86</v>
      </c>
      <c r="BA44" s="45" t="s">
        <v>86</v>
      </c>
      <c r="BB44" s="43" t="s">
        <v>92</v>
      </c>
      <c r="BC44" s="43" t="s">
        <v>88</v>
      </c>
      <c r="BD44" s="43" t="s">
        <v>88</v>
      </c>
      <c r="BE44" s="43" t="s">
        <v>85</v>
      </c>
      <c r="BF44" s="45" t="s">
        <v>87</v>
      </c>
      <c r="BG44" s="45" t="s">
        <v>87</v>
      </c>
      <c r="BH44" s="45" t="s">
        <v>87</v>
      </c>
      <c r="BI44" s="46" t="s">
        <v>87</v>
      </c>
      <c r="BJ44" s="45" t="s">
        <v>86</v>
      </c>
      <c r="BK44" s="46" t="s">
        <v>87</v>
      </c>
      <c r="BL44" s="45" t="s">
        <v>86</v>
      </c>
      <c r="BM44" s="45" t="s">
        <v>87</v>
      </c>
      <c r="BN44" s="43"/>
    </row>
    <row r="45" spans="1:66" s="9" customFormat="1" ht="38.25">
      <c r="A45" s="300">
        <v>30</v>
      </c>
      <c r="B45" s="180" t="s">
        <v>746</v>
      </c>
      <c r="C45" s="42" t="s">
        <v>273</v>
      </c>
      <c r="D45" s="43" t="s">
        <v>146</v>
      </c>
      <c r="E45" s="116">
        <v>1576522.16</v>
      </c>
      <c r="F45" s="141" t="s">
        <v>83</v>
      </c>
      <c r="G45" s="44">
        <v>425</v>
      </c>
      <c r="H45" s="44"/>
      <c r="I45" s="45">
        <v>2021</v>
      </c>
      <c r="J45" s="45" t="s">
        <v>84</v>
      </c>
      <c r="K45" s="43" t="s">
        <v>92</v>
      </c>
      <c r="L45" s="43" t="s">
        <v>88</v>
      </c>
      <c r="M45" s="45" t="s">
        <v>86</v>
      </c>
      <c r="N45" s="45" t="s">
        <v>87</v>
      </c>
      <c r="O45" s="43" t="s">
        <v>274</v>
      </c>
      <c r="P45" s="43" t="s">
        <v>143</v>
      </c>
      <c r="Q45" s="43" t="s">
        <v>133</v>
      </c>
      <c r="R45" s="43" t="s">
        <v>156</v>
      </c>
      <c r="S45" s="45" t="s">
        <v>87</v>
      </c>
      <c r="T45" s="43" t="s">
        <v>264</v>
      </c>
      <c r="U45" s="43" t="s">
        <v>108</v>
      </c>
      <c r="V45" s="45" t="s">
        <v>87</v>
      </c>
      <c r="W45" s="45" t="s">
        <v>86</v>
      </c>
      <c r="X45" s="45" t="s">
        <v>87</v>
      </c>
      <c r="Y45" s="45" t="s">
        <v>86</v>
      </c>
      <c r="Z45" s="45" t="s">
        <v>86</v>
      </c>
      <c r="AA45" s="45" t="s">
        <v>86</v>
      </c>
      <c r="AB45" s="45"/>
      <c r="AC45" s="43" t="s">
        <v>206</v>
      </c>
      <c r="AD45" s="159"/>
      <c r="AE45" s="45" t="s">
        <v>87</v>
      </c>
      <c r="AF45" s="159"/>
      <c r="AG45" s="45" t="s">
        <v>87</v>
      </c>
      <c r="AH45" s="159"/>
      <c r="AI45" s="159"/>
      <c r="AJ45" s="159"/>
      <c r="AK45" s="156"/>
      <c r="AL45" s="45" t="s">
        <v>86</v>
      </c>
      <c r="AM45" s="45" t="s">
        <v>86</v>
      </c>
      <c r="AN45" s="45" t="s">
        <v>86</v>
      </c>
      <c r="AO45" s="45" t="s">
        <v>87</v>
      </c>
      <c r="AP45" s="45" t="s">
        <v>86</v>
      </c>
      <c r="AQ45" s="43" t="s">
        <v>87</v>
      </c>
      <c r="AR45" s="43" t="s">
        <v>87</v>
      </c>
      <c r="AS45" s="43" t="s">
        <v>87</v>
      </c>
      <c r="AT45" s="45" t="s">
        <v>86</v>
      </c>
      <c r="AU45" s="45" t="s">
        <v>86</v>
      </c>
      <c r="AV45" s="45" t="s">
        <v>135</v>
      </c>
      <c r="AW45" s="45" t="s">
        <v>86</v>
      </c>
      <c r="AX45" s="45" t="s">
        <v>86</v>
      </c>
      <c r="AY45" s="43"/>
      <c r="AZ45" s="45" t="s">
        <v>86</v>
      </c>
      <c r="BA45" s="45" t="s">
        <v>86</v>
      </c>
      <c r="BB45" s="43" t="s">
        <v>159</v>
      </c>
      <c r="BC45" s="43" t="s">
        <v>88</v>
      </c>
      <c r="BD45" s="43" t="s">
        <v>92</v>
      </c>
      <c r="BE45" s="43" t="s">
        <v>92</v>
      </c>
      <c r="BF45" s="45" t="s">
        <v>150</v>
      </c>
      <c r="BG45" s="45" t="s">
        <v>87</v>
      </c>
      <c r="BH45" s="45" t="s">
        <v>87</v>
      </c>
      <c r="BI45" s="46" t="s">
        <v>86</v>
      </c>
      <c r="BJ45" s="45" t="s">
        <v>86</v>
      </c>
      <c r="BK45" s="46" t="s">
        <v>87</v>
      </c>
      <c r="BL45" s="45" t="s">
        <v>86</v>
      </c>
      <c r="BM45" s="45" t="s">
        <v>87</v>
      </c>
      <c r="BN45" s="43"/>
    </row>
    <row r="46" spans="1:66" s="9" customFormat="1" ht="25.5">
      <c r="A46" s="99">
        <v>29</v>
      </c>
      <c r="B46" s="180" t="s">
        <v>316</v>
      </c>
      <c r="C46" s="42" t="s">
        <v>752</v>
      </c>
      <c r="D46" s="43"/>
      <c r="E46" s="116">
        <v>2233278.48</v>
      </c>
      <c r="F46" s="141" t="s">
        <v>83</v>
      </c>
      <c r="G46" s="44">
        <v>425</v>
      </c>
      <c r="H46" s="44"/>
      <c r="I46" s="45">
        <v>2015.2018</v>
      </c>
      <c r="J46" s="162"/>
      <c r="K46" s="159"/>
      <c r="L46" s="280"/>
      <c r="M46" s="281"/>
      <c r="N46" s="281"/>
      <c r="O46" s="280"/>
      <c r="P46" s="280"/>
      <c r="Q46" s="280"/>
      <c r="R46" s="280"/>
      <c r="S46" s="281"/>
      <c r="T46" s="282"/>
      <c r="U46" s="282"/>
      <c r="V46" s="281"/>
      <c r="W46" s="281"/>
      <c r="X46" s="281"/>
      <c r="Y46" s="281"/>
      <c r="Z46" s="283"/>
      <c r="AA46" s="283"/>
      <c r="AB46" s="283"/>
      <c r="AC46" s="282"/>
      <c r="AD46" s="280"/>
      <c r="AE46" s="283"/>
      <c r="AF46" s="280"/>
      <c r="AG46" s="284"/>
      <c r="AH46" s="280"/>
      <c r="AI46" s="280"/>
      <c r="AJ46" s="280"/>
      <c r="AK46" s="285"/>
      <c r="AL46" s="281"/>
      <c r="AM46" s="281"/>
      <c r="AN46" s="281"/>
      <c r="AO46" s="281"/>
      <c r="AP46" s="281"/>
      <c r="AQ46" s="282"/>
      <c r="AR46" s="282"/>
      <c r="AS46" s="282"/>
      <c r="AT46" s="281"/>
      <c r="AU46" s="281"/>
      <c r="AV46" s="281"/>
      <c r="AW46" s="281"/>
      <c r="AX46" s="281"/>
      <c r="AY46" s="282"/>
      <c r="AZ46" s="281"/>
      <c r="BA46" s="281"/>
      <c r="BB46" s="282"/>
      <c r="BC46" s="282"/>
      <c r="BD46" s="282"/>
      <c r="BE46" s="282"/>
      <c r="BF46" s="281"/>
      <c r="BG46" s="281"/>
      <c r="BH46" s="281"/>
      <c r="BI46" s="286"/>
      <c r="BJ46" s="281"/>
      <c r="BK46" s="286"/>
      <c r="BL46" s="281"/>
      <c r="BM46" s="281"/>
      <c r="BN46" s="282"/>
    </row>
    <row r="47" spans="1:66" s="9" customFormat="1" ht="38.25">
      <c r="A47" s="99">
        <v>30</v>
      </c>
      <c r="B47" s="180" t="s">
        <v>750</v>
      </c>
      <c r="C47" s="42" t="s">
        <v>751</v>
      </c>
      <c r="D47" s="43"/>
      <c r="E47" s="116">
        <f>709691.57+14966.56</f>
        <v>724658.13</v>
      </c>
      <c r="F47" s="141" t="s">
        <v>83</v>
      </c>
      <c r="G47" s="44"/>
      <c r="H47" s="44"/>
      <c r="I47" s="45">
        <v>2018</v>
      </c>
      <c r="J47" s="162"/>
      <c r="K47" s="159"/>
      <c r="L47" s="280"/>
      <c r="M47" s="281"/>
      <c r="N47" s="281"/>
      <c r="O47" s="280"/>
      <c r="P47" s="280"/>
      <c r="Q47" s="280"/>
      <c r="R47" s="280"/>
      <c r="S47" s="281"/>
      <c r="T47" s="282"/>
      <c r="U47" s="282"/>
      <c r="V47" s="281"/>
      <c r="W47" s="281"/>
      <c r="X47" s="281"/>
      <c r="Y47" s="281"/>
      <c r="Z47" s="283"/>
      <c r="AA47" s="283"/>
      <c r="AB47" s="283"/>
      <c r="AC47" s="282"/>
      <c r="AD47" s="280"/>
      <c r="AE47" s="283"/>
      <c r="AF47" s="280"/>
      <c r="AG47" s="284"/>
      <c r="AH47" s="280"/>
      <c r="AI47" s="280"/>
      <c r="AJ47" s="280"/>
      <c r="AK47" s="285"/>
      <c r="AL47" s="281"/>
      <c r="AM47" s="281"/>
      <c r="AN47" s="281"/>
      <c r="AO47" s="281"/>
      <c r="AP47" s="281"/>
      <c r="AQ47" s="282"/>
      <c r="AR47" s="282"/>
      <c r="AS47" s="282"/>
      <c r="AT47" s="281"/>
      <c r="AU47" s="281"/>
      <c r="AV47" s="281"/>
      <c r="AW47" s="281"/>
      <c r="AX47" s="281"/>
      <c r="AY47" s="282"/>
      <c r="AZ47" s="281"/>
      <c r="BA47" s="281"/>
      <c r="BB47" s="282"/>
      <c r="BC47" s="282"/>
      <c r="BD47" s="282"/>
      <c r="BE47" s="282"/>
      <c r="BF47" s="281"/>
      <c r="BG47" s="281"/>
      <c r="BH47" s="281"/>
      <c r="BI47" s="286"/>
      <c r="BJ47" s="281"/>
      <c r="BK47" s="286"/>
      <c r="BL47" s="281"/>
      <c r="BM47" s="281"/>
      <c r="BN47" s="282"/>
    </row>
    <row r="48" spans="1:66" s="9" customFormat="1" ht="63.75">
      <c r="A48" s="301">
        <v>31</v>
      </c>
      <c r="B48" s="180" t="s">
        <v>748</v>
      </c>
      <c r="C48" s="180" t="s">
        <v>749</v>
      </c>
      <c r="D48" s="188" t="s">
        <v>146</v>
      </c>
      <c r="E48" s="189">
        <v>753129</v>
      </c>
      <c r="F48" s="141" t="s">
        <v>83</v>
      </c>
      <c r="G48" s="296"/>
      <c r="H48" s="296"/>
      <c r="I48" s="46" t="s">
        <v>743</v>
      </c>
      <c r="J48" s="46" t="s">
        <v>84</v>
      </c>
      <c r="K48" s="298"/>
      <c r="L48" s="293"/>
      <c r="M48" s="286"/>
      <c r="N48" s="286"/>
      <c r="O48" s="293"/>
      <c r="P48" s="293"/>
      <c r="Q48" s="293"/>
      <c r="R48" s="293"/>
      <c r="S48" s="286"/>
      <c r="T48" s="294"/>
      <c r="U48" s="294"/>
      <c r="V48" s="286"/>
      <c r="W48" s="286"/>
      <c r="X48" s="286"/>
      <c r="Y48" s="286"/>
      <c r="Z48" s="286"/>
      <c r="AA48" s="286"/>
      <c r="AB48" s="286"/>
      <c r="AC48" s="294"/>
      <c r="AD48" s="293"/>
      <c r="AE48" s="286"/>
      <c r="AF48" s="293"/>
      <c r="AG48" s="286"/>
      <c r="AH48" s="293"/>
      <c r="AI48" s="293"/>
      <c r="AJ48" s="293"/>
      <c r="AK48" s="295"/>
      <c r="AL48" s="286"/>
      <c r="AM48" s="286"/>
      <c r="AN48" s="286"/>
      <c r="AO48" s="286"/>
      <c r="AP48" s="286"/>
      <c r="AQ48" s="294"/>
      <c r="AR48" s="294"/>
      <c r="AS48" s="294"/>
      <c r="AT48" s="286"/>
      <c r="AU48" s="286"/>
      <c r="AV48" s="286"/>
      <c r="AW48" s="286"/>
      <c r="AX48" s="286"/>
      <c r="AY48" s="294"/>
      <c r="AZ48" s="286"/>
      <c r="BA48" s="286"/>
      <c r="BB48" s="294"/>
      <c r="BC48" s="294"/>
      <c r="BD48" s="294"/>
      <c r="BE48" s="294"/>
      <c r="BF48" s="286"/>
      <c r="BG48" s="286"/>
      <c r="BH48" s="286"/>
      <c r="BI48" s="286"/>
      <c r="BJ48" s="286"/>
      <c r="BK48" s="286"/>
      <c r="BL48" s="286"/>
      <c r="BM48" s="286"/>
      <c r="BN48" s="294"/>
    </row>
    <row r="49" spans="1:66" s="9" customFormat="1" ht="30" customHeight="1">
      <c r="A49" s="269"/>
      <c r="B49" s="184" t="s">
        <v>180</v>
      </c>
      <c r="C49" s="324"/>
      <c r="D49" s="325"/>
      <c r="E49" s="325"/>
      <c r="F49" s="325"/>
      <c r="G49" s="325"/>
      <c r="H49" s="325"/>
      <c r="I49" s="326"/>
      <c r="J49" s="325"/>
      <c r="K49" s="332"/>
    </row>
    <row r="50" spans="1:66" s="9" customFormat="1" ht="38.25">
      <c r="A50" s="190">
        <v>1</v>
      </c>
      <c r="B50" s="314" t="s">
        <v>466</v>
      </c>
      <c r="C50" s="42" t="s">
        <v>463</v>
      </c>
      <c r="D50" s="165"/>
      <c r="E50" s="327">
        <v>2271511.41</v>
      </c>
      <c r="F50" s="57" t="s">
        <v>83</v>
      </c>
      <c r="G50" s="183" t="s">
        <v>467</v>
      </c>
      <c r="H50" s="166"/>
      <c r="I50" s="101">
        <v>2013</v>
      </c>
      <c r="J50" s="166"/>
      <c r="K50" s="165"/>
    </row>
    <row r="51" spans="1:66" s="9" customFormat="1" ht="67.5">
      <c r="A51" s="190">
        <v>2</v>
      </c>
      <c r="B51" s="42" t="s">
        <v>470</v>
      </c>
      <c r="C51" s="42" t="s">
        <v>262</v>
      </c>
      <c r="D51" s="185"/>
      <c r="E51" s="327">
        <v>1242522.81</v>
      </c>
      <c r="F51" s="57" t="s">
        <v>83</v>
      </c>
      <c r="G51" s="186" t="s">
        <v>471</v>
      </c>
      <c r="H51" s="166"/>
      <c r="I51" s="101">
        <v>2019</v>
      </c>
      <c r="J51" s="166"/>
      <c r="K51" s="165"/>
    </row>
    <row r="52" spans="1:66" s="9" customFormat="1" ht="31.9" customHeight="1">
      <c r="A52" s="278">
        <v>3</v>
      </c>
      <c r="B52" s="315" t="s">
        <v>484</v>
      </c>
      <c r="C52" s="310" t="s">
        <v>483</v>
      </c>
      <c r="D52" s="170"/>
      <c r="E52" s="170">
        <v>49105</v>
      </c>
      <c r="F52" s="57" t="s">
        <v>83</v>
      </c>
      <c r="G52" s="171"/>
      <c r="H52" s="172"/>
      <c r="I52" s="56">
        <v>2006</v>
      </c>
      <c r="J52" s="169"/>
      <c r="K52" s="164"/>
      <c r="L52" s="230"/>
      <c r="M52" s="230"/>
      <c r="N52" s="230"/>
      <c r="O52" s="230"/>
      <c r="P52" s="230"/>
      <c r="Q52" s="230"/>
      <c r="R52" s="230"/>
      <c r="S52" s="230"/>
      <c r="T52" s="230"/>
      <c r="U52" s="230"/>
      <c r="V52" s="230"/>
      <c r="W52" s="230"/>
      <c r="X52" s="230"/>
      <c r="Y52" s="230"/>
      <c r="Z52" s="230"/>
      <c r="AA52" s="230"/>
      <c r="AB52" s="230"/>
      <c r="AC52" s="230"/>
      <c r="AD52" s="230"/>
      <c r="AE52" s="230"/>
      <c r="AF52" s="230"/>
      <c r="AG52" s="230"/>
      <c r="AH52" s="230"/>
      <c r="AI52" s="230"/>
      <c r="AJ52" s="230"/>
      <c r="AK52" s="230"/>
      <c r="AL52" s="230"/>
      <c r="AM52" s="230"/>
      <c r="AN52" s="230"/>
      <c r="AO52" s="230"/>
      <c r="AP52" s="230"/>
      <c r="AQ52" s="230"/>
      <c r="AR52" s="230"/>
      <c r="AS52" s="230"/>
      <c r="AT52" s="230"/>
      <c r="AU52" s="230"/>
      <c r="AV52" s="230"/>
      <c r="AW52" s="230"/>
      <c r="AX52" s="230"/>
      <c r="AY52" s="230"/>
      <c r="AZ52" s="230"/>
      <c r="BA52" s="230"/>
      <c r="BB52" s="230"/>
      <c r="BC52" s="230"/>
      <c r="BD52" s="230"/>
      <c r="BE52" s="230"/>
      <c r="BF52" s="230"/>
      <c r="BG52" s="230"/>
      <c r="BH52" s="230"/>
      <c r="BI52" s="230"/>
      <c r="BJ52" s="230"/>
      <c r="BK52" s="230"/>
      <c r="BL52" s="230"/>
      <c r="BM52" s="230"/>
      <c r="BN52" s="230"/>
    </row>
    <row r="53" spans="1:66" s="9" customFormat="1" ht="175.15" customHeight="1">
      <c r="A53" s="190">
        <v>4</v>
      </c>
      <c r="B53" s="180" t="s">
        <v>747</v>
      </c>
      <c r="C53" s="42" t="s">
        <v>273</v>
      </c>
      <c r="D53" s="170" t="s">
        <v>767</v>
      </c>
      <c r="E53" s="170">
        <v>5912547.9000000004</v>
      </c>
      <c r="F53" s="57" t="s">
        <v>83</v>
      </c>
      <c r="G53" s="173" t="s">
        <v>276</v>
      </c>
      <c r="H53" s="172"/>
      <c r="I53" s="56">
        <v>2021</v>
      </c>
      <c r="J53" s="169"/>
      <c r="K53" s="164"/>
      <c r="L53" s="230"/>
      <c r="M53" s="230"/>
      <c r="N53" s="230"/>
      <c r="O53" s="230"/>
      <c r="P53" s="230"/>
      <c r="Q53" s="230"/>
      <c r="R53" s="230"/>
      <c r="S53" s="230"/>
      <c r="T53" s="230"/>
      <c r="U53" s="230"/>
      <c r="V53" s="230"/>
      <c r="W53" s="230"/>
      <c r="X53" s="230"/>
      <c r="Y53" s="230"/>
      <c r="Z53" s="230"/>
      <c r="AA53" s="230"/>
      <c r="AB53" s="230"/>
      <c r="AC53" s="230"/>
      <c r="AD53" s="230"/>
      <c r="AE53" s="230"/>
      <c r="AF53" s="230"/>
      <c r="AG53" s="230"/>
      <c r="AH53" s="230"/>
      <c r="AI53" s="230"/>
      <c r="AJ53" s="230"/>
      <c r="AK53" s="230"/>
      <c r="AL53" s="230"/>
      <c r="AM53" s="230"/>
      <c r="AN53" s="230"/>
      <c r="AO53" s="230"/>
      <c r="AP53" s="230"/>
      <c r="AQ53" s="230"/>
      <c r="AR53" s="230"/>
      <c r="AS53" s="230"/>
      <c r="AT53" s="230"/>
      <c r="AU53" s="230"/>
      <c r="AV53" s="230"/>
      <c r="AW53" s="230"/>
      <c r="AX53" s="230"/>
      <c r="AY53" s="230"/>
      <c r="AZ53" s="230"/>
      <c r="BA53" s="230"/>
      <c r="BB53" s="230"/>
      <c r="BC53" s="230"/>
      <c r="BD53" s="230"/>
      <c r="BE53" s="230"/>
      <c r="BF53" s="230"/>
      <c r="BG53" s="230"/>
      <c r="BH53" s="230"/>
      <c r="BI53" s="230"/>
      <c r="BJ53" s="230"/>
      <c r="BK53" s="230"/>
      <c r="BL53" s="230"/>
      <c r="BM53" s="230"/>
      <c r="BN53" s="230"/>
    </row>
    <row r="54" spans="1:66" s="9" customFormat="1" ht="19.899999999999999" customHeight="1">
      <c r="A54" s="190">
        <v>5</v>
      </c>
      <c r="B54" s="316" t="s">
        <v>275</v>
      </c>
      <c r="C54" s="311" t="s">
        <v>485</v>
      </c>
      <c r="D54" s="174"/>
      <c r="E54" s="174">
        <v>608406.69999999995</v>
      </c>
      <c r="F54" s="57" t="s">
        <v>83</v>
      </c>
      <c r="G54" s="175" t="s">
        <v>276</v>
      </c>
      <c r="H54" s="172"/>
      <c r="I54" s="56">
        <v>2009</v>
      </c>
      <c r="J54" s="169"/>
      <c r="K54" s="164"/>
      <c r="L54" s="230"/>
      <c r="M54" s="230"/>
      <c r="N54" s="230"/>
      <c r="O54" s="230"/>
      <c r="P54" s="230"/>
      <c r="Q54" s="230"/>
      <c r="R54" s="230"/>
      <c r="S54" s="230"/>
      <c r="T54" s="230"/>
      <c r="U54" s="230"/>
      <c r="V54" s="230"/>
      <c r="W54" s="230"/>
      <c r="X54" s="230"/>
      <c r="Y54" s="230"/>
      <c r="Z54" s="230"/>
      <c r="AA54" s="230"/>
      <c r="AB54" s="230"/>
      <c r="AC54" s="230"/>
      <c r="AD54" s="230"/>
      <c r="AE54" s="230"/>
      <c r="AF54" s="230"/>
      <c r="AG54" s="230"/>
      <c r="AH54" s="230"/>
      <c r="AI54" s="230"/>
      <c r="AJ54" s="230"/>
      <c r="AK54" s="230"/>
      <c r="AL54" s="230"/>
      <c r="AM54" s="230"/>
      <c r="AN54" s="230"/>
      <c r="AO54" s="230"/>
      <c r="AP54" s="230"/>
      <c r="AQ54" s="230"/>
      <c r="AR54" s="230"/>
      <c r="AS54" s="230"/>
      <c r="AT54" s="230"/>
      <c r="AU54" s="230"/>
      <c r="AV54" s="230"/>
      <c r="AW54" s="230"/>
      <c r="AX54" s="230"/>
      <c r="AY54" s="230"/>
      <c r="AZ54" s="230"/>
      <c r="BA54" s="230"/>
      <c r="BB54" s="230"/>
      <c r="BC54" s="230"/>
      <c r="BD54" s="230"/>
      <c r="BE54" s="230"/>
      <c r="BF54" s="230"/>
      <c r="BG54" s="230"/>
      <c r="BH54" s="230"/>
      <c r="BI54" s="230"/>
      <c r="BJ54" s="230"/>
      <c r="BK54" s="230"/>
      <c r="BL54" s="230"/>
      <c r="BM54" s="230"/>
      <c r="BN54" s="230"/>
    </row>
    <row r="55" spans="1:66" s="9" customFormat="1" ht="19.899999999999999" customHeight="1">
      <c r="A55" s="278">
        <v>6</v>
      </c>
      <c r="B55" s="316" t="s">
        <v>277</v>
      </c>
      <c r="C55" s="311" t="s">
        <v>257</v>
      </c>
      <c r="D55" s="174"/>
      <c r="E55" s="174">
        <v>71740.12</v>
      </c>
      <c r="F55" s="57" t="s">
        <v>83</v>
      </c>
      <c r="G55" s="175"/>
      <c r="H55" s="172"/>
      <c r="I55" s="56">
        <v>2012</v>
      </c>
      <c r="J55" s="169"/>
      <c r="K55" s="164"/>
      <c r="L55" s="230"/>
      <c r="M55" s="230"/>
      <c r="N55" s="230"/>
      <c r="O55" s="230"/>
      <c r="P55" s="230"/>
      <c r="Q55" s="230"/>
      <c r="R55" s="230"/>
      <c r="S55" s="230"/>
      <c r="T55" s="230"/>
      <c r="U55" s="230"/>
      <c r="V55" s="230"/>
      <c r="W55" s="230"/>
      <c r="X55" s="230"/>
      <c r="Y55" s="230"/>
      <c r="Z55" s="230"/>
      <c r="AA55" s="230"/>
      <c r="AB55" s="230"/>
      <c r="AC55" s="230"/>
      <c r="AD55" s="230"/>
      <c r="AE55" s="230"/>
      <c r="AF55" s="230"/>
      <c r="AG55" s="230"/>
      <c r="AH55" s="230"/>
      <c r="AI55" s="230"/>
      <c r="AJ55" s="230"/>
      <c r="AK55" s="230"/>
      <c r="AL55" s="230"/>
      <c r="AM55" s="230"/>
      <c r="AN55" s="230"/>
      <c r="AO55" s="230"/>
      <c r="AP55" s="230"/>
      <c r="AQ55" s="230"/>
      <c r="AR55" s="230"/>
      <c r="AS55" s="230"/>
      <c r="AT55" s="230"/>
      <c r="AU55" s="230"/>
      <c r="AV55" s="230"/>
      <c r="AW55" s="230"/>
      <c r="AX55" s="230"/>
      <c r="AY55" s="230"/>
      <c r="AZ55" s="230"/>
      <c r="BA55" s="230"/>
      <c r="BB55" s="230"/>
      <c r="BC55" s="230"/>
      <c r="BD55" s="230"/>
      <c r="BE55" s="230"/>
      <c r="BF55" s="230"/>
      <c r="BG55" s="230"/>
      <c r="BH55" s="230"/>
      <c r="BI55" s="230"/>
      <c r="BJ55" s="230"/>
      <c r="BK55" s="230"/>
      <c r="BL55" s="230"/>
      <c r="BM55" s="230"/>
      <c r="BN55" s="230"/>
    </row>
    <row r="56" spans="1:66" s="9" customFormat="1" ht="19.899999999999999" customHeight="1">
      <c r="A56" s="190">
        <v>7</v>
      </c>
      <c r="B56" s="316" t="s">
        <v>277</v>
      </c>
      <c r="C56" s="311" t="s">
        <v>278</v>
      </c>
      <c r="D56" s="174"/>
      <c r="E56" s="174">
        <v>132195.91</v>
      </c>
      <c r="F56" s="57" t="s">
        <v>83</v>
      </c>
      <c r="G56" s="175" t="s">
        <v>276</v>
      </c>
      <c r="H56" s="172"/>
      <c r="I56" s="56">
        <v>2012</v>
      </c>
      <c r="J56" s="169"/>
      <c r="K56" s="164"/>
      <c r="L56" s="230"/>
      <c r="M56" s="230"/>
      <c r="N56" s="230"/>
      <c r="O56" s="230"/>
      <c r="P56" s="230"/>
      <c r="Q56" s="230"/>
      <c r="R56" s="230"/>
      <c r="S56" s="230"/>
      <c r="T56" s="230"/>
      <c r="U56" s="230"/>
      <c r="V56" s="230"/>
      <c r="W56" s="230"/>
      <c r="X56" s="230"/>
      <c r="Y56" s="230"/>
      <c r="Z56" s="230"/>
      <c r="AA56" s="230"/>
      <c r="AB56" s="230"/>
      <c r="AC56" s="230"/>
      <c r="AD56" s="230"/>
      <c r="AE56" s="230"/>
      <c r="AF56" s="230"/>
      <c r="AG56" s="230"/>
      <c r="AH56" s="230"/>
      <c r="AI56" s="230"/>
      <c r="AJ56" s="230"/>
      <c r="AK56" s="230"/>
      <c r="AL56" s="230"/>
      <c r="AM56" s="230"/>
      <c r="AN56" s="230"/>
      <c r="AO56" s="230"/>
      <c r="AP56" s="230"/>
      <c r="AQ56" s="230"/>
      <c r="AR56" s="230"/>
      <c r="AS56" s="230"/>
      <c r="AT56" s="230"/>
      <c r="AU56" s="230"/>
      <c r="AV56" s="230"/>
      <c r="AW56" s="230"/>
      <c r="AX56" s="230"/>
      <c r="AY56" s="230"/>
      <c r="AZ56" s="230"/>
      <c r="BA56" s="230"/>
      <c r="BB56" s="230"/>
      <c r="BC56" s="230"/>
      <c r="BD56" s="230"/>
      <c r="BE56" s="230"/>
      <c r="BF56" s="230"/>
      <c r="BG56" s="230"/>
      <c r="BH56" s="230"/>
      <c r="BI56" s="230"/>
      <c r="BJ56" s="230"/>
      <c r="BK56" s="230"/>
      <c r="BL56" s="230"/>
      <c r="BM56" s="230"/>
      <c r="BN56" s="230"/>
    </row>
    <row r="57" spans="1:66" s="9" customFormat="1" ht="19.899999999999999" customHeight="1">
      <c r="A57" s="190">
        <v>8</v>
      </c>
      <c r="B57" s="316" t="s">
        <v>277</v>
      </c>
      <c r="C57" s="311" t="s">
        <v>279</v>
      </c>
      <c r="D57" s="174"/>
      <c r="E57" s="174">
        <v>98915.92</v>
      </c>
      <c r="F57" s="57" t="s">
        <v>83</v>
      </c>
      <c r="G57" s="175"/>
      <c r="H57" s="172"/>
      <c r="I57" s="56">
        <v>2012</v>
      </c>
      <c r="J57" s="169"/>
      <c r="K57" s="164"/>
      <c r="L57" s="230"/>
      <c r="M57" s="230"/>
      <c r="N57" s="230"/>
      <c r="O57" s="230"/>
      <c r="P57" s="230"/>
      <c r="Q57" s="230"/>
      <c r="R57" s="230"/>
      <c r="S57" s="230"/>
      <c r="T57" s="230"/>
      <c r="U57" s="230"/>
      <c r="V57" s="230"/>
      <c r="W57" s="230"/>
      <c r="X57" s="230"/>
      <c r="Y57" s="230"/>
      <c r="Z57" s="230"/>
      <c r="AA57" s="230"/>
      <c r="AB57" s="230"/>
      <c r="AC57" s="230"/>
      <c r="AD57" s="230"/>
      <c r="AE57" s="230"/>
      <c r="AF57" s="230"/>
      <c r="AG57" s="230"/>
      <c r="AH57" s="230"/>
      <c r="AI57" s="230"/>
      <c r="AJ57" s="230"/>
      <c r="AK57" s="230"/>
      <c r="AL57" s="230"/>
      <c r="AM57" s="230"/>
      <c r="AN57" s="230"/>
      <c r="AO57" s="230"/>
      <c r="AP57" s="230"/>
      <c r="AQ57" s="230"/>
      <c r="AR57" s="230"/>
      <c r="AS57" s="230"/>
      <c r="AT57" s="230"/>
      <c r="AU57" s="230"/>
      <c r="AV57" s="230"/>
      <c r="AW57" s="230"/>
      <c r="AX57" s="230"/>
      <c r="AY57" s="230"/>
      <c r="AZ57" s="230"/>
      <c r="BA57" s="230"/>
      <c r="BB57" s="230"/>
      <c r="BC57" s="230"/>
      <c r="BD57" s="230"/>
      <c r="BE57" s="230"/>
      <c r="BF57" s="230"/>
      <c r="BG57" s="230"/>
      <c r="BH57" s="230"/>
      <c r="BI57" s="230"/>
      <c r="BJ57" s="230"/>
      <c r="BK57" s="230"/>
      <c r="BL57" s="230"/>
      <c r="BM57" s="230"/>
      <c r="BN57" s="230"/>
    </row>
    <row r="58" spans="1:66" s="9" customFormat="1" ht="19.899999999999999" customHeight="1">
      <c r="A58" s="278">
        <v>9</v>
      </c>
      <c r="B58" s="316" t="s">
        <v>277</v>
      </c>
      <c r="C58" s="311" t="s">
        <v>280</v>
      </c>
      <c r="D58" s="174"/>
      <c r="E58" s="174">
        <v>90191.42</v>
      </c>
      <c r="F58" s="57" t="s">
        <v>83</v>
      </c>
      <c r="G58" s="175"/>
      <c r="H58" s="172"/>
      <c r="I58" s="56">
        <v>2012</v>
      </c>
      <c r="J58" s="169"/>
      <c r="K58" s="164"/>
      <c r="L58" s="230"/>
      <c r="M58" s="230"/>
      <c r="N58" s="230"/>
      <c r="O58" s="230"/>
      <c r="P58" s="230"/>
      <c r="Q58" s="230"/>
      <c r="R58" s="230"/>
      <c r="S58" s="230"/>
      <c r="T58" s="230"/>
      <c r="U58" s="230"/>
      <c r="V58" s="230"/>
      <c r="W58" s="230"/>
      <c r="X58" s="230"/>
      <c r="Y58" s="230"/>
      <c r="Z58" s="230"/>
      <c r="AA58" s="230"/>
      <c r="AB58" s="230"/>
      <c r="AC58" s="230"/>
      <c r="AD58" s="230"/>
      <c r="AE58" s="230"/>
      <c r="AF58" s="230"/>
      <c r="AG58" s="230"/>
      <c r="AH58" s="230"/>
      <c r="AI58" s="230"/>
      <c r="AJ58" s="230"/>
      <c r="AK58" s="230"/>
      <c r="AL58" s="230"/>
      <c r="AM58" s="230"/>
      <c r="AN58" s="230"/>
      <c r="AO58" s="230"/>
      <c r="AP58" s="230"/>
      <c r="AQ58" s="230"/>
      <c r="AR58" s="230"/>
      <c r="AS58" s="230"/>
      <c r="AT58" s="230"/>
      <c r="AU58" s="230"/>
      <c r="AV58" s="230"/>
      <c r="AW58" s="230"/>
      <c r="AX58" s="230"/>
      <c r="AY58" s="230"/>
      <c r="AZ58" s="230"/>
      <c r="BA58" s="230"/>
      <c r="BB58" s="230"/>
      <c r="BC58" s="230"/>
      <c r="BD58" s="230"/>
      <c r="BE58" s="230"/>
      <c r="BF58" s="230"/>
      <c r="BG58" s="230"/>
      <c r="BH58" s="230"/>
      <c r="BI58" s="230"/>
      <c r="BJ58" s="230"/>
      <c r="BK58" s="230"/>
      <c r="BL58" s="230"/>
      <c r="BM58" s="230"/>
      <c r="BN58" s="230"/>
    </row>
    <row r="59" spans="1:66" s="9" customFormat="1" ht="19.899999999999999" customHeight="1">
      <c r="A59" s="190">
        <v>10</v>
      </c>
      <c r="B59" s="316" t="s">
        <v>277</v>
      </c>
      <c r="C59" s="311" t="s">
        <v>281</v>
      </c>
      <c r="D59" s="174"/>
      <c r="E59" s="174">
        <v>46159.1</v>
      </c>
      <c r="F59" s="57" t="s">
        <v>83</v>
      </c>
      <c r="G59" s="175"/>
      <c r="H59" s="172"/>
      <c r="I59" s="56">
        <v>2012</v>
      </c>
      <c r="J59" s="169"/>
      <c r="K59" s="164"/>
      <c r="L59" s="230"/>
      <c r="M59" s="230"/>
      <c r="N59" s="230"/>
      <c r="O59" s="230"/>
      <c r="P59" s="230"/>
      <c r="Q59" s="230"/>
      <c r="R59" s="230"/>
      <c r="S59" s="230"/>
      <c r="T59" s="230"/>
      <c r="U59" s="230"/>
      <c r="V59" s="230"/>
      <c r="W59" s="230"/>
      <c r="X59" s="230"/>
      <c r="Y59" s="230"/>
      <c r="Z59" s="230"/>
      <c r="AA59" s="230"/>
      <c r="AB59" s="230"/>
      <c r="AC59" s="230"/>
      <c r="AD59" s="230"/>
      <c r="AE59" s="230"/>
      <c r="AF59" s="230"/>
      <c r="AG59" s="230"/>
      <c r="AH59" s="230"/>
      <c r="AI59" s="230"/>
      <c r="AJ59" s="230"/>
      <c r="AK59" s="230"/>
      <c r="AL59" s="230"/>
      <c r="AM59" s="230"/>
      <c r="AN59" s="230"/>
      <c r="AO59" s="230"/>
      <c r="AP59" s="230"/>
      <c r="AQ59" s="230"/>
      <c r="AR59" s="230"/>
      <c r="AS59" s="230"/>
      <c r="AT59" s="230"/>
      <c r="AU59" s="230"/>
      <c r="AV59" s="230"/>
      <c r="AW59" s="230"/>
      <c r="AX59" s="230"/>
      <c r="AY59" s="230"/>
      <c r="AZ59" s="230"/>
      <c r="BA59" s="230"/>
      <c r="BB59" s="230"/>
      <c r="BC59" s="230"/>
      <c r="BD59" s="230"/>
      <c r="BE59" s="230"/>
      <c r="BF59" s="230"/>
      <c r="BG59" s="230"/>
      <c r="BH59" s="230"/>
      <c r="BI59" s="230"/>
      <c r="BJ59" s="230"/>
      <c r="BK59" s="230"/>
      <c r="BL59" s="230"/>
      <c r="BM59" s="230"/>
      <c r="BN59" s="230"/>
    </row>
    <row r="60" spans="1:66" s="9" customFormat="1" ht="19.899999999999999" customHeight="1">
      <c r="A60" s="190">
        <v>11</v>
      </c>
      <c r="B60" s="316" t="s">
        <v>277</v>
      </c>
      <c r="C60" s="311" t="s">
        <v>486</v>
      </c>
      <c r="D60" s="174"/>
      <c r="E60" s="174">
        <v>80401.31</v>
      </c>
      <c r="F60" s="57" t="s">
        <v>83</v>
      </c>
      <c r="G60" s="175"/>
      <c r="H60" s="172"/>
      <c r="I60" s="56">
        <v>2013</v>
      </c>
      <c r="J60" s="169"/>
      <c r="K60" s="164"/>
      <c r="L60" s="230"/>
      <c r="M60" s="230"/>
      <c r="N60" s="230"/>
      <c r="O60" s="230"/>
      <c r="P60" s="230"/>
      <c r="Q60" s="230"/>
      <c r="R60" s="230"/>
      <c r="S60" s="230"/>
      <c r="T60" s="230"/>
      <c r="U60" s="230"/>
      <c r="V60" s="230"/>
      <c r="W60" s="230"/>
      <c r="X60" s="230"/>
      <c r="Y60" s="230"/>
      <c r="Z60" s="230"/>
      <c r="AA60" s="230"/>
      <c r="AB60" s="230"/>
      <c r="AC60" s="230"/>
      <c r="AD60" s="230"/>
      <c r="AE60" s="230"/>
      <c r="AF60" s="230"/>
      <c r="AG60" s="230"/>
      <c r="AH60" s="230"/>
      <c r="AI60" s="230"/>
      <c r="AJ60" s="230"/>
      <c r="AK60" s="230"/>
      <c r="AL60" s="230"/>
      <c r="AM60" s="230"/>
      <c r="AN60" s="230"/>
      <c r="AO60" s="230"/>
      <c r="AP60" s="230"/>
      <c r="AQ60" s="230"/>
      <c r="AR60" s="230"/>
      <c r="AS60" s="230"/>
      <c r="AT60" s="230"/>
      <c r="AU60" s="230"/>
      <c r="AV60" s="230"/>
      <c r="AW60" s="230"/>
      <c r="AX60" s="230"/>
      <c r="AY60" s="230"/>
      <c r="AZ60" s="230"/>
      <c r="BA60" s="230"/>
      <c r="BB60" s="230"/>
      <c r="BC60" s="230"/>
      <c r="BD60" s="230"/>
      <c r="BE60" s="230"/>
      <c r="BF60" s="230"/>
      <c r="BG60" s="230"/>
      <c r="BH60" s="230"/>
      <c r="BI60" s="230"/>
      <c r="BJ60" s="230"/>
      <c r="BK60" s="230"/>
      <c r="BL60" s="230"/>
      <c r="BM60" s="230"/>
      <c r="BN60" s="230"/>
    </row>
    <row r="61" spans="1:66" s="9" customFormat="1" ht="19.899999999999999" customHeight="1">
      <c r="A61" s="278">
        <v>12</v>
      </c>
      <c r="B61" s="316" t="s">
        <v>277</v>
      </c>
      <c r="C61" s="311" t="s">
        <v>282</v>
      </c>
      <c r="D61" s="174"/>
      <c r="E61" s="174">
        <v>33939.85</v>
      </c>
      <c r="F61" s="57" t="s">
        <v>83</v>
      </c>
      <c r="G61" s="175"/>
      <c r="H61" s="172"/>
      <c r="I61" s="56">
        <v>2018</v>
      </c>
      <c r="J61" s="169"/>
      <c r="K61" s="164"/>
      <c r="L61" s="230"/>
      <c r="M61" s="230"/>
      <c r="N61" s="230"/>
      <c r="O61" s="230"/>
      <c r="P61" s="230"/>
      <c r="Q61" s="230"/>
      <c r="R61" s="230"/>
      <c r="S61" s="230"/>
      <c r="T61" s="230"/>
      <c r="U61" s="230"/>
      <c r="V61" s="230"/>
      <c r="W61" s="230"/>
      <c r="X61" s="230"/>
      <c r="Y61" s="230"/>
      <c r="Z61" s="230"/>
      <c r="AA61" s="230"/>
      <c r="AB61" s="230"/>
      <c r="AC61" s="230"/>
      <c r="AD61" s="230"/>
      <c r="AE61" s="230"/>
      <c r="AF61" s="230"/>
      <c r="AG61" s="230"/>
      <c r="AH61" s="230"/>
      <c r="AI61" s="230"/>
      <c r="AJ61" s="230"/>
      <c r="AK61" s="230"/>
      <c r="AL61" s="230"/>
      <c r="AM61" s="230"/>
      <c r="AN61" s="230"/>
      <c r="AO61" s="230"/>
      <c r="AP61" s="230"/>
      <c r="AQ61" s="230"/>
      <c r="AR61" s="230"/>
      <c r="AS61" s="230"/>
      <c r="AT61" s="230"/>
      <c r="AU61" s="230"/>
      <c r="AV61" s="230"/>
      <c r="AW61" s="230"/>
      <c r="AX61" s="230"/>
      <c r="AY61" s="230"/>
      <c r="AZ61" s="230"/>
      <c r="BA61" s="230"/>
      <c r="BB61" s="230"/>
      <c r="BC61" s="230"/>
      <c r="BD61" s="230"/>
      <c r="BE61" s="230"/>
      <c r="BF61" s="230"/>
      <c r="BG61" s="230"/>
      <c r="BH61" s="230"/>
      <c r="BI61" s="230"/>
      <c r="BJ61" s="230"/>
      <c r="BK61" s="230"/>
      <c r="BL61" s="230"/>
      <c r="BM61" s="230"/>
      <c r="BN61" s="230"/>
    </row>
    <row r="62" spans="1:66" s="9" customFormat="1" ht="19.899999999999999" customHeight="1">
      <c r="A62" s="190">
        <v>13</v>
      </c>
      <c r="B62" s="316" t="s">
        <v>487</v>
      </c>
      <c r="C62" s="311" t="s">
        <v>488</v>
      </c>
      <c r="D62" s="174"/>
      <c r="E62" s="174">
        <v>54023.21</v>
      </c>
      <c r="F62" s="57" t="s">
        <v>83</v>
      </c>
      <c r="G62" s="175"/>
      <c r="H62" s="172"/>
      <c r="I62" s="56">
        <v>2012</v>
      </c>
      <c r="J62" s="169"/>
      <c r="K62" s="164"/>
      <c r="L62" s="230"/>
      <c r="M62" s="230"/>
      <c r="N62" s="230"/>
      <c r="O62" s="230"/>
      <c r="P62" s="230"/>
      <c r="Q62" s="230"/>
      <c r="R62" s="230"/>
      <c r="S62" s="230"/>
      <c r="T62" s="230"/>
      <c r="U62" s="230"/>
      <c r="V62" s="230"/>
      <c r="W62" s="230"/>
      <c r="X62" s="230"/>
      <c r="Y62" s="230"/>
      <c r="Z62" s="230"/>
      <c r="AA62" s="230"/>
      <c r="AB62" s="230"/>
      <c r="AC62" s="230"/>
      <c r="AD62" s="230"/>
      <c r="AE62" s="230"/>
      <c r="AF62" s="230"/>
      <c r="AG62" s="230"/>
      <c r="AH62" s="230"/>
      <c r="AI62" s="230"/>
      <c r="AJ62" s="230"/>
      <c r="AK62" s="230"/>
      <c r="AL62" s="230"/>
      <c r="AM62" s="230"/>
      <c r="AN62" s="230"/>
      <c r="AO62" s="230"/>
      <c r="AP62" s="230"/>
      <c r="AQ62" s="230"/>
      <c r="AR62" s="230"/>
      <c r="AS62" s="230"/>
      <c r="AT62" s="230"/>
      <c r="AU62" s="230"/>
      <c r="AV62" s="230"/>
      <c r="AW62" s="230"/>
      <c r="AX62" s="230"/>
      <c r="AY62" s="230"/>
      <c r="AZ62" s="230"/>
      <c r="BA62" s="230"/>
      <c r="BB62" s="230"/>
      <c r="BC62" s="230"/>
      <c r="BD62" s="230"/>
      <c r="BE62" s="230"/>
      <c r="BF62" s="230"/>
      <c r="BG62" s="230"/>
      <c r="BH62" s="230"/>
      <c r="BI62" s="230"/>
      <c r="BJ62" s="230"/>
      <c r="BK62" s="230"/>
      <c r="BL62" s="230"/>
      <c r="BM62" s="230"/>
      <c r="BN62" s="230"/>
    </row>
    <row r="63" spans="1:66" s="9" customFormat="1" ht="19.899999999999999" customHeight="1">
      <c r="A63" s="190">
        <v>14</v>
      </c>
      <c r="B63" s="316" t="s">
        <v>489</v>
      </c>
      <c r="C63" s="311" t="s">
        <v>254</v>
      </c>
      <c r="D63" s="174"/>
      <c r="E63" s="174">
        <v>13800</v>
      </c>
      <c r="F63" s="57" t="s">
        <v>83</v>
      </c>
      <c r="G63" s="175"/>
      <c r="H63" s="172"/>
      <c r="I63" s="56">
        <v>2013</v>
      </c>
      <c r="J63" s="169"/>
      <c r="K63" s="164"/>
      <c r="L63" s="230"/>
      <c r="M63" s="230"/>
      <c r="N63" s="230"/>
      <c r="O63" s="230"/>
      <c r="P63" s="230"/>
      <c r="Q63" s="230"/>
      <c r="R63" s="230"/>
      <c r="S63" s="230"/>
      <c r="T63" s="230"/>
      <c r="U63" s="230"/>
      <c r="V63" s="230"/>
      <c r="W63" s="230"/>
      <c r="X63" s="230"/>
      <c r="Y63" s="230"/>
      <c r="Z63" s="230"/>
      <c r="AA63" s="230"/>
      <c r="AB63" s="230"/>
      <c r="AC63" s="230"/>
      <c r="AD63" s="230"/>
      <c r="AE63" s="230"/>
      <c r="AF63" s="230"/>
      <c r="AG63" s="230"/>
      <c r="AH63" s="230"/>
      <c r="AI63" s="230"/>
      <c r="AJ63" s="230"/>
      <c r="AK63" s="230"/>
      <c r="AL63" s="230"/>
      <c r="AM63" s="230"/>
      <c r="AN63" s="230"/>
      <c r="AO63" s="230"/>
      <c r="AP63" s="230"/>
      <c r="AQ63" s="230"/>
      <c r="AR63" s="230"/>
      <c r="AS63" s="230"/>
      <c r="AT63" s="230"/>
      <c r="AU63" s="230"/>
      <c r="AV63" s="230"/>
      <c r="AW63" s="230"/>
      <c r="AX63" s="230"/>
      <c r="AY63" s="230"/>
      <c r="AZ63" s="230"/>
      <c r="BA63" s="230"/>
      <c r="BB63" s="230"/>
      <c r="BC63" s="230"/>
      <c r="BD63" s="230"/>
      <c r="BE63" s="230"/>
      <c r="BF63" s="230"/>
      <c r="BG63" s="230"/>
      <c r="BH63" s="230"/>
      <c r="BI63" s="230"/>
      <c r="BJ63" s="230"/>
      <c r="BK63" s="230"/>
      <c r="BL63" s="230"/>
      <c r="BM63" s="230"/>
      <c r="BN63" s="230"/>
    </row>
    <row r="64" spans="1:66" s="9" customFormat="1" ht="19.899999999999999" customHeight="1">
      <c r="A64" s="278">
        <v>15</v>
      </c>
      <c r="B64" s="316" t="s">
        <v>489</v>
      </c>
      <c r="C64" s="311" t="s">
        <v>490</v>
      </c>
      <c r="D64" s="174"/>
      <c r="E64" s="174">
        <v>30533.61</v>
      </c>
      <c r="F64" s="57" t="s">
        <v>83</v>
      </c>
      <c r="G64" s="175"/>
      <c r="H64" s="287"/>
      <c r="I64" s="56">
        <v>2018</v>
      </c>
      <c r="J64" s="288"/>
      <c r="K64" s="289"/>
      <c r="L64" s="290"/>
      <c r="M64" s="290"/>
      <c r="N64" s="290"/>
      <c r="O64" s="290"/>
      <c r="P64" s="290"/>
      <c r="Q64" s="290"/>
      <c r="R64" s="290"/>
      <c r="S64" s="290"/>
      <c r="T64" s="290"/>
      <c r="U64" s="290"/>
      <c r="V64" s="290"/>
      <c r="W64" s="290"/>
      <c r="X64" s="290"/>
      <c r="Y64" s="290"/>
      <c r="Z64" s="290"/>
      <c r="AA64" s="290"/>
      <c r="AB64" s="290"/>
      <c r="AC64" s="290"/>
      <c r="AD64" s="290"/>
      <c r="AE64" s="290"/>
      <c r="AF64" s="290"/>
      <c r="AG64" s="290"/>
      <c r="AH64" s="290"/>
      <c r="AI64" s="290"/>
      <c r="AJ64" s="290"/>
      <c r="AK64" s="290"/>
      <c r="AL64" s="290"/>
      <c r="AM64" s="290"/>
      <c r="AN64" s="290"/>
      <c r="AO64" s="290"/>
      <c r="AP64" s="290"/>
      <c r="AQ64" s="290"/>
      <c r="AR64" s="290"/>
      <c r="AS64" s="290"/>
      <c r="AT64" s="290"/>
      <c r="AU64" s="290"/>
      <c r="AV64" s="290"/>
      <c r="AW64" s="290"/>
      <c r="AX64" s="290"/>
      <c r="AY64" s="290"/>
      <c r="AZ64" s="290"/>
      <c r="BA64" s="290"/>
      <c r="BB64" s="290"/>
      <c r="BC64" s="290"/>
      <c r="BD64" s="290"/>
      <c r="BE64" s="290"/>
      <c r="BF64" s="290"/>
      <c r="BG64" s="290"/>
      <c r="BH64" s="290"/>
      <c r="BI64" s="290"/>
      <c r="BJ64" s="290"/>
      <c r="BK64" s="290"/>
      <c r="BL64" s="290"/>
      <c r="BM64" s="290"/>
      <c r="BN64" s="290"/>
    </row>
    <row r="65" spans="1:66" s="9" customFormat="1" ht="31.15" customHeight="1">
      <c r="A65" s="190">
        <v>16</v>
      </c>
      <c r="B65" s="316" t="s">
        <v>491</v>
      </c>
      <c r="C65" s="311" t="s">
        <v>488</v>
      </c>
      <c r="D65" s="174"/>
      <c r="E65" s="174">
        <v>215399.79</v>
      </c>
      <c r="F65" s="57" t="s">
        <v>83</v>
      </c>
      <c r="G65" s="175"/>
      <c r="H65" s="172"/>
      <c r="I65" s="56" t="s">
        <v>283</v>
      </c>
      <c r="J65" s="169"/>
      <c r="K65" s="164"/>
      <c r="L65" s="230"/>
      <c r="M65" s="230"/>
      <c r="N65" s="230"/>
      <c r="O65" s="230"/>
      <c r="P65" s="230"/>
      <c r="Q65" s="230"/>
      <c r="R65" s="230"/>
      <c r="S65" s="230"/>
      <c r="T65" s="230"/>
      <c r="U65" s="230"/>
      <c r="V65" s="230"/>
      <c r="W65" s="230"/>
      <c r="X65" s="230"/>
      <c r="Y65" s="230"/>
      <c r="Z65" s="230"/>
      <c r="AA65" s="230"/>
      <c r="AB65" s="230"/>
      <c r="AC65" s="230"/>
      <c r="AD65" s="230"/>
      <c r="AE65" s="230"/>
      <c r="AF65" s="230"/>
      <c r="AG65" s="230"/>
      <c r="AH65" s="230"/>
      <c r="AI65" s="230"/>
      <c r="AJ65" s="230"/>
      <c r="AK65" s="230"/>
      <c r="AL65" s="230"/>
      <c r="AM65" s="230"/>
      <c r="AN65" s="230"/>
      <c r="AO65" s="230"/>
      <c r="AP65" s="230"/>
      <c r="AQ65" s="230"/>
      <c r="AR65" s="230"/>
      <c r="AS65" s="230"/>
      <c r="AT65" s="230"/>
      <c r="AU65" s="230"/>
      <c r="AV65" s="230"/>
      <c r="AW65" s="230"/>
      <c r="AX65" s="230"/>
      <c r="AY65" s="230"/>
      <c r="AZ65" s="230"/>
      <c r="BA65" s="230"/>
      <c r="BB65" s="230"/>
      <c r="BC65" s="230"/>
      <c r="BD65" s="230"/>
      <c r="BE65" s="230"/>
      <c r="BF65" s="230"/>
      <c r="BG65" s="230"/>
      <c r="BH65" s="230"/>
      <c r="BI65" s="230"/>
      <c r="BJ65" s="230"/>
      <c r="BK65" s="230"/>
      <c r="BL65" s="230"/>
      <c r="BM65" s="230"/>
      <c r="BN65" s="230"/>
    </row>
    <row r="66" spans="1:66" s="9" customFormat="1" ht="20.45" customHeight="1">
      <c r="A66" s="190">
        <v>17</v>
      </c>
      <c r="B66" s="316" t="s">
        <v>284</v>
      </c>
      <c r="C66" s="311" t="s">
        <v>285</v>
      </c>
      <c r="D66" s="174"/>
      <c r="E66" s="174">
        <v>4699.83</v>
      </c>
      <c r="F66" s="57" t="s">
        <v>83</v>
      </c>
      <c r="G66" s="175"/>
      <c r="H66" s="172"/>
      <c r="I66" s="56">
        <v>2016</v>
      </c>
      <c r="J66" s="169"/>
      <c r="K66" s="164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0"/>
      <c r="AF66" s="230"/>
      <c r="AG66" s="230"/>
      <c r="AH66" s="230"/>
      <c r="AI66" s="230"/>
      <c r="AJ66" s="230"/>
      <c r="AK66" s="230"/>
      <c r="AL66" s="230"/>
      <c r="AM66" s="230"/>
      <c r="AN66" s="230"/>
      <c r="AO66" s="230"/>
      <c r="AP66" s="230"/>
      <c r="AQ66" s="230"/>
      <c r="AR66" s="230"/>
      <c r="AS66" s="230"/>
      <c r="AT66" s="230"/>
      <c r="AU66" s="230"/>
      <c r="AV66" s="230"/>
      <c r="AW66" s="230"/>
      <c r="AX66" s="230"/>
      <c r="AY66" s="230"/>
      <c r="AZ66" s="230"/>
      <c r="BA66" s="230"/>
      <c r="BB66" s="230"/>
      <c r="BC66" s="230"/>
      <c r="BD66" s="230"/>
      <c r="BE66" s="230"/>
      <c r="BF66" s="230"/>
      <c r="BG66" s="230"/>
      <c r="BH66" s="230"/>
      <c r="BI66" s="230"/>
      <c r="BJ66" s="230"/>
      <c r="BK66" s="230"/>
      <c r="BL66" s="230"/>
      <c r="BM66" s="230"/>
      <c r="BN66" s="230"/>
    </row>
    <row r="67" spans="1:66" s="9" customFormat="1" ht="23.45" customHeight="1">
      <c r="A67" s="278">
        <v>18</v>
      </c>
      <c r="B67" s="316" t="s">
        <v>286</v>
      </c>
      <c r="C67" s="311" t="s">
        <v>287</v>
      </c>
      <c r="D67" s="174"/>
      <c r="E67" s="174">
        <v>5235.8500000000004</v>
      </c>
      <c r="F67" s="57" t="s">
        <v>83</v>
      </c>
      <c r="G67" s="175"/>
      <c r="H67" s="172"/>
      <c r="I67" s="56">
        <v>2016</v>
      </c>
      <c r="J67" s="169"/>
      <c r="K67" s="164"/>
      <c r="L67" s="230"/>
      <c r="M67" s="230"/>
      <c r="N67" s="230"/>
      <c r="O67" s="230"/>
      <c r="P67" s="230"/>
      <c r="Q67" s="230"/>
      <c r="R67" s="230"/>
      <c r="S67" s="230"/>
      <c r="T67" s="230"/>
      <c r="U67" s="230"/>
      <c r="V67" s="230"/>
      <c r="W67" s="230"/>
      <c r="X67" s="230"/>
      <c r="Y67" s="230"/>
      <c r="Z67" s="230"/>
      <c r="AA67" s="230"/>
      <c r="AB67" s="230"/>
      <c r="AC67" s="230"/>
      <c r="AD67" s="230"/>
      <c r="AE67" s="230"/>
      <c r="AF67" s="230"/>
      <c r="AG67" s="230"/>
      <c r="AH67" s="230"/>
      <c r="AI67" s="230"/>
      <c r="AJ67" s="230"/>
      <c r="AK67" s="230"/>
      <c r="AL67" s="230"/>
      <c r="AM67" s="230"/>
      <c r="AN67" s="230"/>
      <c r="AO67" s="230"/>
      <c r="AP67" s="230"/>
      <c r="AQ67" s="230"/>
      <c r="AR67" s="230"/>
      <c r="AS67" s="230"/>
      <c r="AT67" s="230"/>
      <c r="AU67" s="230"/>
      <c r="AV67" s="230"/>
      <c r="AW67" s="230"/>
      <c r="AX67" s="230"/>
      <c r="AY67" s="230"/>
      <c r="AZ67" s="230"/>
      <c r="BA67" s="230"/>
      <c r="BB67" s="230"/>
      <c r="BC67" s="230"/>
      <c r="BD67" s="230"/>
      <c r="BE67" s="230"/>
      <c r="BF67" s="230"/>
      <c r="BG67" s="230"/>
      <c r="BH67" s="230"/>
      <c r="BI67" s="230"/>
      <c r="BJ67" s="230"/>
      <c r="BK67" s="230"/>
      <c r="BL67" s="230"/>
      <c r="BM67" s="230"/>
      <c r="BN67" s="230"/>
    </row>
    <row r="68" spans="1:66" s="9" customFormat="1" ht="30" customHeight="1">
      <c r="A68" s="190">
        <v>19</v>
      </c>
      <c r="B68" s="316" t="s">
        <v>288</v>
      </c>
      <c r="C68" s="311" t="s">
        <v>289</v>
      </c>
      <c r="D68" s="174"/>
      <c r="E68" s="174">
        <v>382127.54</v>
      </c>
      <c r="F68" s="57" t="s">
        <v>83</v>
      </c>
      <c r="G68" s="175" t="s">
        <v>276</v>
      </c>
      <c r="H68" s="172"/>
      <c r="I68" s="56">
        <v>2018</v>
      </c>
      <c r="J68" s="169"/>
      <c r="K68" s="164"/>
      <c r="L68" s="230"/>
      <c r="M68" s="230"/>
      <c r="N68" s="230"/>
      <c r="O68" s="230"/>
      <c r="P68" s="230"/>
      <c r="Q68" s="230"/>
      <c r="R68" s="230"/>
      <c r="S68" s="230"/>
      <c r="T68" s="230"/>
      <c r="U68" s="230"/>
      <c r="V68" s="230"/>
      <c r="W68" s="230"/>
      <c r="X68" s="230"/>
      <c r="Y68" s="230"/>
      <c r="Z68" s="230"/>
      <c r="AA68" s="230"/>
      <c r="AB68" s="230"/>
      <c r="AC68" s="230"/>
      <c r="AD68" s="230"/>
      <c r="AE68" s="230"/>
      <c r="AF68" s="230"/>
      <c r="AG68" s="230"/>
      <c r="AH68" s="230"/>
      <c r="AI68" s="230"/>
      <c r="AJ68" s="230"/>
      <c r="AK68" s="230"/>
      <c r="AL68" s="230"/>
      <c r="AM68" s="230"/>
      <c r="AN68" s="230"/>
      <c r="AO68" s="230"/>
      <c r="AP68" s="230"/>
      <c r="AQ68" s="230"/>
      <c r="AR68" s="230"/>
      <c r="AS68" s="230"/>
      <c r="AT68" s="230"/>
      <c r="AU68" s="230"/>
      <c r="AV68" s="230"/>
      <c r="AW68" s="230"/>
      <c r="AX68" s="230"/>
      <c r="AY68" s="230"/>
      <c r="AZ68" s="230"/>
      <c r="BA68" s="230"/>
      <c r="BB68" s="230"/>
      <c r="BC68" s="230"/>
      <c r="BD68" s="230"/>
      <c r="BE68" s="230"/>
      <c r="BF68" s="230"/>
      <c r="BG68" s="230"/>
      <c r="BH68" s="230"/>
      <c r="BI68" s="230"/>
      <c r="BJ68" s="230"/>
      <c r="BK68" s="230"/>
      <c r="BL68" s="230"/>
      <c r="BM68" s="230"/>
      <c r="BN68" s="230"/>
    </row>
    <row r="69" spans="1:66" s="9" customFormat="1" ht="24" customHeight="1">
      <c r="A69" s="190">
        <v>20</v>
      </c>
      <c r="B69" s="316" t="s">
        <v>277</v>
      </c>
      <c r="C69" s="311" t="s">
        <v>290</v>
      </c>
      <c r="D69" s="174"/>
      <c r="E69" s="174">
        <v>19354.02</v>
      </c>
      <c r="F69" s="57" t="s">
        <v>83</v>
      </c>
      <c r="G69" s="175"/>
      <c r="H69" s="172"/>
      <c r="I69" s="56">
        <v>2017</v>
      </c>
      <c r="J69" s="169"/>
      <c r="K69" s="164"/>
      <c r="L69" s="230"/>
      <c r="M69" s="230"/>
      <c r="N69" s="230"/>
      <c r="O69" s="230"/>
      <c r="P69" s="230"/>
      <c r="Q69" s="230"/>
      <c r="R69" s="230"/>
      <c r="S69" s="230"/>
      <c r="T69" s="230"/>
      <c r="U69" s="230"/>
      <c r="V69" s="230"/>
      <c r="W69" s="230"/>
      <c r="X69" s="230"/>
      <c r="Y69" s="230"/>
      <c r="Z69" s="230"/>
      <c r="AA69" s="230"/>
      <c r="AB69" s="230"/>
      <c r="AC69" s="230"/>
      <c r="AD69" s="230"/>
      <c r="AE69" s="230"/>
      <c r="AF69" s="230"/>
      <c r="AG69" s="230"/>
      <c r="AH69" s="230"/>
      <c r="AI69" s="230"/>
      <c r="AJ69" s="230"/>
      <c r="AK69" s="230"/>
      <c r="AL69" s="230"/>
      <c r="AM69" s="230"/>
      <c r="AN69" s="230"/>
      <c r="AO69" s="230"/>
      <c r="AP69" s="230"/>
      <c r="AQ69" s="230"/>
      <c r="AR69" s="230"/>
      <c r="AS69" s="230"/>
      <c r="AT69" s="230"/>
      <c r="AU69" s="230"/>
      <c r="AV69" s="230"/>
      <c r="AW69" s="230"/>
      <c r="AX69" s="230"/>
      <c r="AY69" s="230"/>
      <c r="AZ69" s="230"/>
      <c r="BA69" s="230"/>
      <c r="BB69" s="230"/>
      <c r="BC69" s="230"/>
      <c r="BD69" s="230"/>
      <c r="BE69" s="230"/>
      <c r="BF69" s="230"/>
      <c r="BG69" s="230"/>
      <c r="BH69" s="230"/>
      <c r="BI69" s="230"/>
      <c r="BJ69" s="230"/>
      <c r="BK69" s="230"/>
      <c r="BL69" s="230"/>
      <c r="BM69" s="230"/>
      <c r="BN69" s="230"/>
    </row>
    <row r="70" spans="1:66" s="9" customFormat="1" ht="25.9" customHeight="1">
      <c r="A70" s="278">
        <v>21</v>
      </c>
      <c r="B70" s="316" t="s">
        <v>291</v>
      </c>
      <c r="C70" s="311" t="s">
        <v>285</v>
      </c>
      <c r="D70" s="174"/>
      <c r="E70" s="174">
        <v>14297.68</v>
      </c>
      <c r="F70" s="57" t="s">
        <v>83</v>
      </c>
      <c r="G70" s="175"/>
      <c r="H70" s="172"/>
      <c r="I70" s="56">
        <v>2017</v>
      </c>
      <c r="J70" s="169"/>
      <c r="K70" s="164"/>
      <c r="L70" s="230"/>
      <c r="M70" s="230"/>
      <c r="N70" s="230"/>
      <c r="O70" s="230"/>
      <c r="P70" s="230"/>
      <c r="Q70" s="230"/>
      <c r="R70" s="230"/>
      <c r="S70" s="230"/>
      <c r="T70" s="230"/>
      <c r="U70" s="230"/>
      <c r="V70" s="230"/>
      <c r="W70" s="230"/>
      <c r="X70" s="230"/>
      <c r="Y70" s="230"/>
      <c r="Z70" s="230"/>
      <c r="AA70" s="230"/>
      <c r="AB70" s="230"/>
      <c r="AC70" s="230"/>
      <c r="AD70" s="230"/>
      <c r="AE70" s="230"/>
      <c r="AF70" s="230"/>
      <c r="AG70" s="230"/>
      <c r="AH70" s="230"/>
      <c r="AI70" s="230"/>
      <c r="AJ70" s="230"/>
      <c r="AK70" s="230"/>
      <c r="AL70" s="230"/>
      <c r="AM70" s="230"/>
      <c r="AN70" s="230"/>
      <c r="AO70" s="230"/>
      <c r="AP70" s="230"/>
      <c r="AQ70" s="230"/>
      <c r="AR70" s="230"/>
      <c r="AS70" s="230"/>
      <c r="AT70" s="230"/>
      <c r="AU70" s="230"/>
      <c r="AV70" s="230"/>
      <c r="AW70" s="230"/>
      <c r="AX70" s="230"/>
      <c r="AY70" s="230"/>
      <c r="AZ70" s="230"/>
      <c r="BA70" s="230"/>
      <c r="BB70" s="230"/>
      <c r="BC70" s="230"/>
      <c r="BD70" s="230"/>
      <c r="BE70" s="230"/>
      <c r="BF70" s="230"/>
      <c r="BG70" s="230"/>
      <c r="BH70" s="230"/>
      <c r="BI70" s="230"/>
      <c r="BJ70" s="230"/>
      <c r="BK70" s="230"/>
      <c r="BL70" s="230"/>
      <c r="BM70" s="230"/>
      <c r="BN70" s="230"/>
    </row>
    <row r="71" spans="1:66" s="9" customFormat="1" ht="51" customHeight="1">
      <c r="A71" s="190">
        <v>22</v>
      </c>
      <c r="B71" s="316" t="s">
        <v>292</v>
      </c>
      <c r="C71" s="173" t="s">
        <v>293</v>
      </c>
      <c r="D71" s="174"/>
      <c r="E71" s="174">
        <v>310644.58</v>
      </c>
      <c r="F71" s="57" t="s">
        <v>83</v>
      </c>
      <c r="G71" s="175"/>
      <c r="H71" s="172"/>
      <c r="I71" s="56">
        <v>2019</v>
      </c>
      <c r="J71" s="169"/>
      <c r="K71" s="164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0"/>
      <c r="AF71" s="230"/>
      <c r="AG71" s="230"/>
      <c r="AH71" s="230"/>
      <c r="AI71" s="230"/>
      <c r="AJ71" s="230"/>
      <c r="AK71" s="230"/>
      <c r="AL71" s="230"/>
      <c r="AM71" s="230"/>
      <c r="AN71" s="230"/>
      <c r="AO71" s="230"/>
      <c r="AP71" s="230"/>
      <c r="AQ71" s="230"/>
      <c r="AR71" s="230"/>
      <c r="AS71" s="230"/>
      <c r="AT71" s="230"/>
      <c r="AU71" s="230"/>
      <c r="AV71" s="230"/>
      <c r="AW71" s="230"/>
      <c r="AX71" s="230"/>
      <c r="AY71" s="230"/>
      <c r="AZ71" s="230"/>
      <c r="BA71" s="230"/>
      <c r="BB71" s="230"/>
      <c r="BC71" s="230"/>
      <c r="BD71" s="230"/>
      <c r="BE71" s="230"/>
      <c r="BF71" s="230"/>
      <c r="BG71" s="230"/>
      <c r="BH71" s="230"/>
      <c r="BI71" s="230"/>
      <c r="BJ71" s="230"/>
      <c r="BK71" s="230"/>
      <c r="BL71" s="230"/>
      <c r="BM71" s="230"/>
      <c r="BN71" s="230"/>
    </row>
    <row r="72" spans="1:66" s="9" customFormat="1" ht="19.899999999999999" customHeight="1">
      <c r="A72" s="190">
        <v>23</v>
      </c>
      <c r="B72" s="316" t="s">
        <v>284</v>
      </c>
      <c r="C72" s="173" t="s">
        <v>294</v>
      </c>
      <c r="D72" s="174"/>
      <c r="E72" s="174">
        <v>10999</v>
      </c>
      <c r="F72" s="57" t="s">
        <v>83</v>
      </c>
      <c r="G72" s="175"/>
      <c r="H72" s="172"/>
      <c r="I72" s="56">
        <v>2019</v>
      </c>
      <c r="J72" s="169"/>
      <c r="K72" s="164"/>
      <c r="L72" s="230"/>
      <c r="M72" s="230"/>
      <c r="N72" s="230"/>
      <c r="O72" s="230"/>
      <c r="P72" s="230"/>
      <c r="Q72" s="230"/>
      <c r="R72" s="230"/>
      <c r="S72" s="230"/>
      <c r="T72" s="230"/>
      <c r="U72" s="230"/>
      <c r="V72" s="230"/>
      <c r="W72" s="230"/>
      <c r="X72" s="230"/>
      <c r="Y72" s="230"/>
      <c r="Z72" s="230"/>
      <c r="AA72" s="230"/>
      <c r="AB72" s="230"/>
      <c r="AC72" s="230"/>
      <c r="AD72" s="230"/>
      <c r="AE72" s="230"/>
      <c r="AF72" s="230"/>
      <c r="AG72" s="230"/>
      <c r="AH72" s="230"/>
      <c r="AI72" s="230"/>
      <c r="AJ72" s="230"/>
      <c r="AK72" s="230"/>
      <c r="AL72" s="230"/>
      <c r="AM72" s="230"/>
      <c r="AN72" s="230"/>
      <c r="AO72" s="230"/>
      <c r="AP72" s="230"/>
      <c r="AQ72" s="230"/>
      <c r="AR72" s="230"/>
      <c r="AS72" s="230"/>
      <c r="AT72" s="230"/>
      <c r="AU72" s="230"/>
      <c r="AV72" s="230"/>
      <c r="AW72" s="230"/>
      <c r="AX72" s="230"/>
      <c r="AY72" s="230"/>
      <c r="AZ72" s="230"/>
      <c r="BA72" s="230"/>
      <c r="BB72" s="230"/>
      <c r="BC72" s="230"/>
      <c r="BD72" s="230"/>
      <c r="BE72" s="230"/>
      <c r="BF72" s="230"/>
      <c r="BG72" s="230"/>
      <c r="BH72" s="230"/>
      <c r="BI72" s="230"/>
      <c r="BJ72" s="230"/>
      <c r="BK72" s="230"/>
      <c r="BL72" s="230"/>
      <c r="BM72" s="230"/>
      <c r="BN72" s="230"/>
    </row>
    <row r="73" spans="1:66" s="9" customFormat="1" ht="31.9" customHeight="1">
      <c r="A73" s="278">
        <v>24</v>
      </c>
      <c r="B73" s="316" t="s">
        <v>492</v>
      </c>
      <c r="C73" s="173" t="s">
        <v>295</v>
      </c>
      <c r="D73" s="174"/>
      <c r="E73" s="174">
        <v>35000</v>
      </c>
      <c r="F73" s="57" t="s">
        <v>83</v>
      </c>
      <c r="G73" s="175"/>
      <c r="H73" s="172"/>
      <c r="I73" s="56">
        <v>2019</v>
      </c>
      <c r="J73" s="169"/>
      <c r="K73" s="164"/>
      <c r="L73" s="230"/>
      <c r="M73" s="230"/>
      <c r="N73" s="230"/>
      <c r="O73" s="230"/>
      <c r="P73" s="230"/>
      <c r="Q73" s="230"/>
      <c r="R73" s="230"/>
      <c r="S73" s="230"/>
      <c r="T73" s="230"/>
      <c r="U73" s="230"/>
      <c r="V73" s="230"/>
      <c r="W73" s="230"/>
      <c r="X73" s="230"/>
      <c r="Y73" s="230"/>
      <c r="Z73" s="230"/>
      <c r="AA73" s="230"/>
      <c r="AB73" s="230"/>
      <c r="AC73" s="230"/>
      <c r="AD73" s="230"/>
      <c r="AE73" s="230"/>
      <c r="AF73" s="230"/>
      <c r="AG73" s="230"/>
      <c r="AH73" s="230"/>
      <c r="AI73" s="230"/>
      <c r="AJ73" s="230"/>
      <c r="AK73" s="230"/>
      <c r="AL73" s="230"/>
      <c r="AM73" s="230"/>
      <c r="AN73" s="230"/>
      <c r="AO73" s="230"/>
      <c r="AP73" s="230"/>
      <c r="AQ73" s="230"/>
      <c r="AR73" s="230"/>
      <c r="AS73" s="230"/>
      <c r="AT73" s="230"/>
      <c r="AU73" s="230"/>
      <c r="AV73" s="230"/>
      <c r="AW73" s="230"/>
      <c r="AX73" s="230"/>
      <c r="AY73" s="230"/>
      <c r="AZ73" s="230"/>
      <c r="BA73" s="230"/>
      <c r="BB73" s="230"/>
      <c r="BC73" s="230"/>
      <c r="BD73" s="230"/>
      <c r="BE73" s="230"/>
      <c r="BF73" s="230"/>
      <c r="BG73" s="230"/>
      <c r="BH73" s="230"/>
      <c r="BI73" s="230"/>
      <c r="BJ73" s="230"/>
      <c r="BK73" s="230"/>
      <c r="BL73" s="230"/>
      <c r="BM73" s="230"/>
      <c r="BN73" s="230"/>
    </row>
    <row r="74" spans="1:66" s="9" customFormat="1" ht="43.9" customHeight="1">
      <c r="A74" s="190">
        <v>25</v>
      </c>
      <c r="B74" s="316" t="s">
        <v>493</v>
      </c>
      <c r="C74" s="173" t="s">
        <v>217</v>
      </c>
      <c r="D74" s="174"/>
      <c r="E74" s="174">
        <v>181610.96</v>
      </c>
      <c r="F74" s="57" t="s">
        <v>83</v>
      </c>
      <c r="G74" s="175"/>
      <c r="H74" s="172"/>
      <c r="I74" s="56">
        <v>2019</v>
      </c>
      <c r="J74" s="169"/>
      <c r="K74" s="164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30"/>
      <c r="X74" s="230"/>
      <c r="Y74" s="230"/>
      <c r="Z74" s="230"/>
      <c r="AA74" s="230"/>
      <c r="AB74" s="230"/>
      <c r="AC74" s="230"/>
      <c r="AD74" s="230"/>
      <c r="AE74" s="230"/>
      <c r="AF74" s="230"/>
      <c r="AG74" s="230"/>
      <c r="AH74" s="230"/>
      <c r="AI74" s="230"/>
      <c r="AJ74" s="230"/>
      <c r="AK74" s="230"/>
      <c r="AL74" s="230"/>
      <c r="AM74" s="230"/>
      <c r="AN74" s="230"/>
      <c r="AO74" s="230"/>
      <c r="AP74" s="230"/>
      <c r="AQ74" s="230"/>
      <c r="AR74" s="230"/>
      <c r="AS74" s="230"/>
      <c r="AT74" s="230"/>
      <c r="AU74" s="230"/>
      <c r="AV74" s="230"/>
      <c r="AW74" s="230"/>
      <c r="AX74" s="230"/>
      <c r="AY74" s="230"/>
      <c r="AZ74" s="230"/>
      <c r="BA74" s="230"/>
      <c r="BB74" s="230"/>
      <c r="BC74" s="230"/>
      <c r="BD74" s="230"/>
      <c r="BE74" s="230"/>
      <c r="BF74" s="230"/>
      <c r="BG74" s="230"/>
      <c r="BH74" s="230"/>
      <c r="BI74" s="230"/>
      <c r="BJ74" s="230"/>
      <c r="BK74" s="230"/>
      <c r="BL74" s="230"/>
      <c r="BM74" s="230"/>
      <c r="BN74" s="230"/>
    </row>
    <row r="75" spans="1:66" s="9" customFormat="1" ht="19.899999999999999" customHeight="1">
      <c r="A75" s="190">
        <v>26</v>
      </c>
      <c r="B75" s="316" t="s">
        <v>277</v>
      </c>
      <c r="C75" s="173" t="s">
        <v>246</v>
      </c>
      <c r="D75" s="174"/>
      <c r="E75" s="174">
        <v>19929</v>
      </c>
      <c r="F75" s="57" t="s">
        <v>83</v>
      </c>
      <c r="G75" s="175"/>
      <c r="H75" s="172"/>
      <c r="I75" s="56">
        <v>2019</v>
      </c>
      <c r="J75" s="169"/>
      <c r="K75" s="164"/>
      <c r="L75" s="230"/>
      <c r="M75" s="230"/>
      <c r="N75" s="230"/>
      <c r="O75" s="230"/>
      <c r="P75" s="230"/>
      <c r="Q75" s="230"/>
      <c r="R75" s="230"/>
      <c r="S75" s="230"/>
      <c r="T75" s="230"/>
      <c r="U75" s="230"/>
      <c r="V75" s="230"/>
      <c r="W75" s="230"/>
      <c r="X75" s="230"/>
      <c r="Y75" s="230"/>
      <c r="Z75" s="230"/>
      <c r="AA75" s="230"/>
      <c r="AB75" s="230"/>
      <c r="AC75" s="230"/>
      <c r="AD75" s="230"/>
      <c r="AE75" s="230"/>
      <c r="AF75" s="230"/>
      <c r="AG75" s="230"/>
      <c r="AH75" s="230"/>
      <c r="AI75" s="230"/>
      <c r="AJ75" s="230"/>
      <c r="AK75" s="230"/>
      <c r="AL75" s="230"/>
      <c r="AM75" s="230"/>
      <c r="AN75" s="230"/>
      <c r="AO75" s="230"/>
      <c r="AP75" s="230"/>
      <c r="AQ75" s="230"/>
      <c r="AR75" s="230"/>
      <c r="AS75" s="230"/>
      <c r="AT75" s="230"/>
      <c r="AU75" s="230"/>
      <c r="AV75" s="230"/>
      <c r="AW75" s="230"/>
      <c r="AX75" s="230"/>
      <c r="AY75" s="230"/>
      <c r="AZ75" s="230"/>
      <c r="BA75" s="230"/>
      <c r="BB75" s="230"/>
      <c r="BC75" s="230"/>
      <c r="BD75" s="230"/>
      <c r="BE75" s="230"/>
      <c r="BF75" s="230"/>
      <c r="BG75" s="230"/>
      <c r="BH75" s="230"/>
      <c r="BI75" s="230"/>
      <c r="BJ75" s="230"/>
      <c r="BK75" s="230"/>
      <c r="BL75" s="230"/>
      <c r="BM75" s="230"/>
      <c r="BN75" s="230"/>
    </row>
    <row r="76" spans="1:66" s="9" customFormat="1" ht="19.899999999999999" customHeight="1">
      <c r="A76" s="278">
        <v>27</v>
      </c>
      <c r="B76" s="316" t="s">
        <v>494</v>
      </c>
      <c r="C76" s="173" t="s">
        <v>296</v>
      </c>
      <c r="D76" s="174"/>
      <c r="E76" s="174">
        <v>15000</v>
      </c>
      <c r="F76" s="57" t="s">
        <v>83</v>
      </c>
      <c r="G76" s="175"/>
      <c r="H76" s="172"/>
      <c r="I76" s="56">
        <v>2019</v>
      </c>
      <c r="J76" s="169"/>
      <c r="K76" s="164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0"/>
      <c r="AF76" s="230"/>
      <c r="AG76" s="230"/>
      <c r="AH76" s="230"/>
      <c r="AI76" s="230"/>
      <c r="AJ76" s="230"/>
      <c r="AK76" s="230"/>
      <c r="AL76" s="230"/>
      <c r="AM76" s="230"/>
      <c r="AN76" s="230"/>
      <c r="AO76" s="230"/>
      <c r="AP76" s="230"/>
      <c r="AQ76" s="230"/>
      <c r="AR76" s="230"/>
      <c r="AS76" s="230"/>
      <c r="AT76" s="230"/>
      <c r="AU76" s="230"/>
      <c r="AV76" s="230"/>
      <c r="AW76" s="230"/>
      <c r="AX76" s="230"/>
      <c r="AY76" s="230"/>
      <c r="AZ76" s="230"/>
      <c r="BA76" s="230"/>
      <c r="BB76" s="230"/>
      <c r="BC76" s="230"/>
      <c r="BD76" s="230"/>
      <c r="BE76" s="230"/>
      <c r="BF76" s="230"/>
      <c r="BG76" s="230"/>
      <c r="BH76" s="230"/>
      <c r="BI76" s="230"/>
      <c r="BJ76" s="230"/>
      <c r="BK76" s="230"/>
      <c r="BL76" s="230"/>
      <c r="BM76" s="230"/>
      <c r="BN76" s="230"/>
    </row>
    <row r="77" spans="1:66" s="9" customFormat="1" ht="19.899999999999999" customHeight="1">
      <c r="A77" s="190">
        <v>28</v>
      </c>
      <c r="B77" s="316" t="s">
        <v>297</v>
      </c>
      <c r="C77" s="173" t="s">
        <v>298</v>
      </c>
      <c r="D77" s="174"/>
      <c r="E77" s="174">
        <v>12000</v>
      </c>
      <c r="F77" s="57" t="s">
        <v>83</v>
      </c>
      <c r="G77" s="175"/>
      <c r="H77" s="172"/>
      <c r="I77" s="56">
        <v>2019</v>
      </c>
      <c r="J77" s="169"/>
      <c r="K77" s="164"/>
      <c r="L77" s="230"/>
      <c r="M77" s="230"/>
      <c r="N77" s="230"/>
      <c r="O77" s="230"/>
      <c r="P77" s="230"/>
      <c r="Q77" s="230"/>
      <c r="R77" s="230"/>
      <c r="S77" s="230"/>
      <c r="T77" s="230"/>
      <c r="U77" s="230"/>
      <c r="V77" s="230"/>
      <c r="W77" s="230"/>
      <c r="X77" s="230"/>
      <c r="Y77" s="230"/>
      <c r="Z77" s="230"/>
      <c r="AA77" s="230"/>
      <c r="AB77" s="230"/>
      <c r="AC77" s="230"/>
      <c r="AD77" s="230"/>
      <c r="AE77" s="230"/>
      <c r="AF77" s="230"/>
      <c r="AG77" s="230"/>
      <c r="AH77" s="230"/>
      <c r="AI77" s="230"/>
      <c r="AJ77" s="230"/>
      <c r="AK77" s="230"/>
      <c r="AL77" s="230"/>
      <c r="AM77" s="230"/>
      <c r="AN77" s="230"/>
      <c r="AO77" s="230"/>
      <c r="AP77" s="230"/>
      <c r="AQ77" s="230"/>
      <c r="AR77" s="230"/>
      <c r="AS77" s="230"/>
      <c r="AT77" s="230"/>
      <c r="AU77" s="230"/>
      <c r="AV77" s="230"/>
      <c r="AW77" s="230"/>
      <c r="AX77" s="230"/>
      <c r="AY77" s="230"/>
      <c r="AZ77" s="230"/>
      <c r="BA77" s="230"/>
      <c r="BB77" s="230"/>
      <c r="BC77" s="230"/>
      <c r="BD77" s="230"/>
      <c r="BE77" s="230"/>
      <c r="BF77" s="230"/>
      <c r="BG77" s="230"/>
      <c r="BH77" s="230"/>
      <c r="BI77" s="230"/>
      <c r="BJ77" s="230"/>
      <c r="BK77" s="230"/>
      <c r="BL77" s="230"/>
      <c r="BM77" s="230"/>
      <c r="BN77" s="230"/>
    </row>
    <row r="78" spans="1:66" s="9" customFormat="1" ht="19.899999999999999" customHeight="1">
      <c r="A78" s="190">
        <v>29</v>
      </c>
      <c r="B78" s="316" t="s">
        <v>299</v>
      </c>
      <c r="C78" s="173" t="s">
        <v>300</v>
      </c>
      <c r="D78" s="174"/>
      <c r="E78" s="174">
        <v>12100</v>
      </c>
      <c r="F78" s="57" t="s">
        <v>83</v>
      </c>
      <c r="G78" s="175"/>
      <c r="H78" s="172"/>
      <c r="I78" s="56">
        <v>2020</v>
      </c>
      <c r="J78" s="169"/>
      <c r="K78" s="164"/>
      <c r="L78" s="230"/>
      <c r="M78" s="230"/>
      <c r="N78" s="230"/>
      <c r="O78" s="230"/>
      <c r="P78" s="230"/>
      <c r="Q78" s="230"/>
      <c r="R78" s="230"/>
      <c r="S78" s="230"/>
      <c r="T78" s="230"/>
      <c r="U78" s="230"/>
      <c r="V78" s="230"/>
      <c r="W78" s="230"/>
      <c r="X78" s="230"/>
      <c r="Y78" s="230"/>
      <c r="Z78" s="230"/>
      <c r="AA78" s="230"/>
      <c r="AB78" s="230"/>
      <c r="AC78" s="230"/>
      <c r="AD78" s="230"/>
      <c r="AE78" s="230"/>
      <c r="AF78" s="230"/>
      <c r="AG78" s="230"/>
      <c r="AH78" s="230"/>
      <c r="AI78" s="230"/>
      <c r="AJ78" s="230"/>
      <c r="AK78" s="230"/>
      <c r="AL78" s="230"/>
      <c r="AM78" s="230"/>
      <c r="AN78" s="230"/>
      <c r="AO78" s="230"/>
      <c r="AP78" s="230"/>
      <c r="AQ78" s="230"/>
      <c r="AR78" s="230"/>
      <c r="AS78" s="230"/>
      <c r="AT78" s="230"/>
      <c r="AU78" s="230"/>
      <c r="AV78" s="230"/>
      <c r="AW78" s="230"/>
      <c r="AX78" s="230"/>
      <c r="AY78" s="230"/>
      <c r="AZ78" s="230"/>
      <c r="BA78" s="230"/>
      <c r="BB78" s="230"/>
      <c r="BC78" s="230"/>
      <c r="BD78" s="230"/>
      <c r="BE78" s="230"/>
      <c r="BF78" s="230"/>
      <c r="BG78" s="230"/>
      <c r="BH78" s="230"/>
      <c r="BI78" s="230"/>
      <c r="BJ78" s="230"/>
      <c r="BK78" s="230"/>
      <c r="BL78" s="230"/>
      <c r="BM78" s="230"/>
      <c r="BN78" s="230"/>
    </row>
    <row r="79" spans="1:66" s="9" customFormat="1" ht="19.899999999999999" customHeight="1">
      <c r="A79" s="278">
        <v>30</v>
      </c>
      <c r="B79" s="316" t="s">
        <v>301</v>
      </c>
      <c r="C79" s="173" t="s">
        <v>302</v>
      </c>
      <c r="D79" s="174"/>
      <c r="E79" s="174">
        <v>26328.15</v>
      </c>
      <c r="F79" s="57" t="s">
        <v>83</v>
      </c>
      <c r="G79" s="175"/>
      <c r="H79" s="172"/>
      <c r="I79" s="56">
        <v>2020</v>
      </c>
      <c r="J79" s="169"/>
      <c r="K79" s="164"/>
      <c r="L79" s="230"/>
      <c r="M79" s="230"/>
      <c r="N79" s="230"/>
      <c r="O79" s="230"/>
      <c r="P79" s="230"/>
      <c r="Q79" s="230"/>
      <c r="R79" s="230"/>
      <c r="S79" s="230"/>
      <c r="T79" s="230"/>
      <c r="U79" s="230"/>
      <c r="V79" s="230"/>
      <c r="W79" s="230"/>
      <c r="X79" s="230"/>
      <c r="Y79" s="230"/>
      <c r="Z79" s="230"/>
      <c r="AA79" s="230"/>
      <c r="AB79" s="230"/>
      <c r="AC79" s="230"/>
      <c r="AD79" s="230"/>
      <c r="AE79" s="230"/>
      <c r="AF79" s="230"/>
      <c r="AG79" s="230"/>
      <c r="AH79" s="230"/>
      <c r="AI79" s="230"/>
      <c r="AJ79" s="230"/>
      <c r="AK79" s="230"/>
      <c r="AL79" s="230"/>
      <c r="AM79" s="230"/>
      <c r="AN79" s="230"/>
      <c r="AO79" s="230"/>
      <c r="AP79" s="230"/>
      <c r="AQ79" s="230"/>
      <c r="AR79" s="230"/>
      <c r="AS79" s="230"/>
      <c r="AT79" s="230"/>
      <c r="AU79" s="230"/>
      <c r="AV79" s="230"/>
      <c r="AW79" s="230"/>
      <c r="AX79" s="230"/>
      <c r="AY79" s="230"/>
      <c r="AZ79" s="230"/>
      <c r="BA79" s="230"/>
      <c r="BB79" s="230"/>
      <c r="BC79" s="230"/>
      <c r="BD79" s="230"/>
      <c r="BE79" s="230"/>
      <c r="BF79" s="230"/>
      <c r="BG79" s="230"/>
      <c r="BH79" s="230"/>
      <c r="BI79" s="230"/>
      <c r="BJ79" s="230"/>
      <c r="BK79" s="230"/>
      <c r="BL79" s="230"/>
      <c r="BM79" s="230"/>
      <c r="BN79" s="230"/>
    </row>
    <row r="80" spans="1:66" s="9" customFormat="1" ht="19.899999999999999" customHeight="1">
      <c r="A80" s="190">
        <v>31</v>
      </c>
      <c r="B80" s="316" t="s">
        <v>495</v>
      </c>
      <c r="C80" s="173" t="s">
        <v>303</v>
      </c>
      <c r="D80" s="174"/>
      <c r="E80" s="174">
        <v>523928.91</v>
      </c>
      <c r="F80" s="57" t="s">
        <v>83</v>
      </c>
      <c r="G80" s="175"/>
      <c r="H80" s="172"/>
      <c r="I80" s="56">
        <v>2020</v>
      </c>
      <c r="J80" s="169"/>
      <c r="K80" s="164"/>
      <c r="L80" s="230"/>
      <c r="M80" s="230"/>
      <c r="N80" s="230"/>
      <c r="O80" s="230"/>
      <c r="P80" s="230"/>
      <c r="Q80" s="230"/>
      <c r="R80" s="230"/>
      <c r="S80" s="230"/>
      <c r="T80" s="230"/>
      <c r="U80" s="230"/>
      <c r="V80" s="230"/>
      <c r="W80" s="230"/>
      <c r="X80" s="230"/>
      <c r="Y80" s="230"/>
      <c r="Z80" s="230"/>
      <c r="AA80" s="230"/>
      <c r="AB80" s="230"/>
      <c r="AC80" s="230"/>
      <c r="AD80" s="230"/>
      <c r="AE80" s="230"/>
      <c r="AF80" s="230"/>
      <c r="AG80" s="230"/>
      <c r="AH80" s="230"/>
      <c r="AI80" s="230"/>
      <c r="AJ80" s="230"/>
      <c r="AK80" s="230"/>
      <c r="AL80" s="230"/>
      <c r="AM80" s="230"/>
      <c r="AN80" s="230"/>
      <c r="AO80" s="230"/>
      <c r="AP80" s="230"/>
      <c r="AQ80" s="230"/>
      <c r="AR80" s="230"/>
      <c r="AS80" s="230"/>
      <c r="AT80" s="230"/>
      <c r="AU80" s="230"/>
      <c r="AV80" s="230"/>
      <c r="AW80" s="230"/>
      <c r="AX80" s="230"/>
      <c r="AY80" s="230"/>
      <c r="AZ80" s="230"/>
      <c r="BA80" s="230"/>
      <c r="BB80" s="230"/>
      <c r="BC80" s="230"/>
      <c r="BD80" s="230"/>
      <c r="BE80" s="230"/>
      <c r="BF80" s="230"/>
      <c r="BG80" s="230"/>
      <c r="BH80" s="230"/>
      <c r="BI80" s="230"/>
      <c r="BJ80" s="230"/>
      <c r="BK80" s="230"/>
      <c r="BL80" s="230"/>
      <c r="BM80" s="230"/>
      <c r="BN80" s="230"/>
    </row>
    <row r="81" spans="1:66" s="9" customFormat="1" ht="19.899999999999999" customHeight="1">
      <c r="A81" s="190">
        <v>32</v>
      </c>
      <c r="B81" s="316" t="s">
        <v>496</v>
      </c>
      <c r="C81" s="173" t="s">
        <v>305</v>
      </c>
      <c r="D81" s="174"/>
      <c r="E81" s="174">
        <v>95000</v>
      </c>
      <c r="F81" s="57" t="s">
        <v>83</v>
      </c>
      <c r="G81" s="175"/>
      <c r="H81" s="172"/>
      <c r="I81" s="172"/>
      <c r="J81" s="169"/>
      <c r="K81" s="164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0"/>
      <c r="AF81" s="230"/>
      <c r="AG81" s="230"/>
      <c r="AH81" s="230"/>
      <c r="AI81" s="230"/>
      <c r="AJ81" s="230"/>
      <c r="AK81" s="230"/>
      <c r="AL81" s="230"/>
      <c r="AM81" s="230"/>
      <c r="AN81" s="230"/>
      <c r="AO81" s="230"/>
      <c r="AP81" s="230"/>
      <c r="AQ81" s="230"/>
      <c r="AR81" s="230"/>
      <c r="AS81" s="230"/>
      <c r="AT81" s="230"/>
      <c r="AU81" s="230"/>
      <c r="AV81" s="230"/>
      <c r="AW81" s="230"/>
      <c r="AX81" s="230"/>
      <c r="AY81" s="230"/>
      <c r="AZ81" s="230"/>
      <c r="BA81" s="230"/>
      <c r="BB81" s="230"/>
      <c r="BC81" s="230"/>
      <c r="BD81" s="230"/>
      <c r="BE81" s="230"/>
      <c r="BF81" s="230"/>
      <c r="BG81" s="230"/>
      <c r="BH81" s="230"/>
      <c r="BI81" s="230"/>
      <c r="BJ81" s="230"/>
      <c r="BK81" s="230"/>
      <c r="BL81" s="230"/>
      <c r="BM81" s="230"/>
      <c r="BN81" s="230"/>
    </row>
    <row r="82" spans="1:66" s="9" customFormat="1" ht="19.899999999999999" customHeight="1">
      <c r="A82" s="278">
        <v>33</v>
      </c>
      <c r="B82" s="316" t="s">
        <v>304</v>
      </c>
      <c r="C82" s="173" t="s">
        <v>306</v>
      </c>
      <c r="D82" s="174"/>
      <c r="E82" s="174">
        <v>112268.48</v>
      </c>
      <c r="F82" s="57" t="s">
        <v>83</v>
      </c>
      <c r="G82" s="175"/>
      <c r="H82" s="172"/>
      <c r="I82" s="172"/>
      <c r="J82" s="169"/>
      <c r="K82" s="164"/>
      <c r="L82" s="230"/>
      <c r="M82" s="230"/>
      <c r="N82" s="230"/>
      <c r="O82" s="230"/>
      <c r="P82" s="230"/>
      <c r="Q82" s="230"/>
      <c r="R82" s="230"/>
      <c r="S82" s="230"/>
      <c r="T82" s="230"/>
      <c r="U82" s="230"/>
      <c r="V82" s="230"/>
      <c r="W82" s="230"/>
      <c r="X82" s="230"/>
      <c r="Y82" s="230"/>
      <c r="Z82" s="230"/>
      <c r="AA82" s="230"/>
      <c r="AB82" s="230"/>
      <c r="AC82" s="230"/>
      <c r="AD82" s="230"/>
      <c r="AE82" s="230"/>
      <c r="AF82" s="230"/>
      <c r="AG82" s="230"/>
      <c r="AH82" s="230"/>
      <c r="AI82" s="230"/>
      <c r="AJ82" s="230"/>
      <c r="AK82" s="230"/>
      <c r="AL82" s="230"/>
      <c r="AM82" s="230"/>
      <c r="AN82" s="230"/>
      <c r="AO82" s="230"/>
      <c r="AP82" s="230"/>
      <c r="AQ82" s="230"/>
      <c r="AR82" s="230"/>
      <c r="AS82" s="230"/>
      <c r="AT82" s="230"/>
      <c r="AU82" s="230"/>
      <c r="AV82" s="230"/>
      <c r="AW82" s="230"/>
      <c r="AX82" s="230"/>
      <c r="AY82" s="230"/>
      <c r="AZ82" s="230"/>
      <c r="BA82" s="230"/>
      <c r="BB82" s="230"/>
      <c r="BC82" s="230"/>
      <c r="BD82" s="230"/>
      <c r="BE82" s="230"/>
      <c r="BF82" s="230"/>
      <c r="BG82" s="230"/>
      <c r="BH82" s="230"/>
      <c r="BI82" s="230"/>
      <c r="BJ82" s="230"/>
      <c r="BK82" s="230"/>
      <c r="BL82" s="230"/>
      <c r="BM82" s="230"/>
      <c r="BN82" s="230"/>
    </row>
    <row r="83" spans="1:66" s="9" customFormat="1" ht="19.899999999999999" customHeight="1">
      <c r="A83" s="190">
        <v>34</v>
      </c>
      <c r="B83" s="316" t="s">
        <v>307</v>
      </c>
      <c r="C83" s="173" t="s">
        <v>308</v>
      </c>
      <c r="D83" s="174"/>
      <c r="E83" s="174">
        <v>97500</v>
      </c>
      <c r="F83" s="57" t="s">
        <v>83</v>
      </c>
      <c r="G83" s="175"/>
      <c r="H83" s="172"/>
      <c r="I83" s="172"/>
      <c r="J83" s="169"/>
      <c r="K83" s="164"/>
      <c r="L83" s="230"/>
      <c r="M83" s="230"/>
      <c r="N83" s="230"/>
      <c r="O83" s="230"/>
      <c r="P83" s="230"/>
      <c r="Q83" s="230"/>
      <c r="R83" s="230"/>
      <c r="S83" s="230"/>
      <c r="T83" s="230"/>
      <c r="U83" s="230"/>
      <c r="V83" s="230"/>
      <c r="W83" s="230"/>
      <c r="X83" s="230"/>
      <c r="Y83" s="230"/>
      <c r="Z83" s="230"/>
      <c r="AA83" s="230"/>
      <c r="AB83" s="230"/>
      <c r="AC83" s="230"/>
      <c r="AD83" s="230"/>
      <c r="AE83" s="230"/>
      <c r="AF83" s="230"/>
      <c r="AG83" s="230"/>
      <c r="AH83" s="230"/>
      <c r="AI83" s="230"/>
      <c r="AJ83" s="230"/>
      <c r="AK83" s="230"/>
      <c r="AL83" s="230"/>
      <c r="AM83" s="230"/>
      <c r="AN83" s="230"/>
      <c r="AO83" s="230"/>
      <c r="AP83" s="230"/>
      <c r="AQ83" s="230"/>
      <c r="AR83" s="230"/>
      <c r="AS83" s="230"/>
      <c r="AT83" s="230"/>
      <c r="AU83" s="230"/>
      <c r="AV83" s="230"/>
      <c r="AW83" s="230"/>
      <c r="AX83" s="230"/>
      <c r="AY83" s="230"/>
      <c r="AZ83" s="230"/>
      <c r="BA83" s="230"/>
      <c r="BB83" s="230"/>
      <c r="BC83" s="230"/>
      <c r="BD83" s="230"/>
      <c r="BE83" s="230"/>
      <c r="BF83" s="230"/>
      <c r="BG83" s="230"/>
      <c r="BH83" s="230"/>
      <c r="BI83" s="230"/>
      <c r="BJ83" s="230"/>
      <c r="BK83" s="230"/>
      <c r="BL83" s="230"/>
      <c r="BM83" s="230"/>
      <c r="BN83" s="230"/>
    </row>
    <row r="84" spans="1:66" s="9" customFormat="1" ht="19.899999999999999" customHeight="1">
      <c r="A84" s="190">
        <v>35</v>
      </c>
      <c r="B84" s="317" t="s">
        <v>497</v>
      </c>
      <c r="C84" s="173" t="s">
        <v>309</v>
      </c>
      <c r="D84" s="174"/>
      <c r="E84" s="174">
        <v>2612768.69</v>
      </c>
      <c r="F84" s="57" t="s">
        <v>83</v>
      </c>
      <c r="G84" s="175"/>
      <c r="H84" s="172"/>
      <c r="I84" s="172"/>
      <c r="J84" s="169"/>
      <c r="K84" s="164"/>
      <c r="L84" s="230"/>
      <c r="M84" s="230"/>
      <c r="N84" s="230"/>
      <c r="O84" s="230"/>
      <c r="P84" s="230"/>
      <c r="Q84" s="230"/>
      <c r="R84" s="230"/>
      <c r="S84" s="230"/>
      <c r="T84" s="230"/>
      <c r="U84" s="230"/>
      <c r="V84" s="230"/>
      <c r="W84" s="230"/>
      <c r="X84" s="230"/>
      <c r="Y84" s="230"/>
      <c r="Z84" s="230"/>
      <c r="AA84" s="230"/>
      <c r="AB84" s="230"/>
      <c r="AC84" s="230"/>
      <c r="AD84" s="230"/>
      <c r="AE84" s="230"/>
      <c r="AF84" s="230"/>
      <c r="AG84" s="230"/>
      <c r="AH84" s="230"/>
      <c r="AI84" s="230"/>
      <c r="AJ84" s="230"/>
      <c r="AK84" s="230"/>
      <c r="AL84" s="230"/>
      <c r="AM84" s="230"/>
      <c r="AN84" s="230"/>
      <c r="AO84" s="230"/>
      <c r="AP84" s="230"/>
      <c r="AQ84" s="230"/>
      <c r="AR84" s="230"/>
      <c r="AS84" s="230"/>
      <c r="AT84" s="230"/>
      <c r="AU84" s="230"/>
      <c r="AV84" s="230"/>
      <c r="AW84" s="230"/>
      <c r="AX84" s="230"/>
      <c r="AY84" s="230"/>
      <c r="AZ84" s="230"/>
      <c r="BA84" s="230"/>
      <c r="BB84" s="230"/>
      <c r="BC84" s="230"/>
      <c r="BD84" s="230"/>
      <c r="BE84" s="230"/>
      <c r="BF84" s="230"/>
      <c r="BG84" s="230"/>
      <c r="BH84" s="230"/>
      <c r="BI84" s="230"/>
      <c r="BJ84" s="230"/>
      <c r="BK84" s="230"/>
      <c r="BL84" s="230"/>
      <c r="BM84" s="230"/>
      <c r="BN84" s="230"/>
    </row>
    <row r="85" spans="1:66" s="9" customFormat="1" ht="19.899999999999999" customHeight="1">
      <c r="A85" s="278">
        <v>36</v>
      </c>
      <c r="B85" s="316" t="s">
        <v>304</v>
      </c>
      <c r="C85" s="173" t="s">
        <v>310</v>
      </c>
      <c r="D85" s="174"/>
      <c r="E85" s="174">
        <v>77500</v>
      </c>
      <c r="F85" s="57" t="s">
        <v>83</v>
      </c>
      <c r="G85" s="175"/>
      <c r="H85" s="172"/>
      <c r="I85" s="172"/>
      <c r="J85" s="169"/>
      <c r="K85" s="164"/>
      <c r="L85" s="230"/>
      <c r="M85" s="230"/>
      <c r="N85" s="230"/>
      <c r="O85" s="230"/>
      <c r="P85" s="230"/>
      <c r="Q85" s="230"/>
      <c r="R85" s="230"/>
      <c r="S85" s="230"/>
      <c r="T85" s="230"/>
      <c r="U85" s="230"/>
      <c r="V85" s="230"/>
      <c r="W85" s="230"/>
      <c r="X85" s="230"/>
      <c r="Y85" s="230"/>
      <c r="Z85" s="230"/>
      <c r="AA85" s="230"/>
      <c r="AB85" s="230"/>
      <c r="AC85" s="230"/>
      <c r="AD85" s="230"/>
      <c r="AE85" s="230"/>
      <c r="AF85" s="230"/>
      <c r="AG85" s="230"/>
      <c r="AH85" s="230"/>
      <c r="AI85" s="230"/>
      <c r="AJ85" s="230"/>
      <c r="AK85" s="230"/>
      <c r="AL85" s="230"/>
      <c r="AM85" s="230"/>
      <c r="AN85" s="230"/>
      <c r="AO85" s="230"/>
      <c r="AP85" s="230"/>
      <c r="AQ85" s="230"/>
      <c r="AR85" s="230"/>
      <c r="AS85" s="230"/>
      <c r="AT85" s="230"/>
      <c r="AU85" s="230"/>
      <c r="AV85" s="230"/>
      <c r="AW85" s="230"/>
      <c r="AX85" s="230"/>
      <c r="AY85" s="230"/>
      <c r="AZ85" s="230"/>
      <c r="BA85" s="230"/>
      <c r="BB85" s="230"/>
      <c r="BC85" s="230"/>
      <c r="BD85" s="230"/>
      <c r="BE85" s="230"/>
      <c r="BF85" s="230"/>
      <c r="BG85" s="230"/>
      <c r="BH85" s="230"/>
      <c r="BI85" s="230"/>
      <c r="BJ85" s="230"/>
      <c r="BK85" s="230"/>
      <c r="BL85" s="230"/>
      <c r="BM85" s="230"/>
      <c r="BN85" s="230"/>
    </row>
    <row r="86" spans="1:66" s="9" customFormat="1" ht="19.899999999999999" customHeight="1">
      <c r="A86" s="190">
        <v>37</v>
      </c>
      <c r="B86" s="316" t="s">
        <v>304</v>
      </c>
      <c r="C86" s="173" t="s">
        <v>311</v>
      </c>
      <c r="D86" s="174"/>
      <c r="E86" s="174">
        <v>80000</v>
      </c>
      <c r="F86" s="57" t="s">
        <v>83</v>
      </c>
      <c r="G86" s="175"/>
      <c r="H86" s="172"/>
      <c r="I86" s="172"/>
      <c r="J86" s="169"/>
      <c r="K86" s="164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0"/>
      <c r="AF86" s="230"/>
      <c r="AG86" s="230"/>
      <c r="AH86" s="230"/>
      <c r="AI86" s="230"/>
      <c r="AJ86" s="230"/>
      <c r="AK86" s="230"/>
      <c r="AL86" s="230"/>
      <c r="AM86" s="230"/>
      <c r="AN86" s="230"/>
      <c r="AO86" s="230"/>
      <c r="AP86" s="230"/>
      <c r="AQ86" s="230"/>
      <c r="AR86" s="230"/>
      <c r="AS86" s="230"/>
      <c r="AT86" s="230"/>
      <c r="AU86" s="230"/>
      <c r="AV86" s="230"/>
      <c r="AW86" s="230"/>
      <c r="AX86" s="230"/>
      <c r="AY86" s="230"/>
      <c r="AZ86" s="230"/>
      <c r="BA86" s="230"/>
      <c r="BB86" s="230"/>
      <c r="BC86" s="230"/>
      <c r="BD86" s="230"/>
      <c r="BE86" s="230"/>
      <c r="BF86" s="230"/>
      <c r="BG86" s="230"/>
      <c r="BH86" s="230"/>
      <c r="BI86" s="230"/>
      <c r="BJ86" s="230"/>
      <c r="BK86" s="230"/>
      <c r="BL86" s="230"/>
      <c r="BM86" s="230"/>
      <c r="BN86" s="230"/>
    </row>
    <row r="87" spans="1:66" s="9" customFormat="1" ht="19.899999999999999" customHeight="1">
      <c r="A87" s="190">
        <v>38</v>
      </c>
      <c r="B87" s="316" t="s">
        <v>304</v>
      </c>
      <c r="C87" s="173" t="s">
        <v>312</v>
      </c>
      <c r="D87" s="174"/>
      <c r="E87" s="174">
        <v>78000</v>
      </c>
      <c r="F87" s="57" t="s">
        <v>83</v>
      </c>
      <c r="G87" s="175"/>
      <c r="H87" s="172"/>
      <c r="I87" s="172"/>
      <c r="J87" s="169"/>
      <c r="K87" s="164"/>
      <c r="L87" s="230"/>
      <c r="M87" s="230"/>
      <c r="N87" s="230"/>
      <c r="O87" s="230"/>
      <c r="P87" s="230"/>
      <c r="Q87" s="230"/>
      <c r="R87" s="230"/>
      <c r="S87" s="230"/>
      <c r="T87" s="230"/>
      <c r="U87" s="230"/>
      <c r="V87" s="230"/>
      <c r="W87" s="230"/>
      <c r="X87" s="230"/>
      <c r="Y87" s="230"/>
      <c r="Z87" s="230"/>
      <c r="AA87" s="230"/>
      <c r="AB87" s="230"/>
      <c r="AC87" s="230"/>
      <c r="AD87" s="230"/>
      <c r="AE87" s="230"/>
      <c r="AF87" s="230"/>
      <c r="AG87" s="230"/>
      <c r="AH87" s="230"/>
      <c r="AI87" s="230"/>
      <c r="AJ87" s="230"/>
      <c r="AK87" s="230"/>
      <c r="AL87" s="230"/>
      <c r="AM87" s="230"/>
      <c r="AN87" s="230"/>
      <c r="AO87" s="230"/>
      <c r="AP87" s="230"/>
      <c r="AQ87" s="230"/>
      <c r="AR87" s="230"/>
      <c r="AS87" s="230"/>
      <c r="AT87" s="230"/>
      <c r="AU87" s="230"/>
      <c r="AV87" s="230"/>
      <c r="AW87" s="230"/>
      <c r="AX87" s="230"/>
      <c r="AY87" s="230"/>
      <c r="AZ87" s="230"/>
      <c r="BA87" s="230"/>
      <c r="BB87" s="230"/>
      <c r="BC87" s="230"/>
      <c r="BD87" s="230"/>
      <c r="BE87" s="230"/>
      <c r="BF87" s="230"/>
      <c r="BG87" s="230"/>
      <c r="BH87" s="230"/>
      <c r="BI87" s="230"/>
      <c r="BJ87" s="230"/>
      <c r="BK87" s="230"/>
      <c r="BL87" s="230"/>
      <c r="BM87" s="230"/>
      <c r="BN87" s="230"/>
    </row>
    <row r="88" spans="1:66" s="9" customFormat="1" ht="19.899999999999999" customHeight="1">
      <c r="A88" s="278">
        <v>39</v>
      </c>
      <c r="B88" s="316" t="s">
        <v>307</v>
      </c>
      <c r="C88" s="173" t="s">
        <v>313</v>
      </c>
      <c r="D88" s="174"/>
      <c r="E88" s="174">
        <v>130000</v>
      </c>
      <c r="F88" s="57" t="s">
        <v>83</v>
      </c>
      <c r="G88" s="175"/>
      <c r="H88" s="172"/>
      <c r="I88" s="172"/>
      <c r="J88" s="169"/>
      <c r="K88" s="164"/>
      <c r="L88" s="230"/>
      <c r="M88" s="230"/>
      <c r="N88" s="230"/>
      <c r="O88" s="230"/>
      <c r="P88" s="230"/>
      <c r="Q88" s="230"/>
      <c r="R88" s="230"/>
      <c r="S88" s="230"/>
      <c r="T88" s="230"/>
      <c r="U88" s="230"/>
      <c r="V88" s="230"/>
      <c r="W88" s="230"/>
      <c r="X88" s="230"/>
      <c r="Y88" s="230"/>
      <c r="Z88" s="230"/>
      <c r="AA88" s="230"/>
      <c r="AB88" s="230"/>
      <c r="AC88" s="230"/>
      <c r="AD88" s="230"/>
      <c r="AE88" s="230"/>
      <c r="AF88" s="230"/>
      <c r="AG88" s="230"/>
      <c r="AH88" s="230"/>
      <c r="AI88" s="230"/>
      <c r="AJ88" s="230"/>
      <c r="AK88" s="230"/>
      <c r="AL88" s="230"/>
      <c r="AM88" s="230"/>
      <c r="AN88" s="230"/>
      <c r="AO88" s="230"/>
      <c r="AP88" s="230"/>
      <c r="AQ88" s="230"/>
      <c r="AR88" s="230"/>
      <c r="AS88" s="230"/>
      <c r="AT88" s="230"/>
      <c r="AU88" s="230"/>
      <c r="AV88" s="230"/>
      <c r="AW88" s="230"/>
      <c r="AX88" s="230"/>
      <c r="AY88" s="230"/>
      <c r="AZ88" s="230"/>
      <c r="BA88" s="230"/>
      <c r="BB88" s="230"/>
      <c r="BC88" s="230"/>
      <c r="BD88" s="230"/>
      <c r="BE88" s="230"/>
      <c r="BF88" s="230"/>
      <c r="BG88" s="230"/>
      <c r="BH88" s="230"/>
      <c r="BI88" s="230"/>
      <c r="BJ88" s="230"/>
      <c r="BK88" s="230"/>
      <c r="BL88" s="230"/>
      <c r="BM88" s="230"/>
      <c r="BN88" s="230"/>
    </row>
    <row r="89" spans="1:66" s="9" customFormat="1" ht="19.899999999999999" customHeight="1">
      <c r="A89" s="190">
        <v>40</v>
      </c>
      <c r="B89" s="316" t="s">
        <v>304</v>
      </c>
      <c r="C89" s="173" t="s">
        <v>313</v>
      </c>
      <c r="D89" s="174"/>
      <c r="E89" s="174">
        <v>97000</v>
      </c>
      <c r="F89" s="57" t="s">
        <v>83</v>
      </c>
      <c r="G89" s="175"/>
      <c r="H89" s="172"/>
      <c r="I89" s="172"/>
      <c r="J89" s="169"/>
      <c r="K89" s="164"/>
      <c r="L89" s="230"/>
      <c r="M89" s="230"/>
      <c r="N89" s="230"/>
      <c r="O89" s="230"/>
      <c r="P89" s="230"/>
      <c r="Q89" s="230"/>
      <c r="R89" s="230"/>
      <c r="S89" s="230"/>
      <c r="T89" s="230"/>
      <c r="U89" s="230"/>
      <c r="V89" s="230"/>
      <c r="W89" s="230"/>
      <c r="X89" s="230"/>
      <c r="Y89" s="230"/>
      <c r="Z89" s="230"/>
      <c r="AA89" s="230"/>
      <c r="AB89" s="230"/>
      <c r="AC89" s="230"/>
      <c r="AD89" s="230"/>
      <c r="AE89" s="230"/>
      <c r="AF89" s="230"/>
      <c r="AG89" s="230"/>
      <c r="AH89" s="230"/>
      <c r="AI89" s="230"/>
      <c r="AJ89" s="230"/>
      <c r="AK89" s="230"/>
      <c r="AL89" s="230"/>
      <c r="AM89" s="230"/>
      <c r="AN89" s="230"/>
      <c r="AO89" s="230"/>
      <c r="AP89" s="230"/>
      <c r="AQ89" s="230"/>
      <c r="AR89" s="230"/>
      <c r="AS89" s="230"/>
      <c r="AT89" s="230"/>
      <c r="AU89" s="230"/>
      <c r="AV89" s="230"/>
      <c r="AW89" s="230"/>
      <c r="AX89" s="230"/>
      <c r="AY89" s="230"/>
      <c r="AZ89" s="230"/>
      <c r="BA89" s="230"/>
      <c r="BB89" s="230"/>
      <c r="BC89" s="230"/>
      <c r="BD89" s="230"/>
      <c r="BE89" s="230"/>
      <c r="BF89" s="230"/>
      <c r="BG89" s="230"/>
      <c r="BH89" s="230"/>
      <c r="BI89" s="230"/>
      <c r="BJ89" s="230"/>
      <c r="BK89" s="230"/>
      <c r="BL89" s="230"/>
      <c r="BM89" s="230"/>
      <c r="BN89" s="230"/>
    </row>
    <row r="90" spans="1:66" s="9" customFormat="1" ht="25.5">
      <c r="A90" s="190">
        <v>41</v>
      </c>
      <c r="B90" s="316" t="s">
        <v>498</v>
      </c>
      <c r="C90" s="173" t="s">
        <v>217</v>
      </c>
      <c r="D90" s="174"/>
      <c r="E90" s="328">
        <v>1291302.8400000001</v>
      </c>
      <c r="F90" s="57" t="s">
        <v>83</v>
      </c>
      <c r="G90" s="175"/>
      <c r="H90" s="172"/>
      <c r="I90" s="172"/>
      <c r="J90" s="169"/>
      <c r="K90" s="164"/>
      <c r="L90" s="230"/>
      <c r="M90" s="230"/>
      <c r="N90" s="230"/>
      <c r="O90" s="230"/>
      <c r="P90" s="230"/>
      <c r="Q90" s="230"/>
      <c r="R90" s="230"/>
      <c r="S90" s="230"/>
      <c r="T90" s="230"/>
      <c r="U90" s="230"/>
      <c r="V90" s="230"/>
      <c r="W90" s="230"/>
      <c r="X90" s="230"/>
      <c r="Y90" s="230"/>
      <c r="Z90" s="230"/>
      <c r="AA90" s="230"/>
      <c r="AB90" s="230"/>
      <c r="AC90" s="230"/>
      <c r="AD90" s="230"/>
      <c r="AE90" s="230"/>
      <c r="AF90" s="230"/>
      <c r="AG90" s="230"/>
      <c r="AH90" s="230"/>
      <c r="AI90" s="230"/>
      <c r="AJ90" s="230"/>
      <c r="AK90" s="230"/>
      <c r="AL90" s="230"/>
      <c r="AM90" s="230"/>
      <c r="AN90" s="230"/>
      <c r="AO90" s="230"/>
      <c r="AP90" s="230"/>
      <c r="AQ90" s="230"/>
      <c r="AR90" s="230"/>
      <c r="AS90" s="230"/>
      <c r="AT90" s="230"/>
      <c r="AU90" s="230"/>
      <c r="AV90" s="230"/>
      <c r="AW90" s="230"/>
      <c r="AX90" s="230"/>
      <c r="AY90" s="230"/>
      <c r="AZ90" s="230"/>
      <c r="BA90" s="230"/>
      <c r="BB90" s="230"/>
      <c r="BC90" s="230"/>
      <c r="BD90" s="230"/>
      <c r="BE90" s="230"/>
      <c r="BF90" s="230"/>
      <c r="BG90" s="230"/>
      <c r="BH90" s="230"/>
      <c r="BI90" s="230"/>
      <c r="BJ90" s="230"/>
      <c r="BK90" s="230"/>
      <c r="BL90" s="230"/>
      <c r="BM90" s="230"/>
      <c r="BN90" s="230"/>
    </row>
    <row r="91" spans="1:66" s="9" customFormat="1" ht="22.9" customHeight="1">
      <c r="A91" s="121">
        <v>1</v>
      </c>
      <c r="B91" s="279" t="s">
        <v>78</v>
      </c>
      <c r="C91" s="56"/>
      <c r="D91" s="122"/>
      <c r="E91" s="176">
        <f>727197.29+10500</f>
        <v>737697.29</v>
      </c>
      <c r="F91" s="57" t="s">
        <v>83</v>
      </c>
      <c r="G91" s="173"/>
      <c r="H91" s="172"/>
      <c r="I91" s="172"/>
      <c r="J91" s="169"/>
      <c r="K91" s="164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0"/>
      <c r="AF91" s="230"/>
      <c r="AG91" s="230"/>
      <c r="AH91" s="230"/>
      <c r="AI91" s="230"/>
      <c r="AJ91" s="230"/>
      <c r="AK91" s="230"/>
      <c r="AL91" s="230"/>
      <c r="AM91" s="230"/>
      <c r="AN91" s="230"/>
      <c r="AO91" s="230"/>
      <c r="AP91" s="230"/>
      <c r="AQ91" s="230"/>
      <c r="AR91" s="230"/>
      <c r="AS91" s="230"/>
      <c r="AT91" s="230"/>
      <c r="AU91" s="230"/>
      <c r="AV91" s="230"/>
      <c r="AW91" s="230"/>
      <c r="AX91" s="230"/>
      <c r="AY91" s="230"/>
      <c r="AZ91" s="230"/>
      <c r="BA91" s="230"/>
      <c r="BB91" s="230"/>
      <c r="BC91" s="230"/>
      <c r="BD91" s="230"/>
      <c r="BE91" s="230"/>
      <c r="BF91" s="230"/>
      <c r="BG91" s="230"/>
      <c r="BH91" s="230"/>
      <c r="BI91" s="230"/>
      <c r="BJ91" s="230"/>
      <c r="BK91" s="230"/>
      <c r="BL91" s="230"/>
      <c r="BM91" s="230"/>
      <c r="BN91" s="230"/>
    </row>
    <row r="92" spans="1:66" s="9" customFormat="1" ht="21.6" customHeight="1">
      <c r="A92" s="101">
        <v>2</v>
      </c>
      <c r="B92" s="291" t="s">
        <v>317</v>
      </c>
      <c r="C92" s="98"/>
      <c r="D92" s="98"/>
      <c r="E92" s="328">
        <v>8700</v>
      </c>
      <c r="F92" s="57" t="s">
        <v>83</v>
      </c>
      <c r="G92" s="98"/>
      <c r="H92" s="98"/>
      <c r="I92" s="101">
        <v>2020</v>
      </c>
      <c r="J92" s="165"/>
      <c r="K92" s="165"/>
    </row>
    <row r="93" spans="1:66" s="9" customFormat="1" ht="30.6" customHeight="1">
      <c r="A93" s="59">
        <v>3</v>
      </c>
      <c r="B93" s="303" t="s">
        <v>754</v>
      </c>
      <c r="C93" s="93" t="s">
        <v>744</v>
      </c>
      <c r="D93" s="302"/>
      <c r="E93" s="122">
        <v>510000</v>
      </c>
      <c r="F93" s="57" t="s">
        <v>83</v>
      </c>
      <c r="G93" s="302"/>
      <c r="H93" s="302"/>
      <c r="I93" s="59">
        <v>2021</v>
      </c>
      <c r="J93" s="304"/>
      <c r="K93" s="304"/>
      <c r="L93" s="305"/>
      <c r="M93" s="305"/>
      <c r="N93" s="305"/>
      <c r="O93" s="305"/>
      <c r="P93" s="305"/>
      <c r="Q93" s="305"/>
      <c r="R93" s="305"/>
      <c r="S93" s="305"/>
      <c r="T93" s="305"/>
      <c r="U93" s="305"/>
      <c r="V93" s="305"/>
      <c r="W93" s="305"/>
      <c r="X93" s="305"/>
      <c r="Y93" s="305"/>
      <c r="Z93" s="305"/>
      <c r="AA93" s="305"/>
      <c r="AB93" s="305"/>
      <c r="AC93" s="305"/>
      <c r="AD93" s="305"/>
      <c r="AE93" s="305"/>
      <c r="AF93" s="305"/>
      <c r="AG93" s="305"/>
      <c r="AH93" s="305"/>
      <c r="AI93" s="305"/>
      <c r="AJ93" s="305"/>
      <c r="AK93" s="305"/>
      <c r="AL93" s="305"/>
      <c r="AM93" s="305"/>
      <c r="AN93" s="305"/>
      <c r="AO93" s="305"/>
      <c r="AP93" s="305"/>
      <c r="AQ93" s="305"/>
      <c r="AR93" s="305"/>
      <c r="AS93" s="305"/>
      <c r="AT93" s="305"/>
      <c r="AU93" s="305"/>
      <c r="AV93" s="305"/>
      <c r="AW93" s="305"/>
      <c r="AX93" s="305"/>
      <c r="AY93" s="305"/>
      <c r="AZ93" s="305"/>
      <c r="BA93" s="305"/>
      <c r="BB93" s="305"/>
      <c r="BC93" s="305"/>
      <c r="BD93" s="305"/>
      <c r="BE93" s="305"/>
      <c r="BF93" s="305"/>
      <c r="BG93" s="305"/>
      <c r="BH93" s="305"/>
      <c r="BI93" s="305"/>
      <c r="BJ93" s="305"/>
      <c r="BK93" s="305"/>
      <c r="BL93" s="305"/>
      <c r="BM93" s="305"/>
      <c r="BN93" s="305"/>
    </row>
    <row r="94" spans="1:66" s="9" customFormat="1" ht="21" customHeight="1">
      <c r="A94" s="59">
        <v>4</v>
      </c>
      <c r="B94" s="303" t="s">
        <v>745</v>
      </c>
      <c r="C94" s="302" t="s">
        <v>755</v>
      </c>
      <c r="D94" s="302"/>
      <c r="E94" s="122">
        <v>99800</v>
      </c>
      <c r="F94" s="57" t="s">
        <v>83</v>
      </c>
      <c r="G94" s="302"/>
      <c r="H94" s="302"/>
      <c r="I94" s="59">
        <v>2021</v>
      </c>
      <c r="J94" s="304"/>
      <c r="K94" s="304"/>
      <c r="L94" s="305"/>
      <c r="M94" s="305"/>
      <c r="N94" s="305"/>
      <c r="O94" s="305"/>
      <c r="P94" s="305"/>
      <c r="Q94" s="305"/>
      <c r="R94" s="305"/>
      <c r="S94" s="305"/>
      <c r="T94" s="305"/>
      <c r="U94" s="305"/>
      <c r="V94" s="305"/>
      <c r="W94" s="305"/>
      <c r="X94" s="305"/>
      <c r="Y94" s="305"/>
      <c r="Z94" s="305"/>
      <c r="AA94" s="305"/>
      <c r="AB94" s="305"/>
      <c r="AC94" s="305"/>
      <c r="AD94" s="305"/>
      <c r="AE94" s="305"/>
      <c r="AF94" s="305"/>
      <c r="AG94" s="305"/>
      <c r="AH94" s="305"/>
      <c r="AI94" s="305"/>
      <c r="AJ94" s="305"/>
      <c r="AK94" s="305"/>
      <c r="AL94" s="305"/>
      <c r="AM94" s="305"/>
      <c r="AN94" s="305"/>
      <c r="AO94" s="305"/>
      <c r="AP94" s="305"/>
      <c r="AQ94" s="305"/>
      <c r="AR94" s="305"/>
      <c r="AS94" s="305"/>
      <c r="AT94" s="305"/>
      <c r="AU94" s="305"/>
      <c r="AV94" s="305"/>
      <c r="AW94" s="305"/>
      <c r="AX94" s="305"/>
      <c r="AY94" s="305"/>
      <c r="AZ94" s="305"/>
      <c r="BA94" s="305"/>
      <c r="BB94" s="305"/>
      <c r="BC94" s="305"/>
      <c r="BD94" s="305"/>
      <c r="BE94" s="305"/>
      <c r="BF94" s="305"/>
      <c r="BG94" s="305"/>
      <c r="BH94" s="305"/>
      <c r="BI94" s="305"/>
      <c r="BJ94" s="305"/>
      <c r="BK94" s="305"/>
      <c r="BL94" s="305"/>
      <c r="BM94" s="305"/>
      <c r="BN94" s="305"/>
    </row>
    <row r="95" spans="1:66" s="9" customFormat="1">
      <c r="A95" s="34"/>
      <c r="B95" s="34"/>
      <c r="C95" s="34"/>
      <c r="D95" s="34"/>
      <c r="E95" s="34"/>
      <c r="F95" s="34"/>
      <c r="G95" s="34"/>
      <c r="H95" s="34"/>
      <c r="I95" s="34"/>
      <c r="J95" s="34"/>
    </row>
    <row r="96" spans="1:66" s="9" customFormat="1" ht="21" customHeight="1">
      <c r="A96" s="34"/>
      <c r="B96" s="34" t="s">
        <v>753</v>
      </c>
      <c r="C96" s="34"/>
      <c r="D96" s="34"/>
      <c r="E96" s="34"/>
      <c r="F96" s="34"/>
      <c r="G96" s="34"/>
      <c r="H96" s="34"/>
      <c r="I96" s="34"/>
      <c r="J96" s="34"/>
    </row>
    <row r="97" spans="1:69" s="9" customFormat="1">
      <c r="A97" s="34"/>
      <c r="B97" s="34"/>
      <c r="C97" s="34"/>
      <c r="D97" s="34"/>
      <c r="E97" s="34"/>
      <c r="F97" s="34"/>
      <c r="G97" s="34"/>
      <c r="H97" s="34"/>
      <c r="I97" s="34"/>
      <c r="J97" s="34"/>
    </row>
    <row r="99" spans="1:69" ht="19.899999999999999" customHeight="1">
      <c r="A99" s="37">
        <v>2</v>
      </c>
      <c r="B99" s="40" t="s">
        <v>505</v>
      </c>
    </row>
    <row r="100" spans="1:69" ht="18" customHeight="1">
      <c r="A100" s="340" t="s">
        <v>0</v>
      </c>
      <c r="B100" s="340" t="s">
        <v>33</v>
      </c>
      <c r="C100" s="340" t="s">
        <v>16</v>
      </c>
      <c r="D100" s="340" t="s">
        <v>137</v>
      </c>
      <c r="E100" s="346" t="s">
        <v>75</v>
      </c>
      <c r="F100" s="347"/>
      <c r="G100" s="340" t="s">
        <v>315</v>
      </c>
      <c r="H100" s="340" t="s">
        <v>314</v>
      </c>
      <c r="I100" s="340" t="s">
        <v>34</v>
      </c>
      <c r="J100" s="340" t="s">
        <v>141</v>
      </c>
      <c r="K100" s="345" t="s">
        <v>35</v>
      </c>
      <c r="L100" s="345"/>
      <c r="M100" s="345"/>
      <c r="N100" s="345"/>
      <c r="O100" s="342" t="s">
        <v>36</v>
      </c>
      <c r="P100" s="343"/>
      <c r="Q100" s="343"/>
      <c r="R100" s="344"/>
      <c r="S100" s="340" t="s">
        <v>37</v>
      </c>
      <c r="T100" s="340" t="s">
        <v>38</v>
      </c>
      <c r="U100" s="340" t="s">
        <v>130</v>
      </c>
      <c r="V100" s="340" t="s">
        <v>39</v>
      </c>
      <c r="W100" s="340" t="s">
        <v>40</v>
      </c>
      <c r="X100" s="340" t="s">
        <v>41</v>
      </c>
      <c r="Y100" s="340" t="s">
        <v>42</v>
      </c>
      <c r="Z100" s="340" t="s">
        <v>94</v>
      </c>
      <c r="AA100" s="342" t="s">
        <v>131</v>
      </c>
      <c r="AB100" s="343"/>
      <c r="AC100" s="343"/>
      <c r="AD100" s="343"/>
      <c r="AE100" s="343"/>
      <c r="AF100" s="344"/>
      <c r="AG100" s="342" t="s">
        <v>132</v>
      </c>
      <c r="AH100" s="343"/>
      <c r="AI100" s="343"/>
      <c r="AJ100" s="343"/>
      <c r="AK100" s="344"/>
      <c r="AL100" s="342" t="s">
        <v>4</v>
      </c>
      <c r="AM100" s="343"/>
      <c r="AN100" s="343"/>
      <c r="AO100" s="343"/>
      <c r="AP100" s="343"/>
      <c r="AQ100" s="343"/>
      <c r="AR100" s="343"/>
      <c r="AS100" s="343"/>
      <c r="AT100" s="343"/>
      <c r="AU100" s="343"/>
      <c r="AV100" s="343"/>
      <c r="AW100" s="343"/>
      <c r="AX100" s="343"/>
      <c r="AY100" s="344"/>
      <c r="AZ100" s="342" t="s">
        <v>43</v>
      </c>
      <c r="BA100" s="343"/>
      <c r="BB100" s="343"/>
      <c r="BC100" s="343"/>
      <c r="BD100" s="343"/>
      <c r="BE100" s="343"/>
      <c r="BF100" s="343"/>
      <c r="BG100" s="343"/>
      <c r="BH100" s="343"/>
      <c r="BI100" s="343"/>
      <c r="BJ100" s="343"/>
      <c r="BK100" s="343"/>
      <c r="BL100" s="343"/>
      <c r="BM100" s="343"/>
      <c r="BN100" s="344"/>
    </row>
    <row r="101" spans="1:69" ht="76.150000000000006" customHeight="1">
      <c r="A101" s="341"/>
      <c r="B101" s="341"/>
      <c r="C101" s="341"/>
      <c r="D101" s="341"/>
      <c r="E101" s="348"/>
      <c r="F101" s="349"/>
      <c r="G101" s="341"/>
      <c r="H101" s="341"/>
      <c r="I101" s="341"/>
      <c r="J101" s="341"/>
      <c r="K101" s="167" t="s">
        <v>44</v>
      </c>
      <c r="L101" s="167" t="s">
        <v>45</v>
      </c>
      <c r="M101" s="167" t="s">
        <v>46</v>
      </c>
      <c r="N101" s="167" t="s">
        <v>47</v>
      </c>
      <c r="O101" s="167" t="s">
        <v>48</v>
      </c>
      <c r="P101" s="167" t="s">
        <v>49</v>
      </c>
      <c r="Q101" s="167" t="s">
        <v>50</v>
      </c>
      <c r="R101" s="167" t="s">
        <v>51</v>
      </c>
      <c r="S101" s="341"/>
      <c r="T101" s="341"/>
      <c r="U101" s="341"/>
      <c r="V101" s="341"/>
      <c r="W101" s="341"/>
      <c r="X101" s="341"/>
      <c r="Y101" s="341"/>
      <c r="Z101" s="341"/>
      <c r="AA101" s="168" t="s">
        <v>17</v>
      </c>
      <c r="AB101" s="168" t="s">
        <v>95</v>
      </c>
      <c r="AC101" s="168" t="s">
        <v>96</v>
      </c>
      <c r="AD101" s="168" t="s">
        <v>52</v>
      </c>
      <c r="AE101" s="168" t="s">
        <v>53</v>
      </c>
      <c r="AF101" s="168" t="s">
        <v>54</v>
      </c>
      <c r="AG101" s="168" t="s">
        <v>55</v>
      </c>
      <c r="AH101" s="168" t="s">
        <v>97</v>
      </c>
      <c r="AI101" s="168" t="s">
        <v>18</v>
      </c>
      <c r="AJ101" s="168" t="s">
        <v>139</v>
      </c>
      <c r="AK101" s="168" t="s">
        <v>90</v>
      </c>
      <c r="AL101" s="167" t="s">
        <v>56</v>
      </c>
      <c r="AM101" s="167" t="s">
        <v>57</v>
      </c>
      <c r="AN101" s="167" t="s">
        <v>58</v>
      </c>
      <c r="AO101" s="167" t="s">
        <v>59</v>
      </c>
      <c r="AP101" s="167" t="s">
        <v>60</v>
      </c>
      <c r="AQ101" s="167" t="s">
        <v>171</v>
      </c>
      <c r="AR101" s="167" t="s">
        <v>172</v>
      </c>
      <c r="AS101" s="167" t="s">
        <v>173</v>
      </c>
      <c r="AT101" s="167" t="s">
        <v>10</v>
      </c>
      <c r="AU101" s="167" t="s">
        <v>11</v>
      </c>
      <c r="AV101" s="167" t="s">
        <v>12</v>
      </c>
      <c r="AW101" s="167" t="s">
        <v>61</v>
      </c>
      <c r="AX101" s="167" t="s">
        <v>13</v>
      </c>
      <c r="AY101" s="167" t="s">
        <v>14</v>
      </c>
      <c r="AZ101" s="167" t="s">
        <v>15</v>
      </c>
      <c r="BA101" s="167" t="s">
        <v>9</v>
      </c>
      <c r="BB101" s="167" t="s">
        <v>174</v>
      </c>
      <c r="BC101" s="167" t="s">
        <v>175</v>
      </c>
      <c r="BD101" s="167" t="s">
        <v>176</v>
      </c>
      <c r="BE101" s="167" t="s">
        <v>177</v>
      </c>
      <c r="BF101" s="167" t="s">
        <v>62</v>
      </c>
      <c r="BG101" s="167" t="s">
        <v>63</v>
      </c>
      <c r="BH101" s="167" t="s">
        <v>64</v>
      </c>
      <c r="BI101" s="167" t="s">
        <v>178</v>
      </c>
      <c r="BJ101" s="167" t="s">
        <v>65</v>
      </c>
      <c r="BK101" s="167" t="s">
        <v>179</v>
      </c>
      <c r="BL101" s="167" t="s">
        <v>66</v>
      </c>
      <c r="BM101" s="167" t="s">
        <v>67</v>
      </c>
      <c r="BN101" s="167" t="s">
        <v>14</v>
      </c>
    </row>
    <row r="102" spans="1:69" ht="27" customHeight="1">
      <c r="A102" s="99">
        <v>1</v>
      </c>
      <c r="B102" s="119" t="s">
        <v>78</v>
      </c>
      <c r="C102" s="195"/>
      <c r="D102" s="196"/>
      <c r="E102" s="56" t="s">
        <v>736</v>
      </c>
      <c r="F102" s="197"/>
      <c r="G102" s="44"/>
      <c r="H102" s="44"/>
      <c r="I102" s="45"/>
      <c r="J102" s="162"/>
      <c r="K102" s="159"/>
      <c r="L102" s="159"/>
      <c r="M102" s="45"/>
      <c r="N102" s="45"/>
      <c r="O102" s="159"/>
      <c r="P102" s="159"/>
      <c r="Q102" s="159"/>
      <c r="R102" s="159"/>
      <c r="S102" s="45"/>
      <c r="T102" s="43"/>
      <c r="U102" s="43"/>
      <c r="V102" s="45"/>
      <c r="W102" s="45"/>
      <c r="X102" s="45"/>
      <c r="Y102" s="45"/>
      <c r="Z102" s="158"/>
      <c r="AA102" s="158"/>
      <c r="AB102" s="158"/>
      <c r="AC102" s="159"/>
      <c r="AD102" s="159"/>
      <c r="AE102" s="158"/>
      <c r="AF102" s="159"/>
      <c r="AG102" s="100"/>
      <c r="AH102" s="159"/>
      <c r="AI102" s="159"/>
      <c r="AJ102" s="159"/>
      <c r="AK102" s="160"/>
      <c r="AL102" s="216"/>
      <c r="AM102" s="216"/>
      <c r="AN102" s="216"/>
      <c r="AO102" s="216"/>
      <c r="AP102" s="216"/>
      <c r="AQ102" s="43"/>
      <c r="AR102" s="43"/>
      <c r="AS102" s="43"/>
      <c r="AT102" s="216"/>
      <c r="AU102" s="216"/>
      <c r="AV102" s="162"/>
      <c r="AW102" s="162"/>
      <c r="AX102" s="162"/>
      <c r="AY102" s="43"/>
      <c r="AZ102" s="162"/>
      <c r="BA102" s="161"/>
      <c r="BB102" s="43"/>
      <c r="BC102" s="43"/>
      <c r="BD102" s="43"/>
      <c r="BE102" s="43"/>
      <c r="BF102" s="216"/>
      <c r="BG102" s="216"/>
      <c r="BH102" s="216"/>
      <c r="BI102" s="217"/>
      <c r="BJ102" s="216"/>
      <c r="BK102" s="46"/>
      <c r="BL102" s="216"/>
      <c r="BM102" s="216"/>
      <c r="BN102" s="43"/>
    </row>
    <row r="103" spans="1:69" s="9" customFormat="1" ht="17.45" customHeight="1">
      <c r="A103" s="106"/>
      <c r="B103" s="204"/>
      <c r="C103" s="205"/>
      <c r="D103" s="206"/>
      <c r="E103" s="207"/>
      <c r="F103" s="208"/>
      <c r="G103" s="209"/>
      <c r="H103" s="209"/>
      <c r="I103" s="114"/>
      <c r="J103" s="112"/>
      <c r="K103" s="113"/>
      <c r="L103" s="113"/>
      <c r="M103" s="114"/>
      <c r="N103" s="114"/>
      <c r="O103" s="113"/>
      <c r="P103" s="113"/>
      <c r="Q103" s="113"/>
      <c r="R103" s="113"/>
      <c r="S103" s="114"/>
      <c r="T103" s="178"/>
      <c r="U103" s="178"/>
      <c r="V103" s="114"/>
      <c r="W103" s="114"/>
      <c r="X103" s="114"/>
      <c r="Y103" s="114"/>
      <c r="Z103" s="210"/>
      <c r="AA103" s="210"/>
      <c r="AB103" s="210"/>
      <c r="AC103" s="211"/>
      <c r="AD103" s="211"/>
      <c r="AE103" s="210"/>
      <c r="AF103" s="211"/>
      <c r="AG103" s="210"/>
      <c r="AH103" s="113"/>
      <c r="AI103" s="113"/>
      <c r="AJ103" s="113"/>
      <c r="AK103" s="115"/>
      <c r="AL103" s="212"/>
      <c r="AM103" s="212"/>
      <c r="AN103" s="212"/>
      <c r="AO103" s="212"/>
      <c r="AP103" s="212"/>
      <c r="AQ103" s="213"/>
      <c r="AR103" s="213"/>
      <c r="AS103" s="213"/>
      <c r="AT103" s="212"/>
      <c r="AU103" s="212"/>
      <c r="AV103" s="212"/>
      <c r="AW103" s="212"/>
      <c r="AX103" s="212"/>
      <c r="AY103" s="213"/>
      <c r="AZ103" s="212"/>
      <c r="BA103" s="212"/>
      <c r="BB103" s="213"/>
      <c r="BC103" s="213"/>
      <c r="BD103" s="213"/>
      <c r="BE103" s="213"/>
      <c r="BF103" s="212"/>
      <c r="BG103" s="212"/>
      <c r="BH103" s="212"/>
      <c r="BI103" s="214"/>
      <c r="BJ103" s="212"/>
      <c r="BK103" s="214"/>
      <c r="BL103" s="212"/>
      <c r="BM103" s="212"/>
      <c r="BN103" s="213"/>
      <c r="BO103" s="215"/>
      <c r="BP103" s="215"/>
      <c r="BQ103" s="215"/>
    </row>
    <row r="104" spans="1:69" s="9" customFormat="1" ht="21.6" customHeight="1">
      <c r="A104" s="106"/>
      <c r="B104" s="350" t="s">
        <v>506</v>
      </c>
      <c r="C104" s="351"/>
      <c r="D104" s="351"/>
      <c r="E104" s="351"/>
      <c r="F104" s="351"/>
      <c r="G104" s="352"/>
      <c r="H104" s="352"/>
      <c r="I104" s="114"/>
      <c r="J104" s="112"/>
      <c r="K104" s="113"/>
      <c r="L104" s="113"/>
      <c r="M104" s="114"/>
      <c r="N104" s="114"/>
      <c r="O104" s="113"/>
      <c r="P104" s="113"/>
      <c r="Q104" s="113"/>
      <c r="R104" s="113"/>
      <c r="S104" s="114"/>
      <c r="T104" s="178"/>
      <c r="U104" s="178"/>
      <c r="V104" s="114"/>
      <c r="W104" s="114"/>
      <c r="X104" s="114"/>
      <c r="Y104" s="114"/>
      <c r="Z104" s="210"/>
      <c r="AA104" s="210"/>
      <c r="AB104" s="210"/>
      <c r="AC104" s="211"/>
      <c r="AD104" s="211"/>
      <c r="AE104" s="210"/>
      <c r="AF104" s="211"/>
      <c r="AG104" s="210"/>
      <c r="AH104" s="113"/>
      <c r="AI104" s="113"/>
      <c r="AJ104" s="113"/>
      <c r="AK104" s="115"/>
      <c r="AL104" s="212"/>
      <c r="AM104" s="212"/>
      <c r="AN104" s="212"/>
      <c r="AO104" s="212"/>
      <c r="AP104" s="212"/>
      <c r="AQ104" s="213"/>
      <c r="AR104" s="213"/>
      <c r="AS104" s="213"/>
      <c r="AT104" s="212"/>
      <c r="AU104" s="212"/>
      <c r="AV104" s="212"/>
      <c r="AW104" s="212"/>
      <c r="AX104" s="212"/>
      <c r="AY104" s="213"/>
      <c r="AZ104" s="212"/>
      <c r="BA104" s="212"/>
      <c r="BB104" s="213"/>
      <c r="BC104" s="213"/>
      <c r="BD104" s="213"/>
      <c r="BE104" s="213"/>
      <c r="BF104" s="212"/>
      <c r="BG104" s="212"/>
      <c r="BH104" s="212"/>
      <c r="BI104" s="214"/>
      <c r="BJ104" s="212"/>
      <c r="BK104" s="214"/>
      <c r="BL104" s="212"/>
      <c r="BM104" s="212"/>
      <c r="BN104" s="213"/>
      <c r="BO104" s="215"/>
      <c r="BP104" s="215"/>
      <c r="BQ104" s="215"/>
    </row>
    <row r="105" spans="1:69" ht="21" customHeight="1">
      <c r="B105" s="34" t="s">
        <v>507</v>
      </c>
      <c r="C105" s="9"/>
      <c r="D105" s="9"/>
      <c r="E105" s="9"/>
      <c r="F105" s="9"/>
      <c r="Q105" s="9"/>
      <c r="R105" s="9"/>
      <c r="S105" s="9"/>
      <c r="T105" s="9"/>
      <c r="U105" s="9"/>
      <c r="V105" s="9"/>
      <c r="W105" s="9"/>
      <c r="X105" s="9"/>
      <c r="Y105" s="9"/>
      <c r="AA105" s="9"/>
      <c r="AB105" s="9"/>
      <c r="AC105" s="9"/>
      <c r="AD105" s="9"/>
      <c r="AE105" s="9"/>
      <c r="AF105" s="9"/>
      <c r="AG105" s="9"/>
      <c r="AH105" s="9"/>
      <c r="AI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</row>
    <row r="106" spans="1:69" s="9" customFormat="1" ht="21" customHeight="1">
      <c r="B106" s="34"/>
    </row>
    <row r="107" spans="1:69" ht="21.6" customHeight="1">
      <c r="A107" s="37">
        <v>3</v>
      </c>
      <c r="B107" s="40" t="s">
        <v>183</v>
      </c>
    </row>
    <row r="108" spans="1:69" ht="25.9" customHeight="1">
      <c r="A108" s="340" t="s">
        <v>0</v>
      </c>
      <c r="B108" s="340" t="s">
        <v>33</v>
      </c>
      <c r="C108" s="340" t="s">
        <v>16</v>
      </c>
      <c r="D108" s="340" t="s">
        <v>137</v>
      </c>
      <c r="E108" s="346" t="s">
        <v>75</v>
      </c>
      <c r="F108" s="347"/>
      <c r="G108" s="340" t="s">
        <v>315</v>
      </c>
      <c r="H108" s="340" t="s">
        <v>345</v>
      </c>
      <c r="I108" s="340" t="s">
        <v>34</v>
      </c>
      <c r="J108" s="340" t="s">
        <v>503</v>
      </c>
      <c r="K108" s="345" t="s">
        <v>35</v>
      </c>
      <c r="L108" s="345"/>
      <c r="M108" s="345"/>
      <c r="N108" s="345"/>
      <c r="O108" s="342" t="s">
        <v>36</v>
      </c>
      <c r="P108" s="343"/>
      <c r="Q108" s="343"/>
      <c r="R108" s="344"/>
      <c r="S108" s="340" t="s">
        <v>37</v>
      </c>
      <c r="T108" s="340" t="s">
        <v>38</v>
      </c>
      <c r="U108" s="340" t="s">
        <v>130</v>
      </c>
      <c r="V108" s="340" t="s">
        <v>39</v>
      </c>
      <c r="W108" s="340" t="s">
        <v>40</v>
      </c>
      <c r="X108" s="340" t="s">
        <v>41</v>
      </c>
      <c r="Y108" s="340" t="s">
        <v>42</v>
      </c>
      <c r="Z108" s="340" t="s">
        <v>94</v>
      </c>
      <c r="AA108" s="342" t="s">
        <v>131</v>
      </c>
      <c r="AB108" s="343"/>
      <c r="AC108" s="343"/>
      <c r="AD108" s="343"/>
      <c r="AE108" s="343"/>
      <c r="AF108" s="344"/>
      <c r="AG108" s="342" t="s">
        <v>132</v>
      </c>
      <c r="AH108" s="343"/>
      <c r="AI108" s="343"/>
      <c r="AJ108" s="343"/>
      <c r="AK108" s="344"/>
      <c r="AL108" s="342" t="s">
        <v>4</v>
      </c>
      <c r="AM108" s="343"/>
      <c r="AN108" s="343"/>
      <c r="AO108" s="343"/>
      <c r="AP108" s="343"/>
      <c r="AQ108" s="343"/>
      <c r="AR108" s="343"/>
      <c r="AS108" s="343"/>
      <c r="AT108" s="343"/>
      <c r="AU108" s="343"/>
      <c r="AV108" s="343"/>
      <c r="AW108" s="343"/>
      <c r="AX108" s="343"/>
      <c r="AY108" s="344"/>
      <c r="AZ108" s="342" t="s">
        <v>43</v>
      </c>
      <c r="BA108" s="343"/>
      <c r="BB108" s="343"/>
      <c r="BC108" s="343"/>
      <c r="BD108" s="343"/>
      <c r="BE108" s="343"/>
      <c r="BF108" s="343"/>
      <c r="BG108" s="343"/>
      <c r="BH108" s="343"/>
      <c r="BI108" s="343"/>
      <c r="BJ108" s="343"/>
      <c r="BK108" s="343"/>
      <c r="BL108" s="343"/>
      <c r="BM108" s="343"/>
      <c r="BN108" s="344"/>
    </row>
    <row r="109" spans="1:69" ht="74.45" customHeight="1">
      <c r="A109" s="341"/>
      <c r="B109" s="341"/>
      <c r="C109" s="341"/>
      <c r="D109" s="341"/>
      <c r="E109" s="348"/>
      <c r="F109" s="349"/>
      <c r="G109" s="341"/>
      <c r="H109" s="341"/>
      <c r="I109" s="341"/>
      <c r="J109" s="341"/>
      <c r="K109" s="167" t="s">
        <v>44</v>
      </c>
      <c r="L109" s="167" t="s">
        <v>45</v>
      </c>
      <c r="M109" s="167" t="s">
        <v>46</v>
      </c>
      <c r="N109" s="167" t="s">
        <v>47</v>
      </c>
      <c r="O109" s="167" t="s">
        <v>48</v>
      </c>
      <c r="P109" s="167" t="s">
        <v>49</v>
      </c>
      <c r="Q109" s="167" t="s">
        <v>50</v>
      </c>
      <c r="R109" s="167" t="s">
        <v>51</v>
      </c>
      <c r="S109" s="341"/>
      <c r="T109" s="341"/>
      <c r="U109" s="341"/>
      <c r="V109" s="341"/>
      <c r="W109" s="341"/>
      <c r="X109" s="341"/>
      <c r="Y109" s="341"/>
      <c r="Z109" s="341"/>
      <c r="AA109" s="168" t="s">
        <v>17</v>
      </c>
      <c r="AB109" s="168" t="s">
        <v>95</v>
      </c>
      <c r="AC109" s="168" t="s">
        <v>96</v>
      </c>
      <c r="AD109" s="168" t="s">
        <v>52</v>
      </c>
      <c r="AE109" s="168" t="s">
        <v>53</v>
      </c>
      <c r="AF109" s="168" t="s">
        <v>54</v>
      </c>
      <c r="AG109" s="323" t="s">
        <v>55</v>
      </c>
      <c r="AH109" s="168" t="s">
        <v>97</v>
      </c>
      <c r="AI109" s="168" t="s">
        <v>18</v>
      </c>
      <c r="AJ109" s="168" t="s">
        <v>139</v>
      </c>
      <c r="AK109" s="168" t="s">
        <v>90</v>
      </c>
      <c r="AL109" s="167" t="s">
        <v>56</v>
      </c>
      <c r="AM109" s="167" t="s">
        <v>57</v>
      </c>
      <c r="AN109" s="167" t="s">
        <v>58</v>
      </c>
      <c r="AO109" s="167" t="s">
        <v>59</v>
      </c>
      <c r="AP109" s="167" t="s">
        <v>60</v>
      </c>
      <c r="AQ109" s="167" t="s">
        <v>171</v>
      </c>
      <c r="AR109" s="167" t="s">
        <v>172</v>
      </c>
      <c r="AS109" s="167" t="s">
        <v>173</v>
      </c>
      <c r="AT109" s="167" t="s">
        <v>10</v>
      </c>
      <c r="AU109" s="167" t="s">
        <v>11</v>
      </c>
      <c r="AV109" s="167" t="s">
        <v>12</v>
      </c>
      <c r="AW109" s="167" t="s">
        <v>61</v>
      </c>
      <c r="AX109" s="167" t="s">
        <v>13</v>
      </c>
      <c r="AY109" s="167" t="s">
        <v>14</v>
      </c>
      <c r="AZ109" s="167" t="s">
        <v>15</v>
      </c>
      <c r="BA109" s="167" t="s">
        <v>9</v>
      </c>
      <c r="BB109" s="167" t="s">
        <v>174</v>
      </c>
      <c r="BC109" s="167" t="s">
        <v>175</v>
      </c>
      <c r="BD109" s="167" t="s">
        <v>176</v>
      </c>
      <c r="BE109" s="167" t="s">
        <v>177</v>
      </c>
      <c r="BF109" s="167" t="s">
        <v>62</v>
      </c>
      <c r="BG109" s="167" t="s">
        <v>63</v>
      </c>
      <c r="BH109" s="167" t="s">
        <v>64</v>
      </c>
      <c r="BI109" s="167" t="s">
        <v>178</v>
      </c>
      <c r="BJ109" s="167" t="s">
        <v>65</v>
      </c>
      <c r="BK109" s="167" t="s">
        <v>179</v>
      </c>
      <c r="BL109" s="167" t="s">
        <v>66</v>
      </c>
      <c r="BM109" s="167" t="s">
        <v>67</v>
      </c>
      <c r="BN109" s="167" t="s">
        <v>14</v>
      </c>
    </row>
    <row r="110" spans="1:69" ht="38.25">
      <c r="A110" s="99">
        <v>1</v>
      </c>
      <c r="B110" s="42" t="s">
        <v>761</v>
      </c>
      <c r="C110" s="43" t="s">
        <v>333</v>
      </c>
      <c r="D110" s="43" t="s">
        <v>334</v>
      </c>
      <c r="E110" s="229">
        <f t="shared" ref="E110:E111" si="0">2500*G110</f>
        <v>3587500</v>
      </c>
      <c r="F110" s="141" t="s">
        <v>561</v>
      </c>
      <c r="G110" s="44">
        <v>1435</v>
      </c>
      <c r="H110" s="44">
        <v>636</v>
      </c>
      <c r="I110" s="45">
        <v>2016</v>
      </c>
      <c r="J110" s="45" t="s">
        <v>84</v>
      </c>
      <c r="K110" s="159" t="s">
        <v>92</v>
      </c>
      <c r="L110" s="159" t="s">
        <v>85</v>
      </c>
      <c r="M110" s="45" t="s">
        <v>87</v>
      </c>
      <c r="N110" s="45" t="s">
        <v>86</v>
      </c>
      <c r="O110" s="198" t="s">
        <v>335</v>
      </c>
      <c r="P110" s="43" t="s">
        <v>336</v>
      </c>
      <c r="Q110" s="43" t="s">
        <v>337</v>
      </c>
      <c r="R110" s="43" t="s">
        <v>338</v>
      </c>
      <c r="S110" s="45" t="s">
        <v>87</v>
      </c>
      <c r="T110" s="43" t="s">
        <v>339</v>
      </c>
      <c r="U110" s="43" t="s">
        <v>340</v>
      </c>
      <c r="V110" s="45" t="s">
        <v>86</v>
      </c>
      <c r="W110" s="45" t="s">
        <v>86</v>
      </c>
      <c r="X110" s="45" t="s">
        <v>87</v>
      </c>
      <c r="Y110" s="45" t="s">
        <v>86</v>
      </c>
      <c r="Z110" s="45" t="s">
        <v>86</v>
      </c>
      <c r="AA110" s="45" t="s">
        <v>86</v>
      </c>
      <c r="AB110" s="45"/>
      <c r="AC110" s="43"/>
      <c r="AD110" s="43"/>
      <c r="AE110" s="45" t="s">
        <v>87</v>
      </c>
      <c r="AF110" s="43"/>
      <c r="AG110" s="45" t="s">
        <v>87</v>
      </c>
      <c r="AH110" s="43"/>
      <c r="AI110" s="43"/>
      <c r="AJ110" s="43" t="s">
        <v>87</v>
      </c>
      <c r="AK110" s="156"/>
      <c r="AL110" s="45" t="s">
        <v>86</v>
      </c>
      <c r="AM110" s="45" t="s">
        <v>86</v>
      </c>
      <c r="AN110" s="45" t="s">
        <v>86</v>
      </c>
      <c r="AO110" s="45" t="s">
        <v>86</v>
      </c>
      <c r="AP110" s="45" t="s">
        <v>86</v>
      </c>
      <c r="AQ110" s="43" t="s">
        <v>87</v>
      </c>
      <c r="AR110" s="43" t="s">
        <v>87</v>
      </c>
      <c r="AS110" s="43" t="s">
        <v>87</v>
      </c>
      <c r="AT110" s="45" t="s">
        <v>86</v>
      </c>
      <c r="AU110" s="45" t="s">
        <v>87</v>
      </c>
      <c r="AV110" s="45" t="s">
        <v>135</v>
      </c>
      <c r="AW110" s="45" t="s">
        <v>86</v>
      </c>
      <c r="AX110" s="45" t="s">
        <v>86</v>
      </c>
      <c r="AY110" s="43"/>
      <c r="AZ110" s="45" t="s">
        <v>86</v>
      </c>
      <c r="BA110" s="45" t="s">
        <v>86</v>
      </c>
      <c r="BB110" s="43" t="s">
        <v>244</v>
      </c>
      <c r="BC110" s="43" t="s">
        <v>88</v>
      </c>
      <c r="BD110" s="43" t="s">
        <v>93</v>
      </c>
      <c r="BE110" s="43" t="s">
        <v>88</v>
      </c>
      <c r="BF110" s="45" t="s">
        <v>148</v>
      </c>
      <c r="BG110" s="45" t="s">
        <v>87</v>
      </c>
      <c r="BH110" s="45" t="s">
        <v>87</v>
      </c>
      <c r="BI110" s="46" t="s">
        <v>87</v>
      </c>
      <c r="BJ110" s="45" t="s">
        <v>86</v>
      </c>
      <c r="BK110" s="46" t="s">
        <v>86</v>
      </c>
      <c r="BL110" s="45" t="s">
        <v>86</v>
      </c>
      <c r="BM110" s="45" t="s">
        <v>87</v>
      </c>
      <c r="BN110" s="43"/>
    </row>
    <row r="111" spans="1:69" ht="56.45" customHeight="1">
      <c r="A111" s="99">
        <v>2</v>
      </c>
      <c r="B111" s="42" t="s">
        <v>762</v>
      </c>
      <c r="C111" s="42" t="s">
        <v>500</v>
      </c>
      <c r="D111" s="43" t="s">
        <v>334</v>
      </c>
      <c r="E111" s="229">
        <f t="shared" si="0"/>
        <v>1268775</v>
      </c>
      <c r="F111" s="141" t="s">
        <v>561</v>
      </c>
      <c r="G111" s="44">
        <v>507.51</v>
      </c>
      <c r="H111" s="44">
        <v>242</v>
      </c>
      <c r="I111" s="45">
        <v>2010</v>
      </c>
      <c r="J111" s="45" t="s">
        <v>84</v>
      </c>
      <c r="K111" s="159" t="s">
        <v>92</v>
      </c>
      <c r="L111" s="159" t="s">
        <v>85</v>
      </c>
      <c r="M111" s="45" t="s">
        <v>87</v>
      </c>
      <c r="N111" s="45" t="s">
        <v>86</v>
      </c>
      <c r="O111" s="198" t="s">
        <v>341</v>
      </c>
      <c r="P111" s="43" t="s">
        <v>342</v>
      </c>
      <c r="Q111" s="43" t="s">
        <v>337</v>
      </c>
      <c r="R111" s="43" t="s">
        <v>343</v>
      </c>
      <c r="S111" s="45" t="s">
        <v>87</v>
      </c>
      <c r="T111" s="43" t="s">
        <v>344</v>
      </c>
      <c r="U111" s="43" t="s">
        <v>340</v>
      </c>
      <c r="V111" s="45" t="s">
        <v>87</v>
      </c>
      <c r="W111" s="45" t="s">
        <v>86</v>
      </c>
      <c r="X111" s="45" t="s">
        <v>87</v>
      </c>
      <c r="Y111" s="45" t="s">
        <v>86</v>
      </c>
      <c r="Z111" s="45" t="s">
        <v>86</v>
      </c>
      <c r="AA111" s="45" t="s">
        <v>86</v>
      </c>
      <c r="AB111" s="45"/>
      <c r="AC111" s="43"/>
      <c r="AD111" s="43"/>
      <c r="AE111" s="45" t="s">
        <v>87</v>
      </c>
      <c r="AF111" s="43"/>
      <c r="AG111" s="45" t="s">
        <v>87</v>
      </c>
      <c r="AH111" s="43"/>
      <c r="AI111" s="43"/>
      <c r="AJ111" s="43" t="s">
        <v>87</v>
      </c>
      <c r="AK111" s="156"/>
      <c r="AL111" s="45" t="s">
        <v>86</v>
      </c>
      <c r="AM111" s="45" t="s">
        <v>86</v>
      </c>
      <c r="AN111" s="45" t="s">
        <v>86</v>
      </c>
      <c r="AO111" s="45" t="s">
        <v>86</v>
      </c>
      <c r="AP111" s="45" t="s">
        <v>87</v>
      </c>
      <c r="AQ111" s="43" t="s">
        <v>87</v>
      </c>
      <c r="AR111" s="43" t="s">
        <v>87</v>
      </c>
      <c r="AS111" s="43" t="s">
        <v>87</v>
      </c>
      <c r="AT111" s="45" t="s">
        <v>87</v>
      </c>
      <c r="AU111" s="45" t="s">
        <v>87</v>
      </c>
      <c r="AV111" s="45" t="s">
        <v>87</v>
      </c>
      <c r="AW111" s="45" t="s">
        <v>86</v>
      </c>
      <c r="AX111" s="45" t="s">
        <v>87</v>
      </c>
      <c r="AY111" s="43"/>
      <c r="AZ111" s="45" t="s">
        <v>87</v>
      </c>
      <c r="BA111" s="45" t="s">
        <v>87</v>
      </c>
      <c r="BB111" s="43" t="s">
        <v>92</v>
      </c>
      <c r="BC111" s="43" t="s">
        <v>88</v>
      </c>
      <c r="BD111" s="43" t="s">
        <v>88</v>
      </c>
      <c r="BE111" s="43" t="s">
        <v>88</v>
      </c>
      <c r="BF111" s="45" t="s">
        <v>87</v>
      </c>
      <c r="BG111" s="45" t="s">
        <v>87</v>
      </c>
      <c r="BH111" s="45" t="s">
        <v>87</v>
      </c>
      <c r="BI111" s="46" t="s">
        <v>87</v>
      </c>
      <c r="BJ111" s="45" t="s">
        <v>86</v>
      </c>
      <c r="BK111" s="46" t="s">
        <v>87</v>
      </c>
      <c r="BL111" s="45" t="s">
        <v>86</v>
      </c>
      <c r="BM111" s="45" t="s">
        <v>87</v>
      </c>
      <c r="BN111" s="43"/>
    </row>
    <row r="112" spans="1:69" s="9" customFormat="1" ht="24" customHeight="1">
      <c r="A112" s="318">
        <v>2</v>
      </c>
      <c r="B112" s="319" t="s">
        <v>180</v>
      </c>
      <c r="C112" s="320"/>
      <c r="D112" s="320"/>
      <c r="E112" s="321"/>
      <c r="F112" s="322"/>
      <c r="G112" s="44"/>
      <c r="H112" s="44"/>
      <c r="I112" s="45"/>
      <c r="J112" s="162"/>
      <c r="K112" s="159"/>
      <c r="L112" s="113"/>
      <c r="M112" s="114"/>
      <c r="N112" s="114"/>
      <c r="O112" s="113"/>
      <c r="P112" s="113"/>
      <c r="Q112" s="113"/>
      <c r="R112" s="113"/>
      <c r="S112" s="114"/>
      <c r="T112" s="113"/>
      <c r="U112" s="113"/>
      <c r="V112" s="114"/>
      <c r="W112" s="114"/>
      <c r="X112" s="114"/>
      <c r="Y112" s="114"/>
      <c r="Z112" s="114"/>
      <c r="AA112" s="114"/>
      <c r="AB112" s="114"/>
      <c r="AC112" s="113"/>
      <c r="AD112" s="113"/>
      <c r="AE112" s="114"/>
      <c r="AF112" s="113"/>
      <c r="AG112" s="114"/>
      <c r="AH112" s="113"/>
      <c r="AI112" s="113"/>
      <c r="AJ112" s="113"/>
      <c r="AK112" s="115"/>
      <c r="AL112" s="112"/>
      <c r="AM112" s="112"/>
      <c r="AN112" s="112"/>
      <c r="AO112" s="112"/>
      <c r="AP112" s="112"/>
      <c r="AQ112" s="178"/>
      <c r="AR112" s="178"/>
      <c r="AS112" s="178"/>
      <c r="AT112" s="112"/>
      <c r="AU112" s="112"/>
      <c r="AV112" s="112"/>
      <c r="AW112" s="112"/>
      <c r="AX112" s="112"/>
      <c r="AY112" s="178"/>
      <c r="AZ112" s="112"/>
      <c r="BA112" s="112"/>
      <c r="BB112" s="178"/>
      <c r="BC112" s="178"/>
      <c r="BD112" s="178"/>
      <c r="BE112" s="178"/>
      <c r="BF112" s="112"/>
      <c r="BG112" s="112"/>
      <c r="BH112" s="112"/>
      <c r="BI112" s="179"/>
      <c r="BJ112" s="112"/>
      <c r="BK112" s="179"/>
      <c r="BL112" s="112"/>
      <c r="BM112" s="112"/>
      <c r="BN112" s="178"/>
    </row>
    <row r="113" spans="1:66" ht="37.15" customHeight="1">
      <c r="A113" s="121">
        <v>1</v>
      </c>
      <c r="B113" s="173" t="s">
        <v>763</v>
      </c>
      <c r="C113" s="173" t="s">
        <v>346</v>
      </c>
      <c r="D113" s="122"/>
      <c r="E113" s="122">
        <v>188229</v>
      </c>
      <c r="F113" s="57" t="s">
        <v>83</v>
      </c>
      <c r="G113" s="103"/>
      <c r="H113" s="103"/>
      <c r="I113" s="56">
        <v>2016</v>
      </c>
      <c r="J113" s="165"/>
      <c r="K113" s="165"/>
    </row>
    <row r="114" spans="1:66" s="9" customFormat="1" ht="19.899999999999999" customHeight="1">
      <c r="A114" s="121">
        <v>2</v>
      </c>
      <c r="B114" s="173" t="s">
        <v>501</v>
      </c>
      <c r="C114" s="173" t="s">
        <v>347</v>
      </c>
      <c r="D114" s="122"/>
      <c r="E114" s="122">
        <v>65000</v>
      </c>
      <c r="F114" s="57" t="s">
        <v>83</v>
      </c>
      <c r="G114" s="103"/>
      <c r="H114" s="103"/>
      <c r="I114" s="56">
        <v>2014</v>
      </c>
      <c r="J114" s="165"/>
      <c r="K114" s="165"/>
    </row>
    <row r="115" spans="1:66" s="9" customFormat="1" ht="19.899999999999999" customHeight="1">
      <c r="A115" s="121">
        <v>3</v>
      </c>
      <c r="B115" s="173" t="s">
        <v>348</v>
      </c>
      <c r="C115" s="173" t="s">
        <v>349</v>
      </c>
      <c r="D115" s="122"/>
      <c r="E115" s="122">
        <v>49000</v>
      </c>
      <c r="F115" s="57" t="s">
        <v>83</v>
      </c>
      <c r="G115" s="103"/>
      <c r="H115" s="103"/>
      <c r="I115" s="56">
        <v>2014</v>
      </c>
      <c r="J115" s="165"/>
      <c r="K115" s="165"/>
    </row>
    <row r="116" spans="1:66" s="9" customFormat="1" ht="19.899999999999999" customHeight="1">
      <c r="A116" s="121">
        <v>4</v>
      </c>
      <c r="B116" s="173" t="s">
        <v>502</v>
      </c>
      <c r="C116" s="173" t="s">
        <v>350</v>
      </c>
      <c r="D116" s="122"/>
      <c r="E116" s="122">
        <v>39999.99</v>
      </c>
      <c r="F116" s="57" t="s">
        <v>83</v>
      </c>
      <c r="G116" s="103"/>
      <c r="H116" s="103"/>
      <c r="I116" s="56">
        <v>2013</v>
      </c>
      <c r="J116" s="165"/>
      <c r="K116" s="165"/>
    </row>
    <row r="117" spans="1:66" ht="19.899999999999999" customHeight="1">
      <c r="A117" s="121">
        <v>5</v>
      </c>
      <c r="B117" s="173" t="s">
        <v>351</v>
      </c>
      <c r="C117" s="173" t="s">
        <v>346</v>
      </c>
      <c r="D117" s="122"/>
      <c r="E117" s="122">
        <v>41665</v>
      </c>
      <c r="F117" s="57" t="s">
        <v>83</v>
      </c>
      <c r="G117" s="103"/>
      <c r="H117" s="103"/>
      <c r="I117" s="56">
        <v>2016</v>
      </c>
      <c r="J117" s="165"/>
      <c r="K117" s="165"/>
    </row>
    <row r="118" spans="1:66" ht="32.450000000000003" customHeight="1">
      <c r="A118" s="121">
        <v>6</v>
      </c>
      <c r="B118" s="173" t="s">
        <v>352</v>
      </c>
      <c r="C118" s="173" t="s">
        <v>349</v>
      </c>
      <c r="D118" s="122"/>
      <c r="E118" s="122">
        <v>27103</v>
      </c>
      <c r="F118" s="57" t="s">
        <v>83</v>
      </c>
      <c r="G118" s="103"/>
      <c r="H118" s="103"/>
      <c r="I118" s="56">
        <v>2011</v>
      </c>
      <c r="J118" s="165"/>
      <c r="K118" s="165"/>
    </row>
    <row r="119" spans="1:66" ht="25.9" customHeight="1">
      <c r="A119" s="199">
        <v>3</v>
      </c>
      <c r="B119" s="119" t="s">
        <v>78</v>
      </c>
      <c r="C119" s="56"/>
      <c r="D119" s="122"/>
      <c r="E119" s="122">
        <v>38499</v>
      </c>
      <c r="F119" s="57" t="s">
        <v>83</v>
      </c>
      <c r="G119" s="103"/>
      <c r="H119" s="103"/>
      <c r="I119" s="103"/>
      <c r="J119" s="165"/>
      <c r="K119" s="165"/>
    </row>
    <row r="122" spans="1:66" ht="18.600000000000001" customHeight="1">
      <c r="A122" s="37">
        <v>4</v>
      </c>
      <c r="B122" s="40" t="s">
        <v>538</v>
      </c>
    </row>
    <row r="123" spans="1:66" ht="13.9" customHeight="1">
      <c r="A123" s="340" t="s">
        <v>0</v>
      </c>
      <c r="B123" s="340" t="s">
        <v>33</v>
      </c>
      <c r="C123" s="340" t="s">
        <v>16</v>
      </c>
      <c r="D123" s="340" t="s">
        <v>137</v>
      </c>
      <c r="E123" s="346" t="s">
        <v>75</v>
      </c>
      <c r="F123" s="347"/>
      <c r="G123" s="340" t="s">
        <v>315</v>
      </c>
      <c r="H123" s="340" t="s">
        <v>345</v>
      </c>
      <c r="I123" s="340" t="s">
        <v>34</v>
      </c>
      <c r="J123" s="340" t="s">
        <v>138</v>
      </c>
      <c r="K123" s="345" t="s">
        <v>35</v>
      </c>
      <c r="L123" s="345"/>
      <c r="M123" s="345"/>
      <c r="N123" s="345"/>
      <c r="O123" s="342" t="s">
        <v>36</v>
      </c>
      <c r="P123" s="343"/>
      <c r="Q123" s="343"/>
      <c r="R123" s="344"/>
      <c r="S123" s="340" t="s">
        <v>37</v>
      </c>
      <c r="T123" s="340" t="s">
        <v>38</v>
      </c>
      <c r="U123" s="340" t="s">
        <v>130</v>
      </c>
      <c r="V123" s="340" t="s">
        <v>39</v>
      </c>
      <c r="W123" s="340" t="s">
        <v>40</v>
      </c>
      <c r="X123" s="340" t="s">
        <v>41</v>
      </c>
      <c r="Y123" s="340" t="s">
        <v>42</v>
      </c>
      <c r="Z123" s="340" t="s">
        <v>94</v>
      </c>
      <c r="AA123" s="342" t="s">
        <v>131</v>
      </c>
      <c r="AB123" s="343"/>
      <c r="AC123" s="343"/>
      <c r="AD123" s="343"/>
      <c r="AE123" s="343"/>
      <c r="AF123" s="344"/>
      <c r="AG123" s="342" t="s">
        <v>132</v>
      </c>
      <c r="AH123" s="343"/>
      <c r="AI123" s="343"/>
      <c r="AJ123" s="343"/>
      <c r="AK123" s="344"/>
      <c r="AL123" s="342" t="s">
        <v>4</v>
      </c>
      <c r="AM123" s="343"/>
      <c r="AN123" s="343"/>
      <c r="AO123" s="343"/>
      <c r="AP123" s="343"/>
      <c r="AQ123" s="343"/>
      <c r="AR123" s="343"/>
      <c r="AS123" s="343"/>
      <c r="AT123" s="343"/>
      <c r="AU123" s="343"/>
      <c r="AV123" s="343"/>
      <c r="AW123" s="343"/>
      <c r="AX123" s="343"/>
      <c r="AY123" s="344"/>
      <c r="AZ123" s="342" t="s">
        <v>43</v>
      </c>
      <c r="BA123" s="343"/>
      <c r="BB123" s="343"/>
      <c r="BC123" s="343"/>
      <c r="BD123" s="343"/>
      <c r="BE123" s="343"/>
      <c r="BF123" s="343"/>
      <c r="BG123" s="343"/>
      <c r="BH123" s="343"/>
      <c r="BI123" s="343"/>
      <c r="BJ123" s="343"/>
      <c r="BK123" s="343"/>
      <c r="BL123" s="343"/>
      <c r="BM123" s="343"/>
      <c r="BN123" s="344"/>
    </row>
    <row r="124" spans="1:66" ht="110.45" customHeight="1">
      <c r="A124" s="341"/>
      <c r="B124" s="341"/>
      <c r="C124" s="341"/>
      <c r="D124" s="341"/>
      <c r="E124" s="348"/>
      <c r="F124" s="349"/>
      <c r="G124" s="341"/>
      <c r="H124" s="341"/>
      <c r="I124" s="341"/>
      <c r="J124" s="341"/>
      <c r="K124" s="194" t="s">
        <v>44</v>
      </c>
      <c r="L124" s="194" t="s">
        <v>45</v>
      </c>
      <c r="M124" s="194" t="s">
        <v>46</v>
      </c>
      <c r="N124" s="194" t="s">
        <v>47</v>
      </c>
      <c r="O124" s="194" t="s">
        <v>48</v>
      </c>
      <c r="P124" s="194" t="s">
        <v>49</v>
      </c>
      <c r="Q124" s="194" t="s">
        <v>50</v>
      </c>
      <c r="R124" s="194" t="s">
        <v>51</v>
      </c>
      <c r="S124" s="341"/>
      <c r="T124" s="341"/>
      <c r="U124" s="341"/>
      <c r="V124" s="341"/>
      <c r="W124" s="341"/>
      <c r="X124" s="341"/>
      <c r="Y124" s="341"/>
      <c r="Z124" s="341"/>
      <c r="AA124" s="193" t="s">
        <v>17</v>
      </c>
      <c r="AB124" s="193" t="s">
        <v>95</v>
      </c>
      <c r="AC124" s="193" t="s">
        <v>96</v>
      </c>
      <c r="AD124" s="193" t="s">
        <v>52</v>
      </c>
      <c r="AE124" s="193" t="s">
        <v>53</v>
      </c>
      <c r="AF124" s="193" t="s">
        <v>54</v>
      </c>
      <c r="AG124" s="193" t="s">
        <v>55</v>
      </c>
      <c r="AH124" s="193" t="s">
        <v>97</v>
      </c>
      <c r="AI124" s="193" t="s">
        <v>18</v>
      </c>
      <c r="AJ124" s="193" t="s">
        <v>139</v>
      </c>
      <c r="AK124" s="193" t="s">
        <v>90</v>
      </c>
      <c r="AL124" s="194" t="s">
        <v>56</v>
      </c>
      <c r="AM124" s="194" t="s">
        <v>57</v>
      </c>
      <c r="AN124" s="194" t="s">
        <v>58</v>
      </c>
      <c r="AO124" s="194" t="s">
        <v>59</v>
      </c>
      <c r="AP124" s="194" t="s">
        <v>60</v>
      </c>
      <c r="AQ124" s="194" t="s">
        <v>171</v>
      </c>
      <c r="AR124" s="194" t="s">
        <v>172</v>
      </c>
      <c r="AS124" s="194" t="s">
        <v>173</v>
      </c>
      <c r="AT124" s="194" t="s">
        <v>10</v>
      </c>
      <c r="AU124" s="194" t="s">
        <v>11</v>
      </c>
      <c r="AV124" s="194" t="s">
        <v>12</v>
      </c>
      <c r="AW124" s="194" t="s">
        <v>61</v>
      </c>
      <c r="AX124" s="194" t="s">
        <v>13</v>
      </c>
      <c r="AY124" s="194" t="s">
        <v>14</v>
      </c>
      <c r="AZ124" s="194" t="s">
        <v>15</v>
      </c>
      <c r="BA124" s="194" t="s">
        <v>9</v>
      </c>
      <c r="BB124" s="194" t="s">
        <v>174</v>
      </c>
      <c r="BC124" s="194" t="s">
        <v>175</v>
      </c>
      <c r="BD124" s="194" t="s">
        <v>176</v>
      </c>
      <c r="BE124" s="194" t="s">
        <v>177</v>
      </c>
      <c r="BF124" s="194" t="s">
        <v>62</v>
      </c>
      <c r="BG124" s="194" t="s">
        <v>63</v>
      </c>
      <c r="BH124" s="194" t="s">
        <v>64</v>
      </c>
      <c r="BI124" s="194" t="s">
        <v>178</v>
      </c>
      <c r="BJ124" s="194" t="s">
        <v>65</v>
      </c>
      <c r="BK124" s="194" t="s">
        <v>179</v>
      </c>
      <c r="BL124" s="194" t="s">
        <v>66</v>
      </c>
      <c r="BM124" s="194" t="s">
        <v>67</v>
      </c>
      <c r="BN124" s="194" t="s">
        <v>14</v>
      </c>
    </row>
    <row r="125" spans="1:66" ht="57.6" customHeight="1">
      <c r="A125" s="99">
        <v>1</v>
      </c>
      <c r="B125" s="42" t="s">
        <v>514</v>
      </c>
      <c r="C125" s="43" t="s">
        <v>515</v>
      </c>
      <c r="D125" s="43" t="s">
        <v>516</v>
      </c>
      <c r="E125" s="229">
        <f t="shared" ref="E125:E126" si="1">2500*G125</f>
        <v>7970000</v>
      </c>
      <c r="F125" s="57" t="s">
        <v>561</v>
      </c>
      <c r="G125" s="44">
        <v>3188</v>
      </c>
      <c r="H125" s="44">
        <v>1296</v>
      </c>
      <c r="I125" s="45">
        <v>1951</v>
      </c>
      <c r="J125" s="162" t="s">
        <v>84</v>
      </c>
      <c r="K125" s="159" t="s">
        <v>92</v>
      </c>
      <c r="L125" s="159" t="s">
        <v>85</v>
      </c>
      <c r="M125" s="45" t="s">
        <v>87</v>
      </c>
      <c r="N125" s="45" t="s">
        <v>86</v>
      </c>
      <c r="O125" s="43" t="s">
        <v>517</v>
      </c>
      <c r="P125" s="43" t="s">
        <v>518</v>
      </c>
      <c r="Q125" s="43" t="s">
        <v>519</v>
      </c>
      <c r="R125" s="43" t="s">
        <v>520</v>
      </c>
      <c r="S125" s="45" t="s">
        <v>87</v>
      </c>
      <c r="T125" s="43" t="s">
        <v>521</v>
      </c>
      <c r="U125" s="159"/>
      <c r="V125" s="45" t="s">
        <v>87</v>
      </c>
      <c r="W125" s="45" t="s">
        <v>86</v>
      </c>
      <c r="X125" s="45" t="s">
        <v>87</v>
      </c>
      <c r="Y125" s="45" t="s">
        <v>86</v>
      </c>
      <c r="Z125" s="45" t="s">
        <v>86</v>
      </c>
      <c r="AA125" s="45" t="s">
        <v>86</v>
      </c>
      <c r="AB125" s="45"/>
      <c r="AC125" s="159"/>
      <c r="AD125" s="159"/>
      <c r="AE125" s="45" t="s">
        <v>87</v>
      </c>
      <c r="AF125" s="159"/>
      <c r="AG125" s="45" t="s">
        <v>87</v>
      </c>
      <c r="AH125" s="159"/>
      <c r="AI125" s="159"/>
      <c r="AJ125" s="159"/>
      <c r="AK125" s="160"/>
      <c r="AL125" s="162" t="s">
        <v>86</v>
      </c>
      <c r="AM125" s="162" t="s">
        <v>86</v>
      </c>
      <c r="AN125" s="162" t="s">
        <v>87</v>
      </c>
      <c r="AO125" s="162" t="s">
        <v>87</v>
      </c>
      <c r="AP125" s="162" t="s">
        <v>87</v>
      </c>
      <c r="AQ125" s="43" t="s">
        <v>89</v>
      </c>
      <c r="AR125" s="43"/>
      <c r="AS125" s="43"/>
      <c r="AT125" s="162" t="s">
        <v>87</v>
      </c>
      <c r="AU125" s="162" t="s">
        <v>86</v>
      </c>
      <c r="AV125" s="162" t="s">
        <v>87</v>
      </c>
      <c r="AW125" s="162" t="s">
        <v>86</v>
      </c>
      <c r="AX125" s="162" t="s">
        <v>86</v>
      </c>
      <c r="AY125" s="43"/>
      <c r="AZ125" s="162" t="s">
        <v>86</v>
      </c>
      <c r="BA125" s="162" t="s">
        <v>86</v>
      </c>
      <c r="BB125" s="43" t="s">
        <v>522</v>
      </c>
      <c r="BC125" s="43" t="s">
        <v>88</v>
      </c>
      <c r="BD125" s="43" t="s">
        <v>91</v>
      </c>
      <c r="BE125" s="43" t="s">
        <v>85</v>
      </c>
      <c r="BF125" s="45" t="s">
        <v>87</v>
      </c>
      <c r="BG125" s="45" t="s">
        <v>87</v>
      </c>
      <c r="BH125" s="45" t="s">
        <v>87</v>
      </c>
      <c r="BI125" s="46"/>
      <c r="BJ125" s="45" t="s">
        <v>86</v>
      </c>
      <c r="BK125" s="46"/>
      <c r="BL125" s="45" t="s">
        <v>86</v>
      </c>
      <c r="BM125" s="45" t="s">
        <v>87</v>
      </c>
      <c r="BN125" s="43"/>
    </row>
    <row r="126" spans="1:66" ht="38.25">
      <c r="A126" s="99">
        <v>2</v>
      </c>
      <c r="B126" s="42" t="s">
        <v>523</v>
      </c>
      <c r="C126" s="43" t="s">
        <v>524</v>
      </c>
      <c r="D126" s="43" t="s">
        <v>516</v>
      </c>
      <c r="E126" s="229">
        <f t="shared" si="1"/>
        <v>6056750</v>
      </c>
      <c r="F126" s="57" t="s">
        <v>561</v>
      </c>
      <c r="G126" s="44">
        <v>2422.6999999999998</v>
      </c>
      <c r="H126" s="44">
        <v>870.56</v>
      </c>
      <c r="I126" s="45" t="s">
        <v>525</v>
      </c>
      <c r="J126" s="162" t="s">
        <v>84</v>
      </c>
      <c r="K126" s="159" t="s">
        <v>159</v>
      </c>
      <c r="L126" s="159" t="s">
        <v>85</v>
      </c>
      <c r="M126" s="45" t="s">
        <v>86</v>
      </c>
      <c r="N126" s="45" t="s">
        <v>86</v>
      </c>
      <c r="O126" s="43" t="s">
        <v>526</v>
      </c>
      <c r="P126" s="43" t="s">
        <v>527</v>
      </c>
      <c r="Q126" s="43" t="s">
        <v>528</v>
      </c>
      <c r="R126" s="43" t="s">
        <v>155</v>
      </c>
      <c r="S126" s="45" t="s">
        <v>87</v>
      </c>
      <c r="T126" s="43" t="s">
        <v>529</v>
      </c>
      <c r="U126" s="159"/>
      <c r="V126" s="45" t="s">
        <v>86</v>
      </c>
      <c r="W126" s="45" t="s">
        <v>86</v>
      </c>
      <c r="X126" s="45" t="s">
        <v>87</v>
      </c>
      <c r="Y126" s="45" t="s">
        <v>86</v>
      </c>
      <c r="Z126" s="45" t="s">
        <v>86</v>
      </c>
      <c r="AA126" s="45" t="s">
        <v>86</v>
      </c>
      <c r="AB126" s="45"/>
      <c r="AC126" s="159"/>
      <c r="AD126" s="159"/>
      <c r="AE126" s="45" t="s">
        <v>87</v>
      </c>
      <c r="AF126" s="159"/>
      <c r="AG126" s="45" t="s">
        <v>87</v>
      </c>
      <c r="AH126" s="159"/>
      <c r="AI126" s="159"/>
      <c r="AJ126" s="159"/>
      <c r="AK126" s="160"/>
      <c r="AL126" s="162" t="s">
        <v>86</v>
      </c>
      <c r="AM126" s="162" t="s">
        <v>86</v>
      </c>
      <c r="AN126" s="162" t="s">
        <v>87</v>
      </c>
      <c r="AO126" s="162" t="s">
        <v>87</v>
      </c>
      <c r="AP126" s="162" t="s">
        <v>87</v>
      </c>
      <c r="AQ126" s="43" t="s">
        <v>530</v>
      </c>
      <c r="AR126" s="43"/>
      <c r="AS126" s="43"/>
      <c r="AT126" s="162" t="s">
        <v>87</v>
      </c>
      <c r="AU126" s="162" t="s">
        <v>86</v>
      </c>
      <c r="AV126" s="162" t="s">
        <v>87</v>
      </c>
      <c r="AW126" s="162" t="s">
        <v>86</v>
      </c>
      <c r="AX126" s="162" t="s">
        <v>86</v>
      </c>
      <c r="AY126" s="43"/>
      <c r="AZ126" s="162" t="s">
        <v>86</v>
      </c>
      <c r="BA126" s="162" t="s">
        <v>86</v>
      </c>
      <c r="BB126" s="43" t="s">
        <v>531</v>
      </c>
      <c r="BC126" s="43" t="s">
        <v>88</v>
      </c>
      <c r="BD126" s="43" t="s">
        <v>93</v>
      </c>
      <c r="BE126" s="43" t="s">
        <v>85</v>
      </c>
      <c r="BF126" s="45" t="s">
        <v>87</v>
      </c>
      <c r="BG126" s="45" t="s">
        <v>87</v>
      </c>
      <c r="BH126" s="45" t="s">
        <v>87</v>
      </c>
      <c r="BI126" s="46"/>
      <c r="BJ126" s="45" t="s">
        <v>86</v>
      </c>
      <c r="BK126" s="46"/>
      <c r="BL126" s="45" t="s">
        <v>86</v>
      </c>
      <c r="BM126" s="45" t="s">
        <v>87</v>
      </c>
      <c r="BN126" s="43"/>
    </row>
    <row r="127" spans="1:66" ht="91.15" customHeight="1">
      <c r="A127" s="99">
        <v>3</v>
      </c>
      <c r="B127" s="42" t="s">
        <v>532</v>
      </c>
      <c r="C127" s="43" t="s">
        <v>533</v>
      </c>
      <c r="D127" s="43" t="s">
        <v>516</v>
      </c>
      <c r="E127" s="116">
        <v>3831195.25</v>
      </c>
      <c r="F127" s="141" t="s">
        <v>83</v>
      </c>
      <c r="G127" s="44">
        <v>1489.07</v>
      </c>
      <c r="H127" s="44">
        <v>1285.5</v>
      </c>
      <c r="I127" s="45">
        <v>2010</v>
      </c>
      <c r="J127" s="162" t="s">
        <v>84</v>
      </c>
      <c r="K127" s="159" t="s">
        <v>92</v>
      </c>
      <c r="L127" s="159" t="s">
        <v>88</v>
      </c>
      <c r="M127" s="45" t="s">
        <v>87</v>
      </c>
      <c r="N127" s="45" t="s">
        <v>87</v>
      </c>
      <c r="O127" s="198" t="s">
        <v>721</v>
      </c>
      <c r="P127" s="43" t="s">
        <v>534</v>
      </c>
      <c r="Q127" s="43" t="s">
        <v>535</v>
      </c>
      <c r="R127" s="43" t="s">
        <v>134</v>
      </c>
      <c r="S127" s="45" t="s">
        <v>87</v>
      </c>
      <c r="T127" s="43" t="s">
        <v>529</v>
      </c>
      <c r="U127" s="159"/>
      <c r="V127" s="45" t="s">
        <v>87</v>
      </c>
      <c r="W127" s="45" t="s">
        <v>86</v>
      </c>
      <c r="X127" s="45" t="s">
        <v>87</v>
      </c>
      <c r="Y127" s="45" t="s">
        <v>86</v>
      </c>
      <c r="Z127" s="45" t="s">
        <v>86</v>
      </c>
      <c r="AA127" s="45" t="s">
        <v>86</v>
      </c>
      <c r="AB127" s="45"/>
      <c r="AC127" s="159"/>
      <c r="AD127" s="159"/>
      <c r="AE127" s="45" t="s">
        <v>87</v>
      </c>
      <c r="AF127" s="159"/>
      <c r="AG127" s="45" t="s">
        <v>87</v>
      </c>
      <c r="AH127" s="159"/>
      <c r="AI127" s="159"/>
      <c r="AJ127" s="159"/>
      <c r="AK127" s="160"/>
      <c r="AL127" s="162" t="s">
        <v>86</v>
      </c>
      <c r="AM127" s="162" t="s">
        <v>86</v>
      </c>
      <c r="AN127" s="162" t="s">
        <v>86</v>
      </c>
      <c r="AO127" s="162" t="s">
        <v>87</v>
      </c>
      <c r="AP127" s="162" t="s">
        <v>87</v>
      </c>
      <c r="AQ127" s="43" t="s">
        <v>89</v>
      </c>
      <c r="AR127" s="43"/>
      <c r="AS127" s="43"/>
      <c r="AT127" s="162" t="s">
        <v>87</v>
      </c>
      <c r="AU127" s="162" t="s">
        <v>86</v>
      </c>
      <c r="AV127" s="162" t="s">
        <v>87</v>
      </c>
      <c r="AW127" s="162" t="s">
        <v>86</v>
      </c>
      <c r="AX127" s="162" t="s">
        <v>86</v>
      </c>
      <c r="AY127" s="43"/>
      <c r="AZ127" s="162" t="s">
        <v>86</v>
      </c>
      <c r="BA127" s="162" t="s">
        <v>86</v>
      </c>
      <c r="BB127" s="43" t="s">
        <v>536</v>
      </c>
      <c r="BC127" s="43" t="s">
        <v>88</v>
      </c>
      <c r="BD127" s="43" t="s">
        <v>92</v>
      </c>
      <c r="BE127" s="43" t="s">
        <v>85</v>
      </c>
      <c r="BF127" s="45" t="s">
        <v>87</v>
      </c>
      <c r="BG127" s="45" t="s">
        <v>87</v>
      </c>
      <c r="BH127" s="45" t="s">
        <v>87</v>
      </c>
      <c r="BI127" s="46"/>
      <c r="BJ127" s="45" t="s">
        <v>86</v>
      </c>
      <c r="BK127" s="46" t="s">
        <v>537</v>
      </c>
      <c r="BL127" s="45" t="s">
        <v>86</v>
      </c>
      <c r="BM127" s="45" t="s">
        <v>87</v>
      </c>
      <c r="BN127" s="43"/>
    </row>
    <row r="128" spans="1:66" s="9" customFormat="1" ht="21" customHeight="1">
      <c r="A128" s="318">
        <v>2</v>
      </c>
      <c r="B128" s="329" t="s">
        <v>180</v>
      </c>
      <c r="C128" s="320"/>
      <c r="D128" s="330"/>
      <c r="E128" s="321"/>
      <c r="F128" s="322"/>
      <c r="G128" s="331"/>
      <c r="H128" s="331"/>
      <c r="I128" s="322"/>
      <c r="J128" s="162"/>
      <c r="K128" s="159"/>
      <c r="L128" s="113"/>
      <c r="M128" s="114"/>
      <c r="N128" s="114"/>
      <c r="O128" s="178"/>
      <c r="P128" s="178"/>
      <c r="Q128" s="178"/>
      <c r="R128" s="178"/>
      <c r="S128" s="114"/>
      <c r="T128" s="178"/>
      <c r="U128" s="113"/>
      <c r="V128" s="114"/>
      <c r="W128" s="114"/>
      <c r="X128" s="114"/>
      <c r="Y128" s="114"/>
      <c r="Z128" s="114"/>
      <c r="AA128" s="114"/>
      <c r="AB128" s="114"/>
      <c r="AC128" s="113"/>
      <c r="AD128" s="113"/>
      <c r="AE128" s="114"/>
      <c r="AF128" s="113"/>
      <c r="AG128" s="114"/>
      <c r="AH128" s="113"/>
      <c r="AI128" s="113"/>
      <c r="AJ128" s="113"/>
      <c r="AK128" s="115"/>
      <c r="AL128" s="112"/>
      <c r="AM128" s="112"/>
      <c r="AN128" s="112"/>
      <c r="AO128" s="112"/>
      <c r="AP128" s="112"/>
      <c r="AQ128" s="178"/>
      <c r="AR128" s="178"/>
      <c r="AS128" s="178"/>
      <c r="AT128" s="112"/>
      <c r="AU128" s="112"/>
      <c r="AV128" s="112"/>
      <c r="AW128" s="112"/>
      <c r="AX128" s="112"/>
      <c r="AY128" s="178"/>
      <c r="AZ128" s="112"/>
      <c r="BA128" s="112"/>
      <c r="BB128" s="178"/>
      <c r="BC128" s="178"/>
      <c r="BD128" s="178"/>
      <c r="BE128" s="178"/>
      <c r="BF128" s="112"/>
      <c r="BG128" s="112"/>
      <c r="BH128" s="112"/>
      <c r="BI128" s="179"/>
      <c r="BJ128" s="112"/>
      <c r="BK128" s="179"/>
      <c r="BL128" s="112"/>
      <c r="BM128" s="112"/>
      <c r="BN128" s="178"/>
    </row>
    <row r="129" spans="1:66" s="9" customFormat="1" ht="31.15" customHeight="1">
      <c r="A129" s="99"/>
      <c r="B129" s="316" t="s">
        <v>539</v>
      </c>
      <c r="C129" s="43" t="s">
        <v>515</v>
      </c>
      <c r="D129" s="218"/>
      <c r="E129" s="122">
        <v>64697.79</v>
      </c>
      <c r="F129" s="57" t="s">
        <v>83</v>
      </c>
      <c r="G129" s="44"/>
      <c r="H129" s="44"/>
      <c r="I129" s="56">
        <v>2018</v>
      </c>
      <c r="J129" s="162"/>
      <c r="K129" s="159"/>
      <c r="L129" s="113"/>
      <c r="M129" s="114"/>
      <c r="N129" s="114"/>
      <c r="O129" s="178"/>
      <c r="P129" s="178"/>
      <c r="Q129" s="178"/>
      <c r="R129" s="178"/>
      <c r="S129" s="114"/>
      <c r="T129" s="178"/>
      <c r="U129" s="113"/>
      <c r="V129" s="114"/>
      <c r="W129" s="114"/>
      <c r="X129" s="114"/>
      <c r="Y129" s="114"/>
      <c r="Z129" s="114"/>
      <c r="AA129" s="114"/>
      <c r="AB129" s="114"/>
      <c r="AC129" s="113"/>
      <c r="AD129" s="113"/>
      <c r="AE129" s="114"/>
      <c r="AF129" s="113"/>
      <c r="AG129" s="114"/>
      <c r="AH129" s="113"/>
      <c r="AI129" s="113"/>
      <c r="AJ129" s="113"/>
      <c r="AK129" s="115"/>
      <c r="AL129" s="112"/>
      <c r="AM129" s="112"/>
      <c r="AN129" s="112"/>
      <c r="AO129" s="112"/>
      <c r="AP129" s="112"/>
      <c r="AQ129" s="178"/>
      <c r="AR129" s="178"/>
      <c r="AS129" s="178"/>
      <c r="AT129" s="112"/>
      <c r="AU129" s="112"/>
      <c r="AV129" s="112"/>
      <c r="AW129" s="112"/>
      <c r="AX129" s="112"/>
      <c r="AY129" s="178"/>
      <c r="AZ129" s="112"/>
      <c r="BA129" s="112"/>
      <c r="BB129" s="178"/>
      <c r="BC129" s="178"/>
      <c r="BD129" s="178"/>
      <c r="BE129" s="178"/>
      <c r="BF129" s="112"/>
      <c r="BG129" s="112"/>
      <c r="BH129" s="112"/>
      <c r="BI129" s="179"/>
      <c r="BJ129" s="112"/>
      <c r="BK129" s="179"/>
      <c r="BL129" s="112"/>
      <c r="BM129" s="112"/>
      <c r="BN129" s="178"/>
    </row>
    <row r="130" spans="1:66" s="9" customFormat="1" ht="23.45" customHeight="1">
      <c r="A130" s="99"/>
      <c r="B130" s="316" t="s">
        <v>540</v>
      </c>
      <c r="C130" s="43" t="s">
        <v>541</v>
      </c>
      <c r="D130" s="218"/>
      <c r="E130" s="122">
        <v>75000.3</v>
      </c>
      <c r="F130" s="57" t="s">
        <v>83</v>
      </c>
      <c r="G130" s="44"/>
      <c r="H130" s="44"/>
      <c r="I130" s="56">
        <v>2018</v>
      </c>
      <c r="J130" s="162"/>
      <c r="K130" s="159"/>
      <c r="L130" s="113"/>
      <c r="M130" s="114"/>
      <c r="N130" s="114"/>
      <c r="O130" s="178"/>
      <c r="P130" s="178"/>
      <c r="Q130" s="178"/>
      <c r="R130" s="178"/>
      <c r="S130" s="114"/>
      <c r="T130" s="178"/>
      <c r="U130" s="113"/>
      <c r="V130" s="114"/>
      <c r="W130" s="114"/>
      <c r="X130" s="114"/>
      <c r="Y130" s="114"/>
      <c r="Z130" s="114"/>
      <c r="AA130" s="114"/>
      <c r="AB130" s="114"/>
      <c r="AC130" s="113"/>
      <c r="AD130" s="113"/>
      <c r="AE130" s="114"/>
      <c r="AF130" s="113"/>
      <c r="AG130" s="114"/>
      <c r="AH130" s="113"/>
      <c r="AI130" s="113"/>
      <c r="AJ130" s="113"/>
      <c r="AK130" s="115"/>
      <c r="AL130" s="112"/>
      <c r="AM130" s="112"/>
      <c r="AN130" s="112"/>
      <c r="AO130" s="112"/>
      <c r="AP130" s="112"/>
      <c r="AQ130" s="178"/>
      <c r="AR130" s="178"/>
      <c r="AS130" s="178"/>
      <c r="AT130" s="112"/>
      <c r="AU130" s="112"/>
      <c r="AV130" s="112"/>
      <c r="AW130" s="112"/>
      <c r="AX130" s="112"/>
      <c r="AY130" s="178"/>
      <c r="AZ130" s="112"/>
      <c r="BA130" s="112"/>
      <c r="BB130" s="178"/>
      <c r="BC130" s="178"/>
      <c r="BD130" s="178"/>
      <c r="BE130" s="178"/>
      <c r="BF130" s="112"/>
      <c r="BG130" s="112"/>
      <c r="BH130" s="112"/>
      <c r="BI130" s="179"/>
      <c r="BJ130" s="112"/>
      <c r="BK130" s="179"/>
      <c r="BL130" s="112"/>
      <c r="BM130" s="112"/>
      <c r="BN130" s="178"/>
    </row>
    <row r="131" spans="1:66" ht="25.15" customHeight="1">
      <c r="A131" s="101">
        <v>3</v>
      </c>
      <c r="B131" s="119" t="s">
        <v>78</v>
      </c>
      <c r="C131" s="103"/>
      <c r="D131" s="98"/>
      <c r="E131" s="219">
        <f>SUM(131634.55+14960.44)</f>
        <v>146594.99</v>
      </c>
      <c r="F131" s="101" t="s">
        <v>83</v>
      </c>
      <c r="G131" s="165"/>
      <c r="H131" s="165"/>
      <c r="I131" s="165"/>
      <c r="J131" s="165"/>
      <c r="K131" s="165"/>
    </row>
    <row r="134" spans="1:66" ht="21" customHeight="1">
      <c r="A134" s="37">
        <v>5</v>
      </c>
      <c r="B134" s="40" t="s">
        <v>560</v>
      </c>
    </row>
    <row r="135" spans="1:66" ht="13.9" customHeight="1">
      <c r="A135" s="340" t="s">
        <v>0</v>
      </c>
      <c r="B135" s="340" t="s">
        <v>33</v>
      </c>
      <c r="C135" s="340" t="s">
        <v>16</v>
      </c>
      <c r="D135" s="340" t="s">
        <v>137</v>
      </c>
      <c r="E135" s="346" t="s">
        <v>75</v>
      </c>
      <c r="F135" s="347"/>
      <c r="G135" s="340" t="s">
        <v>315</v>
      </c>
      <c r="H135" s="340" t="s">
        <v>345</v>
      </c>
      <c r="I135" s="340" t="s">
        <v>34</v>
      </c>
      <c r="J135" s="340" t="s">
        <v>138</v>
      </c>
      <c r="K135" s="345" t="s">
        <v>35</v>
      </c>
      <c r="L135" s="345"/>
      <c r="M135" s="345"/>
      <c r="N135" s="345"/>
      <c r="O135" s="342" t="s">
        <v>36</v>
      </c>
      <c r="P135" s="343"/>
      <c r="Q135" s="343"/>
      <c r="R135" s="344"/>
      <c r="S135" s="340" t="s">
        <v>37</v>
      </c>
      <c r="T135" s="340" t="s">
        <v>38</v>
      </c>
      <c r="U135" s="340" t="s">
        <v>130</v>
      </c>
      <c r="V135" s="340" t="s">
        <v>39</v>
      </c>
      <c r="W135" s="340" t="s">
        <v>40</v>
      </c>
      <c r="X135" s="340" t="s">
        <v>41</v>
      </c>
      <c r="Y135" s="340" t="s">
        <v>42</v>
      </c>
      <c r="Z135" s="340" t="s">
        <v>94</v>
      </c>
      <c r="AA135" s="342" t="s">
        <v>131</v>
      </c>
      <c r="AB135" s="343"/>
      <c r="AC135" s="343"/>
      <c r="AD135" s="343"/>
      <c r="AE135" s="343"/>
      <c r="AF135" s="344"/>
      <c r="AG135" s="342" t="s">
        <v>132</v>
      </c>
      <c r="AH135" s="343"/>
      <c r="AI135" s="343"/>
      <c r="AJ135" s="343"/>
      <c r="AK135" s="344"/>
      <c r="AL135" s="342" t="s">
        <v>4</v>
      </c>
      <c r="AM135" s="343"/>
      <c r="AN135" s="343"/>
      <c r="AO135" s="343"/>
      <c r="AP135" s="343"/>
      <c r="AQ135" s="343"/>
      <c r="AR135" s="343"/>
      <c r="AS135" s="343"/>
      <c r="AT135" s="343"/>
      <c r="AU135" s="343"/>
      <c r="AV135" s="343"/>
      <c r="AW135" s="343"/>
      <c r="AX135" s="343"/>
      <c r="AY135" s="344"/>
      <c r="AZ135" s="342" t="s">
        <v>43</v>
      </c>
      <c r="BA135" s="343"/>
      <c r="BB135" s="343"/>
      <c r="BC135" s="343"/>
      <c r="BD135" s="343"/>
      <c r="BE135" s="343"/>
      <c r="BF135" s="343"/>
      <c r="BG135" s="343"/>
      <c r="BH135" s="343"/>
      <c r="BI135" s="343"/>
      <c r="BJ135" s="343"/>
      <c r="BK135" s="343"/>
      <c r="BL135" s="343"/>
      <c r="BM135" s="343"/>
      <c r="BN135" s="344"/>
    </row>
    <row r="136" spans="1:66" ht="89.45" customHeight="1">
      <c r="A136" s="341"/>
      <c r="B136" s="341"/>
      <c r="C136" s="341"/>
      <c r="D136" s="341"/>
      <c r="E136" s="348"/>
      <c r="F136" s="349"/>
      <c r="G136" s="341"/>
      <c r="H136" s="341"/>
      <c r="I136" s="341"/>
      <c r="J136" s="341"/>
      <c r="K136" s="194" t="s">
        <v>44</v>
      </c>
      <c r="L136" s="194" t="s">
        <v>45</v>
      </c>
      <c r="M136" s="194" t="s">
        <v>46</v>
      </c>
      <c r="N136" s="194" t="s">
        <v>47</v>
      </c>
      <c r="O136" s="194" t="s">
        <v>48</v>
      </c>
      <c r="P136" s="194" t="s">
        <v>49</v>
      </c>
      <c r="Q136" s="194" t="s">
        <v>50</v>
      </c>
      <c r="R136" s="194" t="s">
        <v>51</v>
      </c>
      <c r="S136" s="341"/>
      <c r="T136" s="341"/>
      <c r="U136" s="341"/>
      <c r="V136" s="341"/>
      <c r="W136" s="341"/>
      <c r="X136" s="341"/>
      <c r="Y136" s="341"/>
      <c r="Z136" s="341"/>
      <c r="AA136" s="193" t="s">
        <v>17</v>
      </c>
      <c r="AB136" s="193" t="s">
        <v>95</v>
      </c>
      <c r="AC136" s="193" t="s">
        <v>96</v>
      </c>
      <c r="AD136" s="193" t="s">
        <v>52</v>
      </c>
      <c r="AE136" s="193" t="s">
        <v>53</v>
      </c>
      <c r="AF136" s="193" t="s">
        <v>54</v>
      </c>
      <c r="AG136" s="193" t="s">
        <v>55</v>
      </c>
      <c r="AH136" s="193" t="s">
        <v>97</v>
      </c>
      <c r="AI136" s="193" t="s">
        <v>18</v>
      </c>
      <c r="AJ136" s="193" t="s">
        <v>139</v>
      </c>
      <c r="AK136" s="193" t="s">
        <v>90</v>
      </c>
      <c r="AL136" s="194" t="s">
        <v>56</v>
      </c>
      <c r="AM136" s="194" t="s">
        <v>57</v>
      </c>
      <c r="AN136" s="194" t="s">
        <v>58</v>
      </c>
      <c r="AO136" s="194" t="s">
        <v>59</v>
      </c>
      <c r="AP136" s="194" t="s">
        <v>60</v>
      </c>
      <c r="AQ136" s="194" t="s">
        <v>171</v>
      </c>
      <c r="AR136" s="194" t="s">
        <v>172</v>
      </c>
      <c r="AS136" s="194" t="s">
        <v>173</v>
      </c>
      <c r="AT136" s="194" t="s">
        <v>10</v>
      </c>
      <c r="AU136" s="194" t="s">
        <v>11</v>
      </c>
      <c r="AV136" s="194" t="s">
        <v>12</v>
      </c>
      <c r="AW136" s="194" t="s">
        <v>61</v>
      </c>
      <c r="AX136" s="194" t="s">
        <v>13</v>
      </c>
      <c r="AY136" s="194" t="s">
        <v>14</v>
      </c>
      <c r="AZ136" s="194" t="s">
        <v>15</v>
      </c>
      <c r="BA136" s="194" t="s">
        <v>9</v>
      </c>
      <c r="BB136" s="194" t="s">
        <v>174</v>
      </c>
      <c r="BC136" s="194" t="s">
        <v>175</v>
      </c>
      <c r="BD136" s="194" t="s">
        <v>176</v>
      </c>
      <c r="BE136" s="194" t="s">
        <v>177</v>
      </c>
      <c r="BF136" s="194" t="s">
        <v>62</v>
      </c>
      <c r="BG136" s="194" t="s">
        <v>63</v>
      </c>
      <c r="BH136" s="194" t="s">
        <v>64</v>
      </c>
      <c r="BI136" s="194" t="s">
        <v>178</v>
      </c>
      <c r="BJ136" s="194" t="s">
        <v>65</v>
      </c>
      <c r="BK136" s="194" t="s">
        <v>179</v>
      </c>
      <c r="BL136" s="194" t="s">
        <v>66</v>
      </c>
      <c r="BM136" s="194" t="s">
        <v>67</v>
      </c>
      <c r="BN136" s="194" t="s">
        <v>14</v>
      </c>
    </row>
    <row r="137" spans="1:66" ht="38.25">
      <c r="A137" s="99">
        <v>1</v>
      </c>
      <c r="B137" s="42" t="s">
        <v>552</v>
      </c>
      <c r="C137" s="43" t="s">
        <v>553</v>
      </c>
      <c r="D137" s="43" t="s">
        <v>554</v>
      </c>
      <c r="E137" s="229">
        <f t="shared" ref="E137" si="2">2500*G137</f>
        <v>6750000</v>
      </c>
      <c r="F137" s="57" t="s">
        <v>561</v>
      </c>
      <c r="G137" s="44">
        <v>2700</v>
      </c>
      <c r="H137" s="44">
        <v>2700</v>
      </c>
      <c r="I137" s="45">
        <v>1991</v>
      </c>
      <c r="J137" s="45" t="s">
        <v>84</v>
      </c>
      <c r="K137" s="43" t="s">
        <v>92</v>
      </c>
      <c r="L137" s="43" t="s">
        <v>85</v>
      </c>
      <c r="M137" s="45" t="s">
        <v>86</v>
      </c>
      <c r="N137" s="45" t="s">
        <v>86</v>
      </c>
      <c r="O137" s="224" t="s">
        <v>555</v>
      </c>
      <c r="P137" s="43" t="s">
        <v>143</v>
      </c>
      <c r="Q137" s="225" t="s">
        <v>556</v>
      </c>
      <c r="R137" s="224" t="s">
        <v>134</v>
      </c>
      <c r="S137" s="45" t="s">
        <v>86</v>
      </c>
      <c r="T137" s="43" t="s">
        <v>557</v>
      </c>
      <c r="U137" s="43" t="s">
        <v>558</v>
      </c>
      <c r="V137" s="45" t="s">
        <v>87</v>
      </c>
      <c r="W137" s="45" t="s">
        <v>86</v>
      </c>
      <c r="X137" s="45" t="s">
        <v>87</v>
      </c>
      <c r="Y137" s="45" t="s">
        <v>86</v>
      </c>
      <c r="Z137" s="158" t="s">
        <v>86</v>
      </c>
      <c r="AA137" s="158" t="s">
        <v>86</v>
      </c>
      <c r="AB137" s="158"/>
      <c r="AC137" s="43"/>
      <c r="AD137" s="43"/>
      <c r="AE137" s="158" t="s">
        <v>87</v>
      </c>
      <c r="AF137" s="43"/>
      <c r="AG137" s="100" t="s">
        <v>87</v>
      </c>
      <c r="AH137" s="43"/>
      <c r="AI137" s="43" t="s">
        <v>559</v>
      </c>
      <c r="AJ137" s="43" t="s">
        <v>89</v>
      </c>
      <c r="AK137" s="156" t="s">
        <v>559</v>
      </c>
      <c r="AL137" s="100" t="s">
        <v>86</v>
      </c>
      <c r="AM137" s="100" t="s">
        <v>86</v>
      </c>
      <c r="AN137" s="100" t="s">
        <v>86</v>
      </c>
      <c r="AO137" s="100" t="s">
        <v>86</v>
      </c>
      <c r="AP137" s="100" t="s">
        <v>86</v>
      </c>
      <c r="AQ137" s="43" t="s">
        <v>89</v>
      </c>
      <c r="AR137" s="43" t="s">
        <v>108</v>
      </c>
      <c r="AS137" s="43" t="s">
        <v>89</v>
      </c>
      <c r="AT137" s="100" t="s">
        <v>87</v>
      </c>
      <c r="AU137" s="100" t="s">
        <v>87</v>
      </c>
      <c r="AV137" s="45" t="s">
        <v>87</v>
      </c>
      <c r="AW137" s="45" t="s">
        <v>86</v>
      </c>
      <c r="AX137" s="45" t="s">
        <v>87</v>
      </c>
      <c r="AY137" s="43" t="s">
        <v>559</v>
      </c>
      <c r="AZ137" s="45" t="s">
        <v>86</v>
      </c>
      <c r="BA137" s="100" t="s">
        <v>86</v>
      </c>
      <c r="BB137" s="43"/>
      <c r="BC137" s="43" t="s">
        <v>559</v>
      </c>
      <c r="BD137" s="43"/>
      <c r="BE137" s="43"/>
      <c r="BF137" s="100" t="s">
        <v>87</v>
      </c>
      <c r="BG137" s="100" t="s">
        <v>87</v>
      </c>
      <c r="BH137" s="100" t="s">
        <v>87</v>
      </c>
      <c r="BI137" s="163"/>
      <c r="BJ137" s="100"/>
      <c r="BK137" s="46" t="s">
        <v>89</v>
      </c>
      <c r="BL137" s="100" t="s">
        <v>86</v>
      </c>
      <c r="BM137" s="100" t="s">
        <v>87</v>
      </c>
      <c r="BN137" s="43" t="s">
        <v>559</v>
      </c>
    </row>
    <row r="138" spans="1:66" ht="31.9" customHeight="1">
      <c r="A138" s="226">
        <v>2</v>
      </c>
      <c r="B138" s="119" t="s">
        <v>78</v>
      </c>
      <c r="C138" s="103"/>
      <c r="D138" s="98"/>
      <c r="E138" s="219">
        <v>238401.08</v>
      </c>
      <c r="F138" s="101" t="s">
        <v>83</v>
      </c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  <c r="AA138" s="105"/>
      <c r="AB138" s="105"/>
      <c r="AC138" s="105"/>
      <c r="AD138" s="105"/>
      <c r="AE138" s="105"/>
      <c r="AF138" s="105"/>
      <c r="AG138" s="105"/>
      <c r="AH138" s="105"/>
      <c r="AI138" s="105"/>
      <c r="AJ138" s="105"/>
      <c r="AK138" s="105"/>
      <c r="AL138" s="105"/>
      <c r="AM138" s="105"/>
      <c r="AN138" s="105"/>
      <c r="AO138" s="105"/>
      <c r="AP138" s="105"/>
      <c r="AQ138" s="105"/>
      <c r="AR138" s="105"/>
      <c r="AS138" s="105"/>
      <c r="AT138" s="105"/>
      <c r="AU138" s="105"/>
      <c r="AV138" s="105"/>
      <c r="AW138" s="105"/>
      <c r="AX138" s="105"/>
      <c r="AY138" s="105"/>
      <c r="AZ138" s="105"/>
      <c r="BA138" s="105"/>
      <c r="BB138" s="105"/>
      <c r="BC138" s="105"/>
      <c r="BD138" s="105"/>
      <c r="BE138" s="105"/>
      <c r="BF138" s="105"/>
      <c r="BG138" s="105"/>
      <c r="BH138" s="105"/>
      <c r="BI138" s="105"/>
      <c r="BJ138" s="105"/>
      <c r="BK138" s="105"/>
      <c r="BL138" s="105"/>
      <c r="BM138" s="105"/>
      <c r="BN138" s="105"/>
    </row>
    <row r="141" spans="1:66">
      <c r="A141" s="37">
        <v>6</v>
      </c>
      <c r="B141" s="40" t="s">
        <v>504</v>
      </c>
    </row>
    <row r="142" spans="1:66" ht="13.9" customHeight="1">
      <c r="A142" s="340" t="s">
        <v>0</v>
      </c>
      <c r="B142" s="340" t="s">
        <v>33</v>
      </c>
      <c r="C142" s="340" t="s">
        <v>16</v>
      </c>
      <c r="D142" s="340" t="s">
        <v>137</v>
      </c>
      <c r="E142" s="346" t="s">
        <v>75</v>
      </c>
      <c r="F142" s="347"/>
      <c r="G142" s="340" t="s">
        <v>315</v>
      </c>
      <c r="H142" s="340" t="s">
        <v>345</v>
      </c>
      <c r="I142" s="340" t="s">
        <v>34</v>
      </c>
      <c r="J142" s="340" t="s">
        <v>138</v>
      </c>
      <c r="K142" s="345" t="s">
        <v>35</v>
      </c>
      <c r="L142" s="345"/>
      <c r="M142" s="345"/>
      <c r="N142" s="345"/>
      <c r="O142" s="342" t="s">
        <v>36</v>
      </c>
      <c r="P142" s="343"/>
      <c r="Q142" s="343"/>
      <c r="R142" s="344"/>
      <c r="S142" s="340" t="s">
        <v>37</v>
      </c>
      <c r="T142" s="340" t="s">
        <v>38</v>
      </c>
      <c r="U142" s="340" t="s">
        <v>130</v>
      </c>
      <c r="V142" s="340" t="s">
        <v>39</v>
      </c>
      <c r="W142" s="340" t="s">
        <v>40</v>
      </c>
      <c r="X142" s="340" t="s">
        <v>41</v>
      </c>
      <c r="Y142" s="340" t="s">
        <v>42</v>
      </c>
      <c r="Z142" s="340" t="s">
        <v>94</v>
      </c>
      <c r="AA142" s="342" t="s">
        <v>131</v>
      </c>
      <c r="AB142" s="343"/>
      <c r="AC142" s="343"/>
      <c r="AD142" s="343"/>
      <c r="AE142" s="343"/>
      <c r="AF142" s="344"/>
      <c r="AG142" s="342" t="s">
        <v>132</v>
      </c>
      <c r="AH142" s="343"/>
      <c r="AI142" s="343"/>
      <c r="AJ142" s="343"/>
      <c r="AK142" s="344"/>
      <c r="AL142" s="342" t="s">
        <v>4</v>
      </c>
      <c r="AM142" s="343"/>
      <c r="AN142" s="343"/>
      <c r="AO142" s="343"/>
      <c r="AP142" s="343"/>
      <c r="AQ142" s="343"/>
      <c r="AR142" s="343"/>
      <c r="AS142" s="343"/>
      <c r="AT142" s="343"/>
      <c r="AU142" s="343"/>
      <c r="AV142" s="343"/>
      <c r="AW142" s="343"/>
      <c r="AX142" s="343"/>
      <c r="AY142" s="344"/>
      <c r="AZ142" s="342" t="s">
        <v>43</v>
      </c>
      <c r="BA142" s="343"/>
      <c r="BB142" s="343"/>
      <c r="BC142" s="343"/>
      <c r="BD142" s="343"/>
      <c r="BE142" s="343"/>
      <c r="BF142" s="343"/>
      <c r="BG142" s="343"/>
      <c r="BH142" s="343"/>
      <c r="BI142" s="343"/>
      <c r="BJ142" s="343"/>
      <c r="BK142" s="343"/>
      <c r="BL142" s="343"/>
      <c r="BM142" s="343"/>
      <c r="BN142" s="344"/>
    </row>
    <row r="143" spans="1:66" ht="101.45" customHeight="1">
      <c r="A143" s="341"/>
      <c r="B143" s="341"/>
      <c r="C143" s="341"/>
      <c r="D143" s="341"/>
      <c r="E143" s="348"/>
      <c r="F143" s="349"/>
      <c r="G143" s="341"/>
      <c r="H143" s="341"/>
      <c r="I143" s="341"/>
      <c r="J143" s="341"/>
      <c r="K143" s="194" t="s">
        <v>44</v>
      </c>
      <c r="L143" s="194" t="s">
        <v>45</v>
      </c>
      <c r="M143" s="194" t="s">
        <v>46</v>
      </c>
      <c r="N143" s="194" t="s">
        <v>47</v>
      </c>
      <c r="O143" s="194" t="s">
        <v>48</v>
      </c>
      <c r="P143" s="194" t="s">
        <v>49</v>
      </c>
      <c r="Q143" s="194" t="s">
        <v>50</v>
      </c>
      <c r="R143" s="194" t="s">
        <v>51</v>
      </c>
      <c r="S143" s="341"/>
      <c r="T143" s="341"/>
      <c r="U143" s="341"/>
      <c r="V143" s="341"/>
      <c r="W143" s="341"/>
      <c r="X143" s="341"/>
      <c r="Y143" s="341"/>
      <c r="Z143" s="341"/>
      <c r="AA143" s="193" t="s">
        <v>17</v>
      </c>
      <c r="AB143" s="193" t="s">
        <v>95</v>
      </c>
      <c r="AC143" s="193" t="s">
        <v>96</v>
      </c>
      <c r="AD143" s="193" t="s">
        <v>52</v>
      </c>
      <c r="AE143" s="193" t="s">
        <v>53</v>
      </c>
      <c r="AF143" s="193" t="s">
        <v>54</v>
      </c>
      <c r="AG143" s="193" t="s">
        <v>55</v>
      </c>
      <c r="AH143" s="193" t="s">
        <v>97</v>
      </c>
      <c r="AI143" s="193" t="s">
        <v>18</v>
      </c>
      <c r="AJ143" s="193" t="s">
        <v>139</v>
      </c>
      <c r="AK143" s="193" t="s">
        <v>90</v>
      </c>
      <c r="AL143" s="194" t="s">
        <v>56</v>
      </c>
      <c r="AM143" s="194" t="s">
        <v>57</v>
      </c>
      <c r="AN143" s="194" t="s">
        <v>58</v>
      </c>
      <c r="AO143" s="194" t="s">
        <v>59</v>
      </c>
      <c r="AP143" s="194" t="s">
        <v>60</v>
      </c>
      <c r="AQ143" s="194" t="s">
        <v>171</v>
      </c>
      <c r="AR143" s="194" t="s">
        <v>172</v>
      </c>
      <c r="AS143" s="194" t="s">
        <v>173</v>
      </c>
      <c r="AT143" s="194" t="s">
        <v>10</v>
      </c>
      <c r="AU143" s="194" t="s">
        <v>11</v>
      </c>
      <c r="AV143" s="194" t="s">
        <v>12</v>
      </c>
      <c r="AW143" s="194" t="s">
        <v>61</v>
      </c>
      <c r="AX143" s="194" t="s">
        <v>13</v>
      </c>
      <c r="AY143" s="194" t="s">
        <v>14</v>
      </c>
      <c r="AZ143" s="194" t="s">
        <v>15</v>
      </c>
      <c r="BA143" s="194" t="s">
        <v>9</v>
      </c>
      <c r="BB143" s="194" t="s">
        <v>174</v>
      </c>
      <c r="BC143" s="194" t="s">
        <v>175</v>
      </c>
      <c r="BD143" s="194" t="s">
        <v>176</v>
      </c>
      <c r="BE143" s="194" t="s">
        <v>177</v>
      </c>
      <c r="BF143" s="194" t="s">
        <v>62</v>
      </c>
      <c r="BG143" s="194" t="s">
        <v>63</v>
      </c>
      <c r="BH143" s="194" t="s">
        <v>64</v>
      </c>
      <c r="BI143" s="194" t="s">
        <v>178</v>
      </c>
      <c r="BJ143" s="194" t="s">
        <v>65</v>
      </c>
      <c r="BK143" s="194" t="s">
        <v>179</v>
      </c>
      <c r="BL143" s="194" t="s">
        <v>66</v>
      </c>
      <c r="BM143" s="194" t="s">
        <v>67</v>
      </c>
      <c r="BN143" s="194" t="s">
        <v>14</v>
      </c>
    </row>
    <row r="144" spans="1:66" ht="19.899999999999999" customHeight="1">
      <c r="A144" s="99">
        <v>1</v>
      </c>
      <c r="B144" s="42" t="s">
        <v>367</v>
      </c>
      <c r="C144" s="43" t="s">
        <v>368</v>
      </c>
      <c r="D144" s="43" t="s">
        <v>760</v>
      </c>
      <c r="E144" s="229">
        <f t="shared" ref="E144:E166" si="3">2500*G144</f>
        <v>483549.99999999994</v>
      </c>
      <c r="F144" s="57" t="s">
        <v>561</v>
      </c>
      <c r="G144" s="44">
        <v>193.42</v>
      </c>
      <c r="H144" s="44"/>
      <c r="I144" s="45">
        <v>1915</v>
      </c>
      <c r="J144" s="45" t="s">
        <v>151</v>
      </c>
      <c r="K144" s="43" t="s">
        <v>85</v>
      </c>
      <c r="L144" s="43" t="s">
        <v>88</v>
      </c>
      <c r="M144" s="45" t="s">
        <v>86</v>
      </c>
      <c r="N144" s="45" t="s">
        <v>86</v>
      </c>
      <c r="O144" s="43" t="s">
        <v>147</v>
      </c>
      <c r="P144" s="43" t="s">
        <v>133</v>
      </c>
      <c r="Q144" s="43" t="s">
        <v>133</v>
      </c>
      <c r="R144" s="43" t="s">
        <v>156</v>
      </c>
      <c r="S144" s="45" t="s">
        <v>87</v>
      </c>
      <c r="T144" s="43" t="s">
        <v>369</v>
      </c>
      <c r="U144" s="159"/>
      <c r="V144" s="45" t="s">
        <v>87</v>
      </c>
      <c r="W144" s="45" t="s">
        <v>87</v>
      </c>
      <c r="X144" s="45" t="s">
        <v>86</v>
      </c>
      <c r="Y144" s="45" t="s">
        <v>86</v>
      </c>
      <c r="Z144" s="45" t="s">
        <v>86</v>
      </c>
      <c r="AA144" s="45" t="s">
        <v>86</v>
      </c>
      <c r="AB144" s="45"/>
      <c r="AC144" s="159"/>
      <c r="AD144" s="159"/>
      <c r="AE144" s="45" t="s">
        <v>87</v>
      </c>
      <c r="AF144" s="159"/>
      <c r="AG144" s="45" t="s">
        <v>87</v>
      </c>
      <c r="AH144" s="159"/>
      <c r="AI144" s="159"/>
      <c r="AJ144" s="159"/>
      <c r="AK144" s="160"/>
      <c r="AL144" s="45" t="s">
        <v>87</v>
      </c>
      <c r="AM144" s="45" t="s">
        <v>86</v>
      </c>
      <c r="AN144" s="45" t="s">
        <v>86</v>
      </c>
      <c r="AO144" s="45" t="s">
        <v>86</v>
      </c>
      <c r="AP144" s="45" t="s">
        <v>87</v>
      </c>
      <c r="AQ144" s="43" t="s">
        <v>89</v>
      </c>
      <c r="AR144" s="43" t="s">
        <v>89</v>
      </c>
      <c r="AS144" s="43" t="s">
        <v>89</v>
      </c>
      <c r="AT144" s="45" t="s">
        <v>87</v>
      </c>
      <c r="AU144" s="45" t="s">
        <v>87</v>
      </c>
      <c r="AV144" s="45" t="s">
        <v>87</v>
      </c>
      <c r="AW144" s="45" t="s">
        <v>86</v>
      </c>
      <c r="AX144" s="45" t="s">
        <v>87</v>
      </c>
      <c r="AY144" s="43"/>
      <c r="AZ144" s="45" t="s">
        <v>87</v>
      </c>
      <c r="BA144" s="45" t="s">
        <v>87</v>
      </c>
      <c r="BB144" s="43"/>
      <c r="BC144" s="43"/>
      <c r="BD144" s="43"/>
      <c r="BE144" s="43"/>
      <c r="BF144" s="45" t="s">
        <v>87</v>
      </c>
      <c r="BG144" s="45" t="s">
        <v>87</v>
      </c>
      <c r="BH144" s="45" t="s">
        <v>87</v>
      </c>
      <c r="BI144" s="46" t="s">
        <v>370</v>
      </c>
      <c r="BJ144" s="45" t="s">
        <v>87</v>
      </c>
      <c r="BK144" s="46"/>
      <c r="BL144" s="45" t="s">
        <v>87</v>
      </c>
      <c r="BM144" s="45" t="s">
        <v>87</v>
      </c>
      <c r="BN144" s="43"/>
    </row>
    <row r="145" spans="1:66" ht="19.899999999999999" customHeight="1">
      <c r="A145" s="99">
        <v>2</v>
      </c>
      <c r="B145" s="42" t="s">
        <v>367</v>
      </c>
      <c r="C145" s="43" t="s">
        <v>371</v>
      </c>
      <c r="D145" s="43" t="s">
        <v>760</v>
      </c>
      <c r="E145" s="229">
        <f t="shared" si="3"/>
        <v>281025</v>
      </c>
      <c r="F145" s="57" t="s">
        <v>561</v>
      </c>
      <c r="G145" s="44">
        <v>112.41</v>
      </c>
      <c r="H145" s="44"/>
      <c r="I145" s="45">
        <v>1921</v>
      </c>
      <c r="J145" s="45" t="s">
        <v>151</v>
      </c>
      <c r="K145" s="43" t="s">
        <v>85</v>
      </c>
      <c r="L145" s="43" t="s">
        <v>88</v>
      </c>
      <c r="M145" s="45" t="s">
        <v>86</v>
      </c>
      <c r="N145" s="45" t="s">
        <v>86</v>
      </c>
      <c r="O145" s="43" t="s">
        <v>147</v>
      </c>
      <c r="P145" s="43" t="s">
        <v>133</v>
      </c>
      <c r="Q145" s="43" t="s">
        <v>133</v>
      </c>
      <c r="R145" s="43" t="s">
        <v>203</v>
      </c>
      <c r="S145" s="45" t="s">
        <v>87</v>
      </c>
      <c r="T145" s="43" t="s">
        <v>369</v>
      </c>
      <c r="U145" s="159"/>
      <c r="V145" s="45" t="s">
        <v>87</v>
      </c>
      <c r="W145" s="45" t="s">
        <v>87</v>
      </c>
      <c r="X145" s="45" t="s">
        <v>86</v>
      </c>
      <c r="Y145" s="45" t="s">
        <v>86</v>
      </c>
      <c r="Z145" s="45" t="s">
        <v>86</v>
      </c>
      <c r="AA145" s="45" t="s">
        <v>86</v>
      </c>
      <c r="AB145" s="45"/>
      <c r="AC145" s="159"/>
      <c r="AD145" s="159"/>
      <c r="AE145" s="45" t="s">
        <v>87</v>
      </c>
      <c r="AF145" s="159"/>
      <c r="AG145" s="45" t="s">
        <v>87</v>
      </c>
      <c r="AH145" s="159"/>
      <c r="AI145" s="159"/>
      <c r="AJ145" s="159"/>
      <c r="AK145" s="160"/>
      <c r="AL145" s="45" t="s">
        <v>87</v>
      </c>
      <c r="AM145" s="45" t="s">
        <v>86</v>
      </c>
      <c r="AN145" s="45" t="s">
        <v>86</v>
      </c>
      <c r="AO145" s="45" t="s">
        <v>86</v>
      </c>
      <c r="AP145" s="45" t="s">
        <v>87</v>
      </c>
      <c r="AQ145" s="43" t="s">
        <v>89</v>
      </c>
      <c r="AR145" s="43" t="s">
        <v>89</v>
      </c>
      <c r="AS145" s="43" t="s">
        <v>89</v>
      </c>
      <c r="AT145" s="45" t="s">
        <v>87</v>
      </c>
      <c r="AU145" s="45" t="s">
        <v>87</v>
      </c>
      <c r="AV145" s="45" t="s">
        <v>87</v>
      </c>
      <c r="AW145" s="45" t="s">
        <v>86</v>
      </c>
      <c r="AX145" s="45" t="s">
        <v>87</v>
      </c>
      <c r="AY145" s="43"/>
      <c r="AZ145" s="45" t="s">
        <v>87</v>
      </c>
      <c r="BA145" s="45" t="s">
        <v>87</v>
      </c>
      <c r="BB145" s="43"/>
      <c r="BC145" s="43"/>
      <c r="BD145" s="43"/>
      <c r="BE145" s="43"/>
      <c r="BF145" s="45" t="s">
        <v>87</v>
      </c>
      <c r="BG145" s="45" t="s">
        <v>87</v>
      </c>
      <c r="BH145" s="45" t="s">
        <v>87</v>
      </c>
      <c r="BI145" s="46" t="s">
        <v>370</v>
      </c>
      <c r="BJ145" s="45" t="s">
        <v>87</v>
      </c>
      <c r="BK145" s="46"/>
      <c r="BL145" s="45" t="s">
        <v>87</v>
      </c>
      <c r="BM145" s="45" t="s">
        <v>87</v>
      </c>
      <c r="BN145" s="43"/>
    </row>
    <row r="146" spans="1:66" ht="19.899999999999999" customHeight="1">
      <c r="A146" s="99">
        <v>3</v>
      </c>
      <c r="B146" s="42" t="s">
        <v>367</v>
      </c>
      <c r="C146" s="43" t="s">
        <v>372</v>
      </c>
      <c r="D146" s="43" t="s">
        <v>760</v>
      </c>
      <c r="E146" s="229">
        <f t="shared" si="3"/>
        <v>325625</v>
      </c>
      <c r="F146" s="57" t="s">
        <v>561</v>
      </c>
      <c r="G146" s="44">
        <v>130.25</v>
      </c>
      <c r="H146" s="44"/>
      <c r="I146" s="45">
        <v>1988</v>
      </c>
      <c r="J146" s="45" t="s">
        <v>151</v>
      </c>
      <c r="K146" s="43" t="s">
        <v>85</v>
      </c>
      <c r="L146" s="43" t="s">
        <v>88</v>
      </c>
      <c r="M146" s="45" t="s">
        <v>86</v>
      </c>
      <c r="N146" s="45" t="s">
        <v>86</v>
      </c>
      <c r="O146" s="43" t="s">
        <v>373</v>
      </c>
      <c r="P146" s="43" t="s">
        <v>143</v>
      </c>
      <c r="Q146" s="43" t="s">
        <v>133</v>
      </c>
      <c r="R146" s="43" t="s">
        <v>203</v>
      </c>
      <c r="S146" s="45" t="s">
        <v>87</v>
      </c>
      <c r="T146" s="43" t="s">
        <v>238</v>
      </c>
      <c r="U146" s="159"/>
      <c r="V146" s="45" t="s">
        <v>87</v>
      </c>
      <c r="W146" s="45" t="s">
        <v>87</v>
      </c>
      <c r="X146" s="45" t="s">
        <v>86</v>
      </c>
      <c r="Y146" s="45" t="s">
        <v>86</v>
      </c>
      <c r="Z146" s="45" t="s">
        <v>86</v>
      </c>
      <c r="AA146" s="45" t="s">
        <v>86</v>
      </c>
      <c r="AB146" s="45"/>
      <c r="AC146" s="159"/>
      <c r="AD146" s="159"/>
      <c r="AE146" s="45" t="s">
        <v>87</v>
      </c>
      <c r="AF146" s="159"/>
      <c r="AG146" s="45" t="s">
        <v>87</v>
      </c>
      <c r="AH146" s="159"/>
      <c r="AI146" s="159"/>
      <c r="AJ146" s="159"/>
      <c r="AK146" s="160"/>
      <c r="AL146" s="45" t="s">
        <v>87</v>
      </c>
      <c r="AM146" s="45" t="s">
        <v>86</v>
      </c>
      <c r="AN146" s="45" t="s">
        <v>86</v>
      </c>
      <c r="AO146" s="45" t="s">
        <v>86</v>
      </c>
      <c r="AP146" s="45" t="s">
        <v>87</v>
      </c>
      <c r="AQ146" s="43" t="s">
        <v>89</v>
      </c>
      <c r="AR146" s="43" t="s">
        <v>89</v>
      </c>
      <c r="AS146" s="43" t="s">
        <v>89</v>
      </c>
      <c r="AT146" s="45" t="s">
        <v>87</v>
      </c>
      <c r="AU146" s="45" t="s">
        <v>87</v>
      </c>
      <c r="AV146" s="45" t="s">
        <v>87</v>
      </c>
      <c r="AW146" s="45" t="s">
        <v>86</v>
      </c>
      <c r="AX146" s="45" t="s">
        <v>87</v>
      </c>
      <c r="AY146" s="43"/>
      <c r="AZ146" s="45" t="s">
        <v>87</v>
      </c>
      <c r="BA146" s="45" t="s">
        <v>87</v>
      </c>
      <c r="BB146" s="43"/>
      <c r="BC146" s="43"/>
      <c r="BD146" s="43"/>
      <c r="BE146" s="43"/>
      <c r="BF146" s="45" t="s">
        <v>87</v>
      </c>
      <c r="BG146" s="45" t="s">
        <v>87</v>
      </c>
      <c r="BH146" s="45" t="s">
        <v>87</v>
      </c>
      <c r="BI146" s="46" t="s">
        <v>370</v>
      </c>
      <c r="BJ146" s="45" t="s">
        <v>87</v>
      </c>
      <c r="BK146" s="46"/>
      <c r="BL146" s="45" t="s">
        <v>87</v>
      </c>
      <c r="BM146" s="45" t="s">
        <v>87</v>
      </c>
      <c r="BN146" s="43"/>
    </row>
    <row r="147" spans="1:66" ht="19.899999999999999" customHeight="1">
      <c r="A147" s="99">
        <v>4</v>
      </c>
      <c r="B147" s="42" t="s">
        <v>367</v>
      </c>
      <c r="C147" s="43" t="s">
        <v>374</v>
      </c>
      <c r="D147" s="43" t="s">
        <v>760</v>
      </c>
      <c r="E147" s="229">
        <f t="shared" si="3"/>
        <v>671350</v>
      </c>
      <c r="F147" s="57" t="s">
        <v>561</v>
      </c>
      <c r="G147" s="44">
        <v>268.54000000000002</v>
      </c>
      <c r="H147" s="44"/>
      <c r="I147" s="45" t="s">
        <v>375</v>
      </c>
      <c r="J147" s="45" t="s">
        <v>151</v>
      </c>
      <c r="K147" s="43" t="s">
        <v>92</v>
      </c>
      <c r="L147" s="43" t="s">
        <v>88</v>
      </c>
      <c r="M147" s="45" t="s">
        <v>86</v>
      </c>
      <c r="N147" s="45" t="s">
        <v>86</v>
      </c>
      <c r="O147" s="43" t="s">
        <v>218</v>
      </c>
      <c r="P147" s="43" t="s">
        <v>143</v>
      </c>
      <c r="Q147" s="43" t="s">
        <v>133</v>
      </c>
      <c r="R147" s="43" t="s">
        <v>203</v>
      </c>
      <c r="S147" s="45" t="s">
        <v>87</v>
      </c>
      <c r="T147" s="43" t="s">
        <v>369</v>
      </c>
      <c r="U147" s="159"/>
      <c r="V147" s="45" t="s">
        <v>87</v>
      </c>
      <c r="W147" s="45" t="s">
        <v>87</v>
      </c>
      <c r="X147" s="45" t="s">
        <v>86</v>
      </c>
      <c r="Y147" s="45" t="s">
        <v>86</v>
      </c>
      <c r="Z147" s="45" t="s">
        <v>86</v>
      </c>
      <c r="AA147" s="45" t="s">
        <v>86</v>
      </c>
      <c r="AB147" s="45"/>
      <c r="AC147" s="159"/>
      <c r="AD147" s="159"/>
      <c r="AE147" s="45" t="s">
        <v>87</v>
      </c>
      <c r="AF147" s="159"/>
      <c r="AG147" s="45" t="s">
        <v>87</v>
      </c>
      <c r="AH147" s="159"/>
      <c r="AI147" s="159"/>
      <c r="AJ147" s="159"/>
      <c r="AK147" s="160"/>
      <c r="AL147" s="45" t="s">
        <v>87</v>
      </c>
      <c r="AM147" s="45" t="s">
        <v>86</v>
      </c>
      <c r="AN147" s="45" t="s">
        <v>86</v>
      </c>
      <c r="AO147" s="45" t="s">
        <v>86</v>
      </c>
      <c r="AP147" s="45" t="s">
        <v>87</v>
      </c>
      <c r="AQ147" s="43" t="s">
        <v>89</v>
      </c>
      <c r="AR147" s="43" t="s">
        <v>89</v>
      </c>
      <c r="AS147" s="43" t="s">
        <v>89</v>
      </c>
      <c r="AT147" s="45" t="s">
        <v>87</v>
      </c>
      <c r="AU147" s="45" t="s">
        <v>87</v>
      </c>
      <c r="AV147" s="45" t="s">
        <v>87</v>
      </c>
      <c r="AW147" s="45" t="s">
        <v>86</v>
      </c>
      <c r="AX147" s="45" t="s">
        <v>87</v>
      </c>
      <c r="AY147" s="43"/>
      <c r="AZ147" s="45" t="s">
        <v>87</v>
      </c>
      <c r="BA147" s="45" t="s">
        <v>87</v>
      </c>
      <c r="BB147" s="43"/>
      <c r="BC147" s="43"/>
      <c r="BD147" s="43"/>
      <c r="BE147" s="43"/>
      <c r="BF147" s="45" t="s">
        <v>87</v>
      </c>
      <c r="BG147" s="45" t="s">
        <v>87</v>
      </c>
      <c r="BH147" s="45" t="s">
        <v>87</v>
      </c>
      <c r="BI147" s="46" t="s">
        <v>370</v>
      </c>
      <c r="BJ147" s="45" t="s">
        <v>87</v>
      </c>
      <c r="BK147" s="46"/>
      <c r="BL147" s="45" t="s">
        <v>87</v>
      </c>
      <c r="BM147" s="45" t="s">
        <v>87</v>
      </c>
      <c r="BN147" s="43"/>
    </row>
    <row r="148" spans="1:66" ht="19.899999999999999" customHeight="1">
      <c r="A148" s="99">
        <v>5</v>
      </c>
      <c r="B148" s="42" t="s">
        <v>367</v>
      </c>
      <c r="C148" s="43" t="s">
        <v>376</v>
      </c>
      <c r="D148" s="43" t="s">
        <v>760</v>
      </c>
      <c r="E148" s="229">
        <f t="shared" si="3"/>
        <v>96950</v>
      </c>
      <c r="F148" s="57" t="s">
        <v>561</v>
      </c>
      <c r="G148" s="44">
        <v>38.78</v>
      </c>
      <c r="H148" s="44"/>
      <c r="I148" s="45" t="s">
        <v>377</v>
      </c>
      <c r="J148" s="45" t="s">
        <v>151</v>
      </c>
      <c r="K148" s="43" t="s">
        <v>85</v>
      </c>
      <c r="L148" s="43" t="s">
        <v>88</v>
      </c>
      <c r="M148" s="45" t="s">
        <v>87</v>
      </c>
      <c r="N148" s="45" t="s">
        <v>87</v>
      </c>
      <c r="O148" s="43" t="s">
        <v>218</v>
      </c>
      <c r="P148" s="43" t="s">
        <v>133</v>
      </c>
      <c r="Q148" s="43" t="s">
        <v>133</v>
      </c>
      <c r="R148" s="43" t="s">
        <v>203</v>
      </c>
      <c r="S148" s="45" t="s">
        <v>87</v>
      </c>
      <c r="T148" s="43" t="s">
        <v>378</v>
      </c>
      <c r="U148" s="159"/>
      <c r="V148" s="45" t="s">
        <v>87</v>
      </c>
      <c r="W148" s="45" t="s">
        <v>87</v>
      </c>
      <c r="X148" s="45" t="s">
        <v>86</v>
      </c>
      <c r="Y148" s="45" t="s">
        <v>86</v>
      </c>
      <c r="Z148" s="45" t="s">
        <v>86</v>
      </c>
      <c r="AA148" s="45" t="s">
        <v>86</v>
      </c>
      <c r="AB148" s="45"/>
      <c r="AC148" s="159"/>
      <c r="AD148" s="159"/>
      <c r="AE148" s="45" t="s">
        <v>87</v>
      </c>
      <c r="AF148" s="159"/>
      <c r="AG148" s="45" t="s">
        <v>87</v>
      </c>
      <c r="AH148" s="159"/>
      <c r="AI148" s="159"/>
      <c r="AJ148" s="159"/>
      <c r="AK148" s="160"/>
      <c r="AL148" s="45" t="s">
        <v>87</v>
      </c>
      <c r="AM148" s="45" t="s">
        <v>86</v>
      </c>
      <c r="AN148" s="45" t="s">
        <v>86</v>
      </c>
      <c r="AO148" s="45" t="s">
        <v>86</v>
      </c>
      <c r="AP148" s="45" t="s">
        <v>87</v>
      </c>
      <c r="AQ148" s="43" t="s">
        <v>89</v>
      </c>
      <c r="AR148" s="43" t="s">
        <v>89</v>
      </c>
      <c r="AS148" s="43" t="s">
        <v>89</v>
      </c>
      <c r="AT148" s="45" t="s">
        <v>87</v>
      </c>
      <c r="AU148" s="45" t="s">
        <v>87</v>
      </c>
      <c r="AV148" s="45" t="s">
        <v>87</v>
      </c>
      <c r="AW148" s="45" t="s">
        <v>86</v>
      </c>
      <c r="AX148" s="45" t="s">
        <v>87</v>
      </c>
      <c r="AY148" s="43"/>
      <c r="AZ148" s="45" t="s">
        <v>87</v>
      </c>
      <c r="BA148" s="45" t="s">
        <v>87</v>
      </c>
      <c r="BB148" s="43"/>
      <c r="BC148" s="43"/>
      <c r="BD148" s="43"/>
      <c r="BE148" s="43"/>
      <c r="BF148" s="45" t="s">
        <v>87</v>
      </c>
      <c r="BG148" s="45" t="s">
        <v>87</v>
      </c>
      <c r="BH148" s="45" t="s">
        <v>87</v>
      </c>
      <c r="BI148" s="46" t="s">
        <v>370</v>
      </c>
      <c r="BJ148" s="45" t="s">
        <v>87</v>
      </c>
      <c r="BK148" s="46"/>
      <c r="BL148" s="45" t="s">
        <v>87</v>
      </c>
      <c r="BM148" s="45" t="s">
        <v>87</v>
      </c>
      <c r="BN148" s="43"/>
    </row>
    <row r="149" spans="1:66" ht="19.899999999999999" customHeight="1">
      <c r="A149" s="99">
        <v>6</v>
      </c>
      <c r="B149" s="42" t="s">
        <v>367</v>
      </c>
      <c r="C149" s="43" t="s">
        <v>379</v>
      </c>
      <c r="D149" s="43" t="s">
        <v>760</v>
      </c>
      <c r="E149" s="229">
        <f t="shared" si="3"/>
        <v>558775</v>
      </c>
      <c r="F149" s="57" t="s">
        <v>561</v>
      </c>
      <c r="G149" s="44">
        <v>223.51</v>
      </c>
      <c r="H149" s="44"/>
      <c r="I149" s="45">
        <v>1895</v>
      </c>
      <c r="J149" s="45" t="s">
        <v>151</v>
      </c>
      <c r="K149" s="43" t="s">
        <v>85</v>
      </c>
      <c r="L149" s="43" t="s">
        <v>88</v>
      </c>
      <c r="M149" s="45" t="s">
        <v>86</v>
      </c>
      <c r="N149" s="45" t="s">
        <v>86</v>
      </c>
      <c r="O149" s="43" t="s">
        <v>218</v>
      </c>
      <c r="P149" s="43" t="s">
        <v>133</v>
      </c>
      <c r="Q149" s="43" t="s">
        <v>133</v>
      </c>
      <c r="R149" s="43" t="s">
        <v>203</v>
      </c>
      <c r="S149" s="45" t="s">
        <v>87</v>
      </c>
      <c r="T149" s="43" t="s">
        <v>369</v>
      </c>
      <c r="U149" s="159"/>
      <c r="V149" s="45" t="s">
        <v>87</v>
      </c>
      <c r="W149" s="45" t="s">
        <v>87</v>
      </c>
      <c r="X149" s="45" t="s">
        <v>86</v>
      </c>
      <c r="Y149" s="45" t="s">
        <v>86</v>
      </c>
      <c r="Z149" s="45" t="s">
        <v>86</v>
      </c>
      <c r="AA149" s="45" t="s">
        <v>86</v>
      </c>
      <c r="AB149" s="45"/>
      <c r="AC149" s="159"/>
      <c r="AD149" s="159"/>
      <c r="AE149" s="45" t="s">
        <v>87</v>
      </c>
      <c r="AF149" s="159"/>
      <c r="AG149" s="45" t="s">
        <v>87</v>
      </c>
      <c r="AH149" s="159"/>
      <c r="AI149" s="159"/>
      <c r="AJ149" s="159"/>
      <c r="AK149" s="160"/>
      <c r="AL149" s="45" t="s">
        <v>87</v>
      </c>
      <c r="AM149" s="45" t="s">
        <v>86</v>
      </c>
      <c r="AN149" s="45" t="s">
        <v>86</v>
      </c>
      <c r="AO149" s="45" t="s">
        <v>86</v>
      </c>
      <c r="AP149" s="45" t="s">
        <v>87</v>
      </c>
      <c r="AQ149" s="43" t="s">
        <v>89</v>
      </c>
      <c r="AR149" s="43" t="s">
        <v>89</v>
      </c>
      <c r="AS149" s="43" t="s">
        <v>89</v>
      </c>
      <c r="AT149" s="45" t="s">
        <v>87</v>
      </c>
      <c r="AU149" s="45" t="s">
        <v>87</v>
      </c>
      <c r="AV149" s="45" t="s">
        <v>87</v>
      </c>
      <c r="AW149" s="45" t="s">
        <v>86</v>
      </c>
      <c r="AX149" s="45" t="s">
        <v>87</v>
      </c>
      <c r="AY149" s="43"/>
      <c r="AZ149" s="45" t="s">
        <v>87</v>
      </c>
      <c r="BA149" s="45" t="s">
        <v>87</v>
      </c>
      <c r="BB149" s="43"/>
      <c r="BC149" s="43"/>
      <c r="BD149" s="43"/>
      <c r="BE149" s="43"/>
      <c r="BF149" s="45" t="s">
        <v>87</v>
      </c>
      <c r="BG149" s="45" t="s">
        <v>87</v>
      </c>
      <c r="BH149" s="45" t="s">
        <v>87</v>
      </c>
      <c r="BI149" s="46" t="s">
        <v>370</v>
      </c>
      <c r="BJ149" s="45" t="s">
        <v>87</v>
      </c>
      <c r="BK149" s="46"/>
      <c r="BL149" s="45" t="s">
        <v>87</v>
      </c>
      <c r="BM149" s="45" t="s">
        <v>87</v>
      </c>
      <c r="BN149" s="43"/>
    </row>
    <row r="150" spans="1:66" ht="19.899999999999999" customHeight="1">
      <c r="A150" s="99">
        <v>7</v>
      </c>
      <c r="B150" s="42" t="s">
        <v>367</v>
      </c>
      <c r="C150" s="43" t="s">
        <v>380</v>
      </c>
      <c r="D150" s="43" t="s">
        <v>760</v>
      </c>
      <c r="E150" s="229">
        <f t="shared" si="3"/>
        <v>75200</v>
      </c>
      <c r="F150" s="57" t="s">
        <v>561</v>
      </c>
      <c r="G150" s="44">
        <v>30.08</v>
      </c>
      <c r="H150" s="44"/>
      <c r="I150" s="45">
        <v>1958</v>
      </c>
      <c r="J150" s="45" t="s">
        <v>151</v>
      </c>
      <c r="K150" s="43" t="s">
        <v>85</v>
      </c>
      <c r="L150" s="43" t="s">
        <v>88</v>
      </c>
      <c r="M150" s="45" t="s">
        <v>86</v>
      </c>
      <c r="N150" s="45" t="s">
        <v>87</v>
      </c>
      <c r="O150" s="43" t="s">
        <v>218</v>
      </c>
      <c r="P150" s="43" t="s">
        <v>133</v>
      </c>
      <c r="Q150" s="43" t="s">
        <v>133</v>
      </c>
      <c r="R150" s="43" t="s">
        <v>203</v>
      </c>
      <c r="S150" s="45" t="s">
        <v>87</v>
      </c>
      <c r="T150" s="43" t="s">
        <v>378</v>
      </c>
      <c r="U150" s="159"/>
      <c r="V150" s="45" t="s">
        <v>87</v>
      </c>
      <c r="W150" s="45" t="s">
        <v>87</v>
      </c>
      <c r="X150" s="45" t="s">
        <v>86</v>
      </c>
      <c r="Y150" s="45" t="s">
        <v>86</v>
      </c>
      <c r="Z150" s="45" t="s">
        <v>86</v>
      </c>
      <c r="AA150" s="45" t="s">
        <v>86</v>
      </c>
      <c r="AB150" s="45"/>
      <c r="AC150" s="159"/>
      <c r="AD150" s="159"/>
      <c r="AE150" s="45" t="s">
        <v>87</v>
      </c>
      <c r="AF150" s="159"/>
      <c r="AG150" s="45" t="s">
        <v>87</v>
      </c>
      <c r="AH150" s="159"/>
      <c r="AI150" s="159"/>
      <c r="AJ150" s="159"/>
      <c r="AK150" s="160"/>
      <c r="AL150" s="45" t="s">
        <v>87</v>
      </c>
      <c r="AM150" s="45" t="s">
        <v>86</v>
      </c>
      <c r="AN150" s="45" t="s">
        <v>86</v>
      </c>
      <c r="AO150" s="45" t="s">
        <v>86</v>
      </c>
      <c r="AP150" s="45" t="s">
        <v>87</v>
      </c>
      <c r="AQ150" s="43" t="s">
        <v>89</v>
      </c>
      <c r="AR150" s="43" t="s">
        <v>89</v>
      </c>
      <c r="AS150" s="43" t="s">
        <v>89</v>
      </c>
      <c r="AT150" s="45" t="s">
        <v>87</v>
      </c>
      <c r="AU150" s="45" t="s">
        <v>87</v>
      </c>
      <c r="AV150" s="45" t="s">
        <v>87</v>
      </c>
      <c r="AW150" s="45" t="s">
        <v>86</v>
      </c>
      <c r="AX150" s="45" t="s">
        <v>87</v>
      </c>
      <c r="AY150" s="43"/>
      <c r="AZ150" s="45" t="s">
        <v>87</v>
      </c>
      <c r="BA150" s="45" t="s">
        <v>87</v>
      </c>
      <c r="BB150" s="43"/>
      <c r="BC150" s="43"/>
      <c r="BD150" s="43"/>
      <c r="BE150" s="43"/>
      <c r="BF150" s="45" t="s">
        <v>87</v>
      </c>
      <c r="BG150" s="45" t="s">
        <v>87</v>
      </c>
      <c r="BH150" s="45" t="s">
        <v>87</v>
      </c>
      <c r="BI150" s="46" t="s">
        <v>370</v>
      </c>
      <c r="BJ150" s="45" t="s">
        <v>87</v>
      </c>
      <c r="BK150" s="46"/>
      <c r="BL150" s="45" t="s">
        <v>87</v>
      </c>
      <c r="BM150" s="45" t="s">
        <v>87</v>
      </c>
      <c r="BN150" s="43"/>
    </row>
    <row r="151" spans="1:66" ht="19.899999999999999" customHeight="1">
      <c r="A151" s="99">
        <v>8</v>
      </c>
      <c r="B151" s="42" t="s">
        <v>367</v>
      </c>
      <c r="C151" s="43" t="s">
        <v>381</v>
      </c>
      <c r="D151" s="43" t="s">
        <v>760</v>
      </c>
      <c r="E151" s="229">
        <f t="shared" si="3"/>
        <v>543450</v>
      </c>
      <c r="F151" s="57" t="s">
        <v>561</v>
      </c>
      <c r="G151" s="44">
        <v>217.38</v>
      </c>
      <c r="H151" s="44"/>
      <c r="I151" s="45">
        <v>1987</v>
      </c>
      <c r="J151" s="45" t="s">
        <v>151</v>
      </c>
      <c r="K151" s="43" t="s">
        <v>92</v>
      </c>
      <c r="L151" s="43" t="s">
        <v>88</v>
      </c>
      <c r="M151" s="45" t="s">
        <v>86</v>
      </c>
      <c r="N151" s="45" t="s">
        <v>86</v>
      </c>
      <c r="O151" s="43" t="s">
        <v>373</v>
      </c>
      <c r="P151" s="43" t="s">
        <v>143</v>
      </c>
      <c r="Q151" s="43" t="s">
        <v>133</v>
      </c>
      <c r="R151" s="43" t="s">
        <v>203</v>
      </c>
      <c r="S151" s="45" t="s">
        <v>87</v>
      </c>
      <c r="T151" s="43" t="s">
        <v>369</v>
      </c>
      <c r="U151" s="159"/>
      <c r="V151" s="45" t="s">
        <v>87</v>
      </c>
      <c r="W151" s="45" t="s">
        <v>87</v>
      </c>
      <c r="X151" s="45" t="s">
        <v>86</v>
      </c>
      <c r="Y151" s="45" t="s">
        <v>86</v>
      </c>
      <c r="Z151" s="45" t="s">
        <v>86</v>
      </c>
      <c r="AA151" s="45" t="s">
        <v>86</v>
      </c>
      <c r="AB151" s="45"/>
      <c r="AC151" s="159"/>
      <c r="AD151" s="159"/>
      <c r="AE151" s="45" t="s">
        <v>87</v>
      </c>
      <c r="AF151" s="159"/>
      <c r="AG151" s="45" t="s">
        <v>87</v>
      </c>
      <c r="AH151" s="159"/>
      <c r="AI151" s="159"/>
      <c r="AJ151" s="159"/>
      <c r="AK151" s="160"/>
      <c r="AL151" s="45" t="s">
        <v>87</v>
      </c>
      <c r="AM151" s="45" t="s">
        <v>86</v>
      </c>
      <c r="AN151" s="45" t="s">
        <v>86</v>
      </c>
      <c r="AO151" s="45" t="s">
        <v>86</v>
      </c>
      <c r="AP151" s="45" t="s">
        <v>87</v>
      </c>
      <c r="AQ151" s="43" t="s">
        <v>89</v>
      </c>
      <c r="AR151" s="43" t="s">
        <v>89</v>
      </c>
      <c r="AS151" s="43" t="s">
        <v>89</v>
      </c>
      <c r="AT151" s="45" t="s">
        <v>87</v>
      </c>
      <c r="AU151" s="45" t="s">
        <v>87</v>
      </c>
      <c r="AV151" s="45" t="s">
        <v>87</v>
      </c>
      <c r="AW151" s="45" t="s">
        <v>86</v>
      </c>
      <c r="AX151" s="45" t="s">
        <v>87</v>
      </c>
      <c r="AY151" s="43"/>
      <c r="AZ151" s="45" t="s">
        <v>87</v>
      </c>
      <c r="BA151" s="45" t="s">
        <v>87</v>
      </c>
      <c r="BB151" s="43"/>
      <c r="BC151" s="43"/>
      <c r="BD151" s="43"/>
      <c r="BE151" s="43"/>
      <c r="BF151" s="45" t="s">
        <v>87</v>
      </c>
      <c r="BG151" s="45" t="s">
        <v>87</v>
      </c>
      <c r="BH151" s="45" t="s">
        <v>87</v>
      </c>
      <c r="BI151" s="46" t="s">
        <v>370</v>
      </c>
      <c r="BJ151" s="45" t="s">
        <v>87</v>
      </c>
      <c r="BK151" s="46"/>
      <c r="BL151" s="45" t="s">
        <v>87</v>
      </c>
      <c r="BM151" s="45" t="s">
        <v>87</v>
      </c>
      <c r="BN151" s="43"/>
    </row>
    <row r="152" spans="1:66" ht="19.899999999999999" customHeight="1">
      <c r="A152" s="99">
        <v>9</v>
      </c>
      <c r="B152" s="42" t="s">
        <v>367</v>
      </c>
      <c r="C152" s="43" t="s">
        <v>382</v>
      </c>
      <c r="D152" s="43" t="s">
        <v>760</v>
      </c>
      <c r="E152" s="229">
        <f t="shared" si="3"/>
        <v>586125</v>
      </c>
      <c r="F152" s="57" t="s">
        <v>561</v>
      </c>
      <c r="G152" s="44">
        <v>234.45</v>
      </c>
      <c r="H152" s="44"/>
      <c r="I152" s="45">
        <v>1903</v>
      </c>
      <c r="J152" s="45" t="s">
        <v>151</v>
      </c>
      <c r="K152" s="43" t="s">
        <v>92</v>
      </c>
      <c r="L152" s="43" t="s">
        <v>88</v>
      </c>
      <c r="M152" s="45" t="s">
        <v>86</v>
      </c>
      <c r="N152" s="45" t="s">
        <v>86</v>
      </c>
      <c r="O152" s="43" t="s">
        <v>218</v>
      </c>
      <c r="P152" s="43" t="s">
        <v>383</v>
      </c>
      <c r="Q152" s="43" t="s">
        <v>133</v>
      </c>
      <c r="R152" s="43" t="s">
        <v>134</v>
      </c>
      <c r="S152" s="45" t="s">
        <v>87</v>
      </c>
      <c r="T152" s="43" t="s">
        <v>369</v>
      </c>
      <c r="U152" s="159"/>
      <c r="V152" s="45" t="s">
        <v>87</v>
      </c>
      <c r="W152" s="45" t="s">
        <v>87</v>
      </c>
      <c r="X152" s="45" t="s">
        <v>86</v>
      </c>
      <c r="Y152" s="45" t="s">
        <v>86</v>
      </c>
      <c r="Z152" s="45" t="s">
        <v>86</v>
      </c>
      <c r="AA152" s="45" t="s">
        <v>86</v>
      </c>
      <c r="AB152" s="45"/>
      <c r="AC152" s="159"/>
      <c r="AD152" s="159"/>
      <c r="AE152" s="45" t="s">
        <v>87</v>
      </c>
      <c r="AF152" s="159"/>
      <c r="AG152" s="45" t="s">
        <v>87</v>
      </c>
      <c r="AH152" s="159"/>
      <c r="AI152" s="159"/>
      <c r="AJ152" s="159"/>
      <c r="AK152" s="160"/>
      <c r="AL152" s="45" t="s">
        <v>87</v>
      </c>
      <c r="AM152" s="45" t="s">
        <v>86</v>
      </c>
      <c r="AN152" s="45" t="s">
        <v>86</v>
      </c>
      <c r="AO152" s="45" t="s">
        <v>86</v>
      </c>
      <c r="AP152" s="45" t="s">
        <v>87</v>
      </c>
      <c r="AQ152" s="43" t="s">
        <v>89</v>
      </c>
      <c r="AR152" s="43" t="s">
        <v>89</v>
      </c>
      <c r="AS152" s="43" t="s">
        <v>89</v>
      </c>
      <c r="AT152" s="45" t="s">
        <v>87</v>
      </c>
      <c r="AU152" s="45" t="s">
        <v>87</v>
      </c>
      <c r="AV152" s="45" t="s">
        <v>87</v>
      </c>
      <c r="AW152" s="45" t="s">
        <v>86</v>
      </c>
      <c r="AX152" s="45" t="s">
        <v>87</v>
      </c>
      <c r="AY152" s="43"/>
      <c r="AZ152" s="45" t="s">
        <v>87</v>
      </c>
      <c r="BA152" s="45" t="s">
        <v>87</v>
      </c>
      <c r="BB152" s="43"/>
      <c r="BC152" s="43"/>
      <c r="BD152" s="43"/>
      <c r="BE152" s="43"/>
      <c r="BF152" s="45" t="s">
        <v>87</v>
      </c>
      <c r="BG152" s="45" t="s">
        <v>87</v>
      </c>
      <c r="BH152" s="45" t="s">
        <v>87</v>
      </c>
      <c r="BI152" s="46" t="s">
        <v>370</v>
      </c>
      <c r="BJ152" s="45" t="s">
        <v>87</v>
      </c>
      <c r="BK152" s="46"/>
      <c r="BL152" s="45" t="s">
        <v>87</v>
      </c>
      <c r="BM152" s="45" t="s">
        <v>87</v>
      </c>
      <c r="BN152" s="43"/>
    </row>
    <row r="153" spans="1:66" ht="19.899999999999999" customHeight="1">
      <c r="A153" s="99">
        <v>10</v>
      </c>
      <c r="B153" s="42" t="s">
        <v>367</v>
      </c>
      <c r="C153" s="43" t="s">
        <v>384</v>
      </c>
      <c r="D153" s="43" t="s">
        <v>760</v>
      </c>
      <c r="E153" s="229">
        <f t="shared" si="3"/>
        <v>310925</v>
      </c>
      <c r="F153" s="57" t="s">
        <v>561</v>
      </c>
      <c r="G153" s="44">
        <v>124.37</v>
      </c>
      <c r="H153" s="44"/>
      <c r="I153" s="45">
        <v>1960</v>
      </c>
      <c r="J153" s="45" t="s">
        <v>151</v>
      </c>
      <c r="K153" s="43" t="s">
        <v>85</v>
      </c>
      <c r="L153" s="43" t="s">
        <v>88</v>
      </c>
      <c r="M153" s="45" t="s">
        <v>87</v>
      </c>
      <c r="N153" s="45" t="s">
        <v>87</v>
      </c>
      <c r="O153" s="43" t="s">
        <v>218</v>
      </c>
      <c r="P153" s="43" t="s">
        <v>143</v>
      </c>
      <c r="Q153" s="43" t="s">
        <v>143</v>
      </c>
      <c r="R153" s="43" t="s">
        <v>134</v>
      </c>
      <c r="S153" s="45" t="s">
        <v>87</v>
      </c>
      <c r="T153" s="43" t="s">
        <v>385</v>
      </c>
      <c r="U153" s="159"/>
      <c r="V153" s="45" t="s">
        <v>87</v>
      </c>
      <c r="W153" s="45" t="s">
        <v>87</v>
      </c>
      <c r="X153" s="45" t="s">
        <v>86</v>
      </c>
      <c r="Y153" s="45" t="s">
        <v>86</v>
      </c>
      <c r="Z153" s="45" t="s">
        <v>86</v>
      </c>
      <c r="AA153" s="45" t="s">
        <v>86</v>
      </c>
      <c r="AB153" s="45"/>
      <c r="AC153" s="159"/>
      <c r="AD153" s="159"/>
      <c r="AE153" s="45" t="s">
        <v>87</v>
      </c>
      <c r="AF153" s="159"/>
      <c r="AG153" s="45" t="s">
        <v>87</v>
      </c>
      <c r="AH153" s="159"/>
      <c r="AI153" s="159"/>
      <c r="AJ153" s="159"/>
      <c r="AK153" s="160"/>
      <c r="AL153" s="45" t="s">
        <v>87</v>
      </c>
      <c r="AM153" s="45" t="s">
        <v>86</v>
      </c>
      <c r="AN153" s="45" t="s">
        <v>86</v>
      </c>
      <c r="AO153" s="45" t="s">
        <v>86</v>
      </c>
      <c r="AP153" s="45" t="s">
        <v>87</v>
      </c>
      <c r="AQ153" s="43" t="s">
        <v>89</v>
      </c>
      <c r="AR153" s="43" t="s">
        <v>89</v>
      </c>
      <c r="AS153" s="43" t="s">
        <v>89</v>
      </c>
      <c r="AT153" s="45" t="s">
        <v>87</v>
      </c>
      <c r="AU153" s="45" t="s">
        <v>87</v>
      </c>
      <c r="AV153" s="45" t="s">
        <v>87</v>
      </c>
      <c r="AW153" s="45" t="s">
        <v>86</v>
      </c>
      <c r="AX153" s="45" t="s">
        <v>87</v>
      </c>
      <c r="AY153" s="43"/>
      <c r="AZ153" s="45" t="s">
        <v>87</v>
      </c>
      <c r="BA153" s="45" t="s">
        <v>87</v>
      </c>
      <c r="BB153" s="43"/>
      <c r="BC153" s="43"/>
      <c r="BD153" s="43"/>
      <c r="BE153" s="43"/>
      <c r="BF153" s="45" t="s">
        <v>87</v>
      </c>
      <c r="BG153" s="45" t="s">
        <v>87</v>
      </c>
      <c r="BH153" s="45" t="s">
        <v>87</v>
      </c>
      <c r="BI153" s="46" t="s">
        <v>370</v>
      </c>
      <c r="BJ153" s="45" t="s">
        <v>87</v>
      </c>
      <c r="BK153" s="46"/>
      <c r="BL153" s="45" t="s">
        <v>87</v>
      </c>
      <c r="BM153" s="45" t="s">
        <v>87</v>
      </c>
      <c r="BN153" s="43"/>
    </row>
    <row r="154" spans="1:66" ht="19.899999999999999" customHeight="1">
      <c r="A154" s="99">
        <v>11</v>
      </c>
      <c r="B154" s="42" t="s">
        <v>367</v>
      </c>
      <c r="C154" s="43" t="s">
        <v>386</v>
      </c>
      <c r="D154" s="43" t="s">
        <v>760</v>
      </c>
      <c r="E154" s="229">
        <f t="shared" si="3"/>
        <v>985849.99999999988</v>
      </c>
      <c r="F154" s="57" t="s">
        <v>561</v>
      </c>
      <c r="G154" s="44">
        <v>394.34</v>
      </c>
      <c r="H154" s="44"/>
      <c r="I154" s="45">
        <v>1960</v>
      </c>
      <c r="J154" s="45" t="s">
        <v>151</v>
      </c>
      <c r="K154" s="43" t="s">
        <v>85</v>
      </c>
      <c r="L154" s="43" t="s">
        <v>88</v>
      </c>
      <c r="M154" s="45" t="s">
        <v>87</v>
      </c>
      <c r="N154" s="45" t="s">
        <v>86</v>
      </c>
      <c r="O154" s="43" t="s">
        <v>373</v>
      </c>
      <c r="P154" s="43" t="s">
        <v>143</v>
      </c>
      <c r="Q154" s="43" t="s">
        <v>133</v>
      </c>
      <c r="R154" s="43" t="s">
        <v>134</v>
      </c>
      <c r="S154" s="45" t="s">
        <v>87</v>
      </c>
      <c r="T154" s="43" t="s">
        <v>387</v>
      </c>
      <c r="U154" s="159"/>
      <c r="V154" s="45" t="s">
        <v>87</v>
      </c>
      <c r="W154" s="45" t="s">
        <v>87</v>
      </c>
      <c r="X154" s="45" t="s">
        <v>86</v>
      </c>
      <c r="Y154" s="45" t="s">
        <v>86</v>
      </c>
      <c r="Z154" s="45" t="s">
        <v>86</v>
      </c>
      <c r="AA154" s="45" t="s">
        <v>86</v>
      </c>
      <c r="AB154" s="45"/>
      <c r="AC154" s="159"/>
      <c r="AD154" s="159"/>
      <c r="AE154" s="45" t="s">
        <v>87</v>
      </c>
      <c r="AF154" s="159"/>
      <c r="AG154" s="45" t="s">
        <v>87</v>
      </c>
      <c r="AH154" s="159"/>
      <c r="AI154" s="159"/>
      <c r="AJ154" s="159"/>
      <c r="AK154" s="160"/>
      <c r="AL154" s="45" t="s">
        <v>87</v>
      </c>
      <c r="AM154" s="45" t="s">
        <v>86</v>
      </c>
      <c r="AN154" s="45" t="s">
        <v>86</v>
      </c>
      <c r="AO154" s="45" t="s">
        <v>86</v>
      </c>
      <c r="AP154" s="45" t="s">
        <v>87</v>
      </c>
      <c r="AQ154" s="43" t="s">
        <v>89</v>
      </c>
      <c r="AR154" s="43" t="s">
        <v>89</v>
      </c>
      <c r="AS154" s="43" t="s">
        <v>89</v>
      </c>
      <c r="AT154" s="45" t="s">
        <v>87</v>
      </c>
      <c r="AU154" s="45" t="s">
        <v>87</v>
      </c>
      <c r="AV154" s="45" t="s">
        <v>87</v>
      </c>
      <c r="AW154" s="45" t="s">
        <v>86</v>
      </c>
      <c r="AX154" s="45" t="s">
        <v>87</v>
      </c>
      <c r="AY154" s="43"/>
      <c r="AZ154" s="45" t="s">
        <v>87</v>
      </c>
      <c r="BA154" s="45" t="s">
        <v>87</v>
      </c>
      <c r="BB154" s="43"/>
      <c r="BC154" s="43"/>
      <c r="BD154" s="43"/>
      <c r="BE154" s="43"/>
      <c r="BF154" s="45" t="s">
        <v>87</v>
      </c>
      <c r="BG154" s="45" t="s">
        <v>87</v>
      </c>
      <c r="BH154" s="45" t="s">
        <v>87</v>
      </c>
      <c r="BI154" s="46" t="s">
        <v>370</v>
      </c>
      <c r="BJ154" s="45" t="s">
        <v>87</v>
      </c>
      <c r="BK154" s="46"/>
      <c r="BL154" s="45" t="s">
        <v>87</v>
      </c>
      <c r="BM154" s="45" t="s">
        <v>87</v>
      </c>
      <c r="BN154" s="43"/>
    </row>
    <row r="155" spans="1:66" ht="19.899999999999999" customHeight="1">
      <c r="A155" s="99">
        <v>12</v>
      </c>
      <c r="B155" s="42" t="s">
        <v>367</v>
      </c>
      <c r="C155" s="43" t="s">
        <v>388</v>
      </c>
      <c r="D155" s="43" t="s">
        <v>760</v>
      </c>
      <c r="E155" s="229">
        <f t="shared" si="3"/>
        <v>871200</v>
      </c>
      <c r="F155" s="57" t="s">
        <v>561</v>
      </c>
      <c r="G155" s="44">
        <v>348.48</v>
      </c>
      <c r="H155" s="44"/>
      <c r="I155" s="45">
        <v>1973</v>
      </c>
      <c r="J155" s="45" t="s">
        <v>151</v>
      </c>
      <c r="K155" s="43" t="s">
        <v>85</v>
      </c>
      <c r="L155" s="43" t="s">
        <v>88</v>
      </c>
      <c r="M155" s="45" t="s">
        <v>87</v>
      </c>
      <c r="N155" s="45" t="s">
        <v>86</v>
      </c>
      <c r="O155" s="43" t="s">
        <v>218</v>
      </c>
      <c r="P155" s="43" t="s">
        <v>143</v>
      </c>
      <c r="Q155" s="43" t="s">
        <v>143</v>
      </c>
      <c r="R155" s="43" t="s">
        <v>149</v>
      </c>
      <c r="S155" s="45" t="s">
        <v>87</v>
      </c>
      <c r="T155" s="43" t="s">
        <v>387</v>
      </c>
      <c r="U155" s="159"/>
      <c r="V155" s="45" t="s">
        <v>87</v>
      </c>
      <c r="W155" s="45" t="s">
        <v>87</v>
      </c>
      <c r="X155" s="45" t="s">
        <v>86</v>
      </c>
      <c r="Y155" s="45" t="s">
        <v>86</v>
      </c>
      <c r="Z155" s="45" t="s">
        <v>86</v>
      </c>
      <c r="AA155" s="45" t="s">
        <v>86</v>
      </c>
      <c r="AB155" s="45"/>
      <c r="AC155" s="159"/>
      <c r="AD155" s="159"/>
      <c r="AE155" s="45" t="s">
        <v>87</v>
      </c>
      <c r="AF155" s="159"/>
      <c r="AG155" s="45" t="s">
        <v>87</v>
      </c>
      <c r="AH155" s="159"/>
      <c r="AI155" s="159"/>
      <c r="AJ155" s="159"/>
      <c r="AK155" s="160"/>
      <c r="AL155" s="45" t="s">
        <v>87</v>
      </c>
      <c r="AM155" s="45" t="s">
        <v>86</v>
      </c>
      <c r="AN155" s="45" t="s">
        <v>86</v>
      </c>
      <c r="AO155" s="45" t="s">
        <v>86</v>
      </c>
      <c r="AP155" s="45" t="s">
        <v>87</v>
      </c>
      <c r="AQ155" s="43" t="s">
        <v>89</v>
      </c>
      <c r="AR155" s="43" t="s">
        <v>89</v>
      </c>
      <c r="AS155" s="43" t="s">
        <v>89</v>
      </c>
      <c r="AT155" s="45" t="s">
        <v>87</v>
      </c>
      <c r="AU155" s="45" t="s">
        <v>87</v>
      </c>
      <c r="AV155" s="45" t="s">
        <v>87</v>
      </c>
      <c r="AW155" s="45" t="s">
        <v>86</v>
      </c>
      <c r="AX155" s="45" t="s">
        <v>87</v>
      </c>
      <c r="AY155" s="43"/>
      <c r="AZ155" s="45" t="s">
        <v>87</v>
      </c>
      <c r="BA155" s="45" t="s">
        <v>87</v>
      </c>
      <c r="BB155" s="43"/>
      <c r="BC155" s="43"/>
      <c r="BD155" s="43"/>
      <c r="BE155" s="43"/>
      <c r="BF155" s="45" t="s">
        <v>87</v>
      </c>
      <c r="BG155" s="45" t="s">
        <v>87</v>
      </c>
      <c r="BH155" s="45" t="s">
        <v>87</v>
      </c>
      <c r="BI155" s="46" t="s">
        <v>370</v>
      </c>
      <c r="BJ155" s="45" t="s">
        <v>87</v>
      </c>
      <c r="BK155" s="46"/>
      <c r="BL155" s="45" t="s">
        <v>87</v>
      </c>
      <c r="BM155" s="45" t="s">
        <v>87</v>
      </c>
      <c r="BN155" s="43"/>
    </row>
    <row r="156" spans="1:66" ht="19.899999999999999" customHeight="1">
      <c r="A156" s="99">
        <v>13</v>
      </c>
      <c r="B156" s="42" t="s">
        <v>367</v>
      </c>
      <c r="C156" s="43" t="s">
        <v>389</v>
      </c>
      <c r="D156" s="43" t="s">
        <v>760</v>
      </c>
      <c r="E156" s="229">
        <f t="shared" si="3"/>
        <v>1162325</v>
      </c>
      <c r="F156" s="57" t="s">
        <v>561</v>
      </c>
      <c r="G156" s="44">
        <v>464.93</v>
      </c>
      <c r="H156" s="44"/>
      <c r="I156" s="45">
        <v>1972</v>
      </c>
      <c r="J156" s="45" t="s">
        <v>151</v>
      </c>
      <c r="K156" s="43" t="s">
        <v>92</v>
      </c>
      <c r="L156" s="43" t="s">
        <v>88</v>
      </c>
      <c r="M156" s="45" t="s">
        <v>87</v>
      </c>
      <c r="N156" s="45" t="s">
        <v>86</v>
      </c>
      <c r="O156" s="43" t="s">
        <v>373</v>
      </c>
      <c r="P156" s="43" t="s">
        <v>143</v>
      </c>
      <c r="Q156" s="43" t="s">
        <v>143</v>
      </c>
      <c r="R156" s="43" t="s">
        <v>149</v>
      </c>
      <c r="S156" s="45" t="s">
        <v>87</v>
      </c>
      <c r="T156" s="43" t="s">
        <v>390</v>
      </c>
      <c r="U156" s="159"/>
      <c r="V156" s="45" t="s">
        <v>87</v>
      </c>
      <c r="W156" s="45" t="s">
        <v>87</v>
      </c>
      <c r="X156" s="45" t="s">
        <v>86</v>
      </c>
      <c r="Y156" s="45" t="s">
        <v>86</v>
      </c>
      <c r="Z156" s="45" t="s">
        <v>86</v>
      </c>
      <c r="AA156" s="45" t="s">
        <v>86</v>
      </c>
      <c r="AB156" s="45"/>
      <c r="AC156" s="159"/>
      <c r="AD156" s="159"/>
      <c r="AE156" s="45" t="s">
        <v>87</v>
      </c>
      <c r="AF156" s="159"/>
      <c r="AG156" s="45" t="s">
        <v>87</v>
      </c>
      <c r="AH156" s="159"/>
      <c r="AI156" s="159"/>
      <c r="AJ156" s="159"/>
      <c r="AK156" s="160"/>
      <c r="AL156" s="45" t="s">
        <v>87</v>
      </c>
      <c r="AM156" s="45" t="s">
        <v>86</v>
      </c>
      <c r="AN156" s="45" t="s">
        <v>86</v>
      </c>
      <c r="AO156" s="45" t="s">
        <v>86</v>
      </c>
      <c r="AP156" s="45" t="s">
        <v>87</v>
      </c>
      <c r="AQ156" s="43" t="s">
        <v>89</v>
      </c>
      <c r="AR156" s="43" t="s">
        <v>89</v>
      </c>
      <c r="AS156" s="43" t="s">
        <v>89</v>
      </c>
      <c r="AT156" s="45" t="s">
        <v>87</v>
      </c>
      <c r="AU156" s="45" t="s">
        <v>87</v>
      </c>
      <c r="AV156" s="45" t="s">
        <v>87</v>
      </c>
      <c r="AW156" s="45" t="s">
        <v>86</v>
      </c>
      <c r="AX156" s="45" t="s">
        <v>87</v>
      </c>
      <c r="AY156" s="43"/>
      <c r="AZ156" s="45" t="s">
        <v>87</v>
      </c>
      <c r="BA156" s="45" t="s">
        <v>87</v>
      </c>
      <c r="BB156" s="43"/>
      <c r="BC156" s="43"/>
      <c r="BD156" s="43"/>
      <c r="BE156" s="43"/>
      <c r="BF156" s="45" t="s">
        <v>87</v>
      </c>
      <c r="BG156" s="45" t="s">
        <v>87</v>
      </c>
      <c r="BH156" s="45" t="s">
        <v>87</v>
      </c>
      <c r="BI156" s="46" t="s">
        <v>370</v>
      </c>
      <c r="BJ156" s="45" t="s">
        <v>87</v>
      </c>
      <c r="BK156" s="46"/>
      <c r="BL156" s="45" t="s">
        <v>87</v>
      </c>
      <c r="BM156" s="45" t="s">
        <v>87</v>
      </c>
      <c r="BN156" s="43"/>
    </row>
    <row r="157" spans="1:66" ht="19.899999999999999" customHeight="1">
      <c r="A157" s="99">
        <v>14</v>
      </c>
      <c r="B157" s="42" t="s">
        <v>367</v>
      </c>
      <c r="C157" s="43" t="s">
        <v>391</v>
      </c>
      <c r="D157" s="43" t="s">
        <v>760</v>
      </c>
      <c r="E157" s="229">
        <f t="shared" si="3"/>
        <v>356674.99999999994</v>
      </c>
      <c r="F157" s="57" t="s">
        <v>561</v>
      </c>
      <c r="G157" s="44">
        <v>142.66999999999999</v>
      </c>
      <c r="H157" s="44"/>
      <c r="I157" s="45">
        <v>1900</v>
      </c>
      <c r="J157" s="45" t="s">
        <v>151</v>
      </c>
      <c r="K157" s="43" t="s">
        <v>92</v>
      </c>
      <c r="L157" s="43" t="s">
        <v>88</v>
      </c>
      <c r="M157" s="45" t="s">
        <v>86</v>
      </c>
      <c r="N157" s="45" t="s">
        <v>86</v>
      </c>
      <c r="O157" s="43" t="s">
        <v>373</v>
      </c>
      <c r="P157" s="43" t="s">
        <v>392</v>
      </c>
      <c r="Q157" s="43" t="s">
        <v>133</v>
      </c>
      <c r="R157" s="43" t="s">
        <v>134</v>
      </c>
      <c r="S157" s="45" t="s">
        <v>87</v>
      </c>
      <c r="T157" s="43" t="s">
        <v>369</v>
      </c>
      <c r="U157" s="159"/>
      <c r="V157" s="45" t="s">
        <v>87</v>
      </c>
      <c r="W157" s="45" t="s">
        <v>87</v>
      </c>
      <c r="X157" s="45" t="s">
        <v>86</v>
      </c>
      <c r="Y157" s="45" t="s">
        <v>86</v>
      </c>
      <c r="Z157" s="45" t="s">
        <v>86</v>
      </c>
      <c r="AA157" s="45" t="s">
        <v>86</v>
      </c>
      <c r="AB157" s="45"/>
      <c r="AC157" s="159"/>
      <c r="AD157" s="159"/>
      <c r="AE157" s="45" t="s">
        <v>87</v>
      </c>
      <c r="AF157" s="159"/>
      <c r="AG157" s="45" t="s">
        <v>87</v>
      </c>
      <c r="AH157" s="159"/>
      <c r="AI157" s="159"/>
      <c r="AJ157" s="159"/>
      <c r="AK157" s="160"/>
      <c r="AL157" s="45" t="s">
        <v>87</v>
      </c>
      <c r="AM157" s="45" t="s">
        <v>86</v>
      </c>
      <c r="AN157" s="45" t="s">
        <v>86</v>
      </c>
      <c r="AO157" s="45" t="s">
        <v>86</v>
      </c>
      <c r="AP157" s="45" t="s">
        <v>87</v>
      </c>
      <c r="AQ157" s="43" t="s">
        <v>89</v>
      </c>
      <c r="AR157" s="43" t="s">
        <v>89</v>
      </c>
      <c r="AS157" s="43" t="s">
        <v>89</v>
      </c>
      <c r="AT157" s="45" t="s">
        <v>87</v>
      </c>
      <c r="AU157" s="45" t="s">
        <v>87</v>
      </c>
      <c r="AV157" s="45" t="s">
        <v>87</v>
      </c>
      <c r="AW157" s="45" t="s">
        <v>86</v>
      </c>
      <c r="AX157" s="45" t="s">
        <v>87</v>
      </c>
      <c r="AY157" s="43"/>
      <c r="AZ157" s="45" t="s">
        <v>87</v>
      </c>
      <c r="BA157" s="45" t="s">
        <v>87</v>
      </c>
      <c r="BB157" s="43"/>
      <c r="BC157" s="43"/>
      <c r="BD157" s="43"/>
      <c r="BE157" s="43"/>
      <c r="BF157" s="45" t="s">
        <v>87</v>
      </c>
      <c r="BG157" s="45" t="s">
        <v>87</v>
      </c>
      <c r="BH157" s="45" t="s">
        <v>87</v>
      </c>
      <c r="BI157" s="46" t="s">
        <v>370</v>
      </c>
      <c r="BJ157" s="45" t="s">
        <v>87</v>
      </c>
      <c r="BK157" s="46"/>
      <c r="BL157" s="45" t="s">
        <v>87</v>
      </c>
      <c r="BM157" s="45" t="s">
        <v>87</v>
      </c>
      <c r="BN157" s="43"/>
    </row>
    <row r="158" spans="1:66" ht="19.899999999999999" customHeight="1">
      <c r="A158" s="99">
        <v>15</v>
      </c>
      <c r="B158" s="42" t="s">
        <v>367</v>
      </c>
      <c r="C158" s="43" t="s">
        <v>393</v>
      </c>
      <c r="D158" s="43" t="s">
        <v>760</v>
      </c>
      <c r="E158" s="229">
        <f t="shared" si="3"/>
        <v>171750</v>
      </c>
      <c r="F158" s="57" t="s">
        <v>561</v>
      </c>
      <c r="G158" s="44">
        <v>68.7</v>
      </c>
      <c r="H158" s="44"/>
      <c r="I158" s="45">
        <v>1900</v>
      </c>
      <c r="J158" s="45" t="s">
        <v>151</v>
      </c>
      <c r="K158" s="43" t="s">
        <v>85</v>
      </c>
      <c r="L158" s="43" t="s">
        <v>88</v>
      </c>
      <c r="M158" s="45" t="s">
        <v>86</v>
      </c>
      <c r="N158" s="45" t="s">
        <v>86</v>
      </c>
      <c r="O158" s="43" t="s">
        <v>373</v>
      </c>
      <c r="P158" s="43" t="s">
        <v>133</v>
      </c>
      <c r="Q158" s="43" t="s">
        <v>133</v>
      </c>
      <c r="R158" s="43" t="s">
        <v>394</v>
      </c>
      <c r="S158" s="45" t="s">
        <v>87</v>
      </c>
      <c r="T158" s="43" t="s">
        <v>395</v>
      </c>
      <c r="U158" s="159"/>
      <c r="V158" s="45" t="s">
        <v>87</v>
      </c>
      <c r="W158" s="45" t="s">
        <v>87</v>
      </c>
      <c r="X158" s="45"/>
      <c r="Y158" s="45" t="s">
        <v>86</v>
      </c>
      <c r="Z158" s="45" t="s">
        <v>86</v>
      </c>
      <c r="AA158" s="45" t="s">
        <v>86</v>
      </c>
      <c r="AB158" s="45"/>
      <c r="AC158" s="159"/>
      <c r="AD158" s="159"/>
      <c r="AE158" s="45" t="s">
        <v>87</v>
      </c>
      <c r="AF158" s="159"/>
      <c r="AG158" s="45" t="s">
        <v>87</v>
      </c>
      <c r="AH158" s="159"/>
      <c r="AI158" s="159"/>
      <c r="AJ158" s="159"/>
      <c r="AK158" s="160"/>
      <c r="AL158" s="45" t="s">
        <v>87</v>
      </c>
      <c r="AM158" s="45" t="s">
        <v>86</v>
      </c>
      <c r="AN158" s="45" t="s">
        <v>86</v>
      </c>
      <c r="AO158" s="45" t="s">
        <v>86</v>
      </c>
      <c r="AP158" s="45" t="s">
        <v>87</v>
      </c>
      <c r="AQ158" s="43" t="s">
        <v>89</v>
      </c>
      <c r="AR158" s="43" t="s">
        <v>89</v>
      </c>
      <c r="AS158" s="43" t="s">
        <v>89</v>
      </c>
      <c r="AT158" s="45" t="s">
        <v>87</v>
      </c>
      <c r="AU158" s="45" t="s">
        <v>87</v>
      </c>
      <c r="AV158" s="45" t="s">
        <v>87</v>
      </c>
      <c r="AW158" s="45" t="s">
        <v>86</v>
      </c>
      <c r="AX158" s="45" t="s">
        <v>87</v>
      </c>
      <c r="AY158" s="43"/>
      <c r="AZ158" s="45" t="s">
        <v>87</v>
      </c>
      <c r="BA158" s="45" t="s">
        <v>87</v>
      </c>
      <c r="BB158" s="43"/>
      <c r="BC158" s="43"/>
      <c r="BD158" s="43"/>
      <c r="BE158" s="43"/>
      <c r="BF158" s="45" t="s">
        <v>87</v>
      </c>
      <c r="BG158" s="45" t="s">
        <v>87</v>
      </c>
      <c r="BH158" s="45" t="s">
        <v>87</v>
      </c>
      <c r="BI158" s="46" t="s">
        <v>370</v>
      </c>
      <c r="BJ158" s="45" t="s">
        <v>87</v>
      </c>
      <c r="BK158" s="46"/>
      <c r="BL158" s="45" t="s">
        <v>87</v>
      </c>
      <c r="BM158" s="45" t="s">
        <v>87</v>
      </c>
      <c r="BN158" s="43"/>
    </row>
    <row r="159" spans="1:66" ht="19.899999999999999" customHeight="1">
      <c r="A159" s="99">
        <v>16</v>
      </c>
      <c r="B159" s="42" t="s">
        <v>367</v>
      </c>
      <c r="C159" s="43" t="s">
        <v>396</v>
      </c>
      <c r="D159" s="43" t="s">
        <v>760</v>
      </c>
      <c r="E159" s="229">
        <f t="shared" si="3"/>
        <v>256850</v>
      </c>
      <c r="F159" s="57" t="s">
        <v>561</v>
      </c>
      <c r="G159" s="44">
        <v>102.74</v>
      </c>
      <c r="H159" s="44"/>
      <c r="I159" s="45">
        <v>1960</v>
      </c>
      <c r="J159" s="45" t="s">
        <v>151</v>
      </c>
      <c r="K159" s="43" t="s">
        <v>85</v>
      </c>
      <c r="L159" s="43" t="s">
        <v>88</v>
      </c>
      <c r="M159" s="45" t="s">
        <v>86</v>
      </c>
      <c r="N159" s="45" t="s">
        <v>86</v>
      </c>
      <c r="O159" s="43" t="s">
        <v>373</v>
      </c>
      <c r="P159" s="43" t="s">
        <v>392</v>
      </c>
      <c r="Q159" s="43" t="s">
        <v>133</v>
      </c>
      <c r="R159" s="43" t="s">
        <v>394</v>
      </c>
      <c r="S159" s="45" t="s">
        <v>87</v>
      </c>
      <c r="T159" s="43" t="s">
        <v>369</v>
      </c>
      <c r="U159" s="159"/>
      <c r="V159" s="45" t="s">
        <v>87</v>
      </c>
      <c r="W159" s="45" t="s">
        <v>87</v>
      </c>
      <c r="X159" s="45"/>
      <c r="Y159" s="45" t="s">
        <v>86</v>
      </c>
      <c r="Z159" s="45" t="s">
        <v>86</v>
      </c>
      <c r="AA159" s="45" t="s">
        <v>86</v>
      </c>
      <c r="AB159" s="45"/>
      <c r="AC159" s="159"/>
      <c r="AD159" s="159"/>
      <c r="AE159" s="45" t="s">
        <v>87</v>
      </c>
      <c r="AF159" s="159"/>
      <c r="AG159" s="45" t="s">
        <v>87</v>
      </c>
      <c r="AH159" s="159"/>
      <c r="AI159" s="159"/>
      <c r="AJ159" s="159"/>
      <c r="AK159" s="160"/>
      <c r="AL159" s="45" t="s">
        <v>87</v>
      </c>
      <c r="AM159" s="45" t="s">
        <v>86</v>
      </c>
      <c r="AN159" s="45" t="s">
        <v>86</v>
      </c>
      <c r="AO159" s="45" t="s">
        <v>86</v>
      </c>
      <c r="AP159" s="45" t="s">
        <v>87</v>
      </c>
      <c r="AQ159" s="43" t="s">
        <v>89</v>
      </c>
      <c r="AR159" s="43" t="s">
        <v>89</v>
      </c>
      <c r="AS159" s="43" t="s">
        <v>89</v>
      </c>
      <c r="AT159" s="45" t="s">
        <v>87</v>
      </c>
      <c r="AU159" s="45" t="s">
        <v>87</v>
      </c>
      <c r="AV159" s="45" t="s">
        <v>87</v>
      </c>
      <c r="AW159" s="45" t="s">
        <v>86</v>
      </c>
      <c r="AX159" s="45" t="s">
        <v>87</v>
      </c>
      <c r="AY159" s="43"/>
      <c r="AZ159" s="45" t="s">
        <v>87</v>
      </c>
      <c r="BA159" s="45" t="s">
        <v>87</v>
      </c>
      <c r="BB159" s="43"/>
      <c r="BC159" s="43"/>
      <c r="BD159" s="43"/>
      <c r="BE159" s="43"/>
      <c r="BF159" s="45" t="s">
        <v>87</v>
      </c>
      <c r="BG159" s="45" t="s">
        <v>87</v>
      </c>
      <c r="BH159" s="45" t="s">
        <v>87</v>
      </c>
      <c r="BI159" s="46" t="s">
        <v>370</v>
      </c>
      <c r="BJ159" s="45" t="s">
        <v>87</v>
      </c>
      <c r="BK159" s="46"/>
      <c r="BL159" s="45" t="s">
        <v>87</v>
      </c>
      <c r="BM159" s="45" t="s">
        <v>87</v>
      </c>
      <c r="BN159" s="43"/>
    </row>
    <row r="160" spans="1:66" ht="19.899999999999999" customHeight="1">
      <c r="A160" s="99">
        <v>17</v>
      </c>
      <c r="B160" s="42" t="s">
        <v>367</v>
      </c>
      <c r="C160" s="43" t="s">
        <v>397</v>
      </c>
      <c r="D160" s="43" t="s">
        <v>760</v>
      </c>
      <c r="E160" s="229">
        <f t="shared" si="3"/>
        <v>263500</v>
      </c>
      <c r="F160" s="57" t="s">
        <v>561</v>
      </c>
      <c r="G160" s="44">
        <v>105.4</v>
      </c>
      <c r="H160" s="44"/>
      <c r="I160" s="45">
        <v>1897</v>
      </c>
      <c r="J160" s="45" t="s">
        <v>151</v>
      </c>
      <c r="K160" s="43" t="s">
        <v>92</v>
      </c>
      <c r="L160" s="43" t="s">
        <v>88</v>
      </c>
      <c r="M160" s="45" t="s">
        <v>86</v>
      </c>
      <c r="N160" s="45" t="s">
        <v>86</v>
      </c>
      <c r="O160" s="43" t="s">
        <v>218</v>
      </c>
      <c r="P160" s="43" t="s">
        <v>133</v>
      </c>
      <c r="Q160" s="43" t="s">
        <v>133</v>
      </c>
      <c r="R160" s="43" t="s">
        <v>203</v>
      </c>
      <c r="S160" s="45" t="s">
        <v>87</v>
      </c>
      <c r="T160" s="43" t="s">
        <v>369</v>
      </c>
      <c r="U160" s="159"/>
      <c r="V160" s="45" t="s">
        <v>87</v>
      </c>
      <c r="W160" s="45" t="s">
        <v>87</v>
      </c>
      <c r="X160" s="45"/>
      <c r="Y160" s="45" t="s">
        <v>86</v>
      </c>
      <c r="Z160" s="45" t="s">
        <v>86</v>
      </c>
      <c r="AA160" s="45" t="s">
        <v>86</v>
      </c>
      <c r="AB160" s="45"/>
      <c r="AC160" s="159"/>
      <c r="AD160" s="159"/>
      <c r="AE160" s="45" t="s">
        <v>87</v>
      </c>
      <c r="AF160" s="159"/>
      <c r="AG160" s="45" t="s">
        <v>87</v>
      </c>
      <c r="AH160" s="159"/>
      <c r="AI160" s="159"/>
      <c r="AJ160" s="159"/>
      <c r="AK160" s="160"/>
      <c r="AL160" s="45" t="s">
        <v>87</v>
      </c>
      <c r="AM160" s="45" t="s">
        <v>86</v>
      </c>
      <c r="AN160" s="45" t="s">
        <v>86</v>
      </c>
      <c r="AO160" s="45" t="s">
        <v>86</v>
      </c>
      <c r="AP160" s="45" t="s">
        <v>87</v>
      </c>
      <c r="AQ160" s="43" t="s">
        <v>89</v>
      </c>
      <c r="AR160" s="43" t="s">
        <v>89</v>
      </c>
      <c r="AS160" s="43" t="s">
        <v>89</v>
      </c>
      <c r="AT160" s="45" t="s">
        <v>87</v>
      </c>
      <c r="AU160" s="45" t="s">
        <v>87</v>
      </c>
      <c r="AV160" s="45" t="s">
        <v>87</v>
      </c>
      <c r="AW160" s="45" t="s">
        <v>86</v>
      </c>
      <c r="AX160" s="45" t="s">
        <v>87</v>
      </c>
      <c r="AY160" s="43"/>
      <c r="AZ160" s="45" t="s">
        <v>87</v>
      </c>
      <c r="BA160" s="45" t="s">
        <v>87</v>
      </c>
      <c r="BB160" s="43"/>
      <c r="BC160" s="43"/>
      <c r="BD160" s="43"/>
      <c r="BE160" s="43"/>
      <c r="BF160" s="45" t="s">
        <v>87</v>
      </c>
      <c r="BG160" s="45" t="s">
        <v>87</v>
      </c>
      <c r="BH160" s="45" t="s">
        <v>87</v>
      </c>
      <c r="BI160" s="46" t="s">
        <v>370</v>
      </c>
      <c r="BJ160" s="45" t="s">
        <v>87</v>
      </c>
      <c r="BK160" s="46"/>
      <c r="BL160" s="45" t="s">
        <v>87</v>
      </c>
      <c r="BM160" s="45" t="s">
        <v>87</v>
      </c>
      <c r="BN160" s="43"/>
    </row>
    <row r="161" spans="1:66" ht="19.899999999999999" customHeight="1">
      <c r="A161" s="99">
        <v>18</v>
      </c>
      <c r="B161" s="42" t="s">
        <v>367</v>
      </c>
      <c r="C161" s="43" t="s">
        <v>398</v>
      </c>
      <c r="D161" s="43" t="s">
        <v>760</v>
      </c>
      <c r="E161" s="229">
        <f t="shared" si="3"/>
        <v>748325</v>
      </c>
      <c r="F161" s="57" t="s">
        <v>561</v>
      </c>
      <c r="G161" s="44">
        <v>299.33</v>
      </c>
      <c r="H161" s="44"/>
      <c r="I161" s="45">
        <v>1970</v>
      </c>
      <c r="J161" s="45" t="s">
        <v>151</v>
      </c>
      <c r="K161" s="43" t="s">
        <v>92</v>
      </c>
      <c r="L161" s="43" t="s">
        <v>88</v>
      </c>
      <c r="M161" s="45" t="s">
        <v>86</v>
      </c>
      <c r="N161" s="45" t="s">
        <v>86</v>
      </c>
      <c r="O161" s="43" t="s">
        <v>218</v>
      </c>
      <c r="P161" s="43" t="s">
        <v>143</v>
      </c>
      <c r="Q161" s="43" t="s">
        <v>133</v>
      </c>
      <c r="R161" s="43" t="s">
        <v>203</v>
      </c>
      <c r="S161" s="45" t="s">
        <v>87</v>
      </c>
      <c r="T161" s="43" t="s">
        <v>369</v>
      </c>
      <c r="U161" s="159"/>
      <c r="V161" s="45" t="s">
        <v>87</v>
      </c>
      <c r="W161" s="45" t="s">
        <v>87</v>
      </c>
      <c r="X161" s="45"/>
      <c r="Y161" s="45" t="s">
        <v>86</v>
      </c>
      <c r="Z161" s="45" t="s">
        <v>86</v>
      </c>
      <c r="AA161" s="45" t="s">
        <v>86</v>
      </c>
      <c r="AB161" s="45"/>
      <c r="AC161" s="159"/>
      <c r="AD161" s="159"/>
      <c r="AE161" s="45" t="s">
        <v>87</v>
      </c>
      <c r="AF161" s="159"/>
      <c r="AG161" s="45" t="s">
        <v>87</v>
      </c>
      <c r="AH161" s="159"/>
      <c r="AI161" s="159"/>
      <c r="AJ161" s="159"/>
      <c r="AK161" s="160"/>
      <c r="AL161" s="45" t="s">
        <v>87</v>
      </c>
      <c r="AM161" s="45" t="s">
        <v>86</v>
      </c>
      <c r="AN161" s="45" t="s">
        <v>86</v>
      </c>
      <c r="AO161" s="45" t="s">
        <v>86</v>
      </c>
      <c r="AP161" s="45" t="s">
        <v>87</v>
      </c>
      <c r="AQ161" s="43" t="s">
        <v>89</v>
      </c>
      <c r="AR161" s="43" t="s">
        <v>89</v>
      </c>
      <c r="AS161" s="43" t="s">
        <v>89</v>
      </c>
      <c r="AT161" s="45" t="s">
        <v>87</v>
      </c>
      <c r="AU161" s="45" t="s">
        <v>87</v>
      </c>
      <c r="AV161" s="45" t="s">
        <v>87</v>
      </c>
      <c r="AW161" s="45" t="s">
        <v>86</v>
      </c>
      <c r="AX161" s="45" t="s">
        <v>87</v>
      </c>
      <c r="AY161" s="43"/>
      <c r="AZ161" s="45" t="s">
        <v>87</v>
      </c>
      <c r="BA161" s="45" t="s">
        <v>87</v>
      </c>
      <c r="BB161" s="43"/>
      <c r="BC161" s="43"/>
      <c r="BD161" s="43"/>
      <c r="BE161" s="43"/>
      <c r="BF161" s="45" t="s">
        <v>87</v>
      </c>
      <c r="BG161" s="45" t="s">
        <v>87</v>
      </c>
      <c r="BH161" s="45" t="s">
        <v>87</v>
      </c>
      <c r="BI161" s="46" t="s">
        <v>370</v>
      </c>
      <c r="BJ161" s="45" t="s">
        <v>87</v>
      </c>
      <c r="BK161" s="46"/>
      <c r="BL161" s="45" t="s">
        <v>87</v>
      </c>
      <c r="BM161" s="45" t="s">
        <v>87</v>
      </c>
      <c r="BN161" s="43"/>
    </row>
    <row r="162" spans="1:66" ht="19.899999999999999" customHeight="1">
      <c r="A162" s="99">
        <v>19</v>
      </c>
      <c r="B162" s="42" t="s">
        <v>367</v>
      </c>
      <c r="C162" s="43" t="s">
        <v>399</v>
      </c>
      <c r="D162" s="43" t="s">
        <v>760</v>
      </c>
      <c r="E162" s="229">
        <f t="shared" si="3"/>
        <v>148500</v>
      </c>
      <c r="F162" s="57" t="s">
        <v>561</v>
      </c>
      <c r="G162" s="44">
        <v>59.4</v>
      </c>
      <c r="H162" s="44"/>
      <c r="I162" s="45">
        <v>1975</v>
      </c>
      <c r="J162" s="45" t="s">
        <v>151</v>
      </c>
      <c r="K162" s="43" t="s">
        <v>85</v>
      </c>
      <c r="L162" s="43" t="s">
        <v>88</v>
      </c>
      <c r="M162" s="45" t="s">
        <v>86</v>
      </c>
      <c r="N162" s="45" t="s">
        <v>86</v>
      </c>
      <c r="O162" s="43" t="s">
        <v>373</v>
      </c>
      <c r="P162" s="43" t="s">
        <v>392</v>
      </c>
      <c r="Q162" s="43" t="s">
        <v>133</v>
      </c>
      <c r="R162" s="43" t="s">
        <v>134</v>
      </c>
      <c r="S162" s="45" t="s">
        <v>87</v>
      </c>
      <c r="T162" s="43" t="s">
        <v>238</v>
      </c>
      <c r="U162" s="159"/>
      <c r="V162" s="45" t="s">
        <v>87</v>
      </c>
      <c r="W162" s="45" t="s">
        <v>87</v>
      </c>
      <c r="X162" s="45"/>
      <c r="Y162" s="45" t="s">
        <v>86</v>
      </c>
      <c r="Z162" s="45" t="s">
        <v>86</v>
      </c>
      <c r="AA162" s="45" t="s">
        <v>86</v>
      </c>
      <c r="AB162" s="45"/>
      <c r="AC162" s="159"/>
      <c r="AD162" s="159"/>
      <c r="AE162" s="45" t="s">
        <v>87</v>
      </c>
      <c r="AF162" s="159"/>
      <c r="AG162" s="45" t="s">
        <v>87</v>
      </c>
      <c r="AH162" s="159"/>
      <c r="AI162" s="159"/>
      <c r="AJ162" s="159"/>
      <c r="AK162" s="160"/>
      <c r="AL162" s="45" t="s">
        <v>87</v>
      </c>
      <c r="AM162" s="45" t="s">
        <v>86</v>
      </c>
      <c r="AN162" s="45" t="s">
        <v>86</v>
      </c>
      <c r="AO162" s="45" t="s">
        <v>86</v>
      </c>
      <c r="AP162" s="45" t="s">
        <v>87</v>
      </c>
      <c r="AQ162" s="43" t="s">
        <v>89</v>
      </c>
      <c r="AR162" s="43" t="s">
        <v>89</v>
      </c>
      <c r="AS162" s="43" t="s">
        <v>89</v>
      </c>
      <c r="AT162" s="45" t="s">
        <v>87</v>
      </c>
      <c r="AU162" s="45" t="s">
        <v>87</v>
      </c>
      <c r="AV162" s="45" t="s">
        <v>87</v>
      </c>
      <c r="AW162" s="45" t="s">
        <v>86</v>
      </c>
      <c r="AX162" s="45" t="s">
        <v>87</v>
      </c>
      <c r="AY162" s="43"/>
      <c r="AZ162" s="45" t="s">
        <v>87</v>
      </c>
      <c r="BA162" s="45" t="s">
        <v>87</v>
      </c>
      <c r="BB162" s="43"/>
      <c r="BC162" s="43"/>
      <c r="BD162" s="43"/>
      <c r="BE162" s="43"/>
      <c r="BF162" s="45" t="s">
        <v>87</v>
      </c>
      <c r="BG162" s="45" t="s">
        <v>87</v>
      </c>
      <c r="BH162" s="45" t="s">
        <v>87</v>
      </c>
      <c r="BI162" s="46" t="s">
        <v>370</v>
      </c>
      <c r="BJ162" s="45" t="s">
        <v>87</v>
      </c>
      <c r="BK162" s="46"/>
      <c r="BL162" s="45" t="s">
        <v>87</v>
      </c>
      <c r="BM162" s="45" t="s">
        <v>87</v>
      </c>
      <c r="BN162" s="43"/>
    </row>
    <row r="163" spans="1:66" ht="19.899999999999999" customHeight="1">
      <c r="A163" s="99">
        <v>20</v>
      </c>
      <c r="B163" s="42" t="s">
        <v>367</v>
      </c>
      <c r="C163" s="43" t="s">
        <v>400</v>
      </c>
      <c r="D163" s="43" t="s">
        <v>760</v>
      </c>
      <c r="E163" s="229">
        <f t="shared" si="3"/>
        <v>1363875</v>
      </c>
      <c r="F163" s="57" t="s">
        <v>561</v>
      </c>
      <c r="G163" s="44">
        <v>545.54999999999995</v>
      </c>
      <c r="H163" s="44"/>
      <c r="I163" s="45">
        <v>1917</v>
      </c>
      <c r="J163" s="45" t="s">
        <v>151</v>
      </c>
      <c r="K163" s="43" t="s">
        <v>92</v>
      </c>
      <c r="L163" s="43" t="s">
        <v>88</v>
      </c>
      <c r="M163" s="45" t="s">
        <v>86</v>
      </c>
      <c r="N163" s="45" t="s">
        <v>86</v>
      </c>
      <c r="O163" s="43" t="s">
        <v>218</v>
      </c>
      <c r="P163" s="43" t="s">
        <v>143</v>
      </c>
      <c r="Q163" s="43" t="s">
        <v>133</v>
      </c>
      <c r="R163" s="43" t="s">
        <v>394</v>
      </c>
      <c r="S163" s="45" t="s">
        <v>87</v>
      </c>
      <c r="T163" s="43" t="s">
        <v>369</v>
      </c>
      <c r="U163" s="159"/>
      <c r="V163" s="45" t="s">
        <v>87</v>
      </c>
      <c r="W163" s="45" t="s">
        <v>87</v>
      </c>
      <c r="X163" s="45"/>
      <c r="Y163" s="45" t="s">
        <v>86</v>
      </c>
      <c r="Z163" s="45" t="s">
        <v>86</v>
      </c>
      <c r="AA163" s="45" t="s">
        <v>86</v>
      </c>
      <c r="AB163" s="45"/>
      <c r="AC163" s="159"/>
      <c r="AD163" s="159"/>
      <c r="AE163" s="45" t="s">
        <v>87</v>
      </c>
      <c r="AF163" s="159"/>
      <c r="AG163" s="45" t="s">
        <v>87</v>
      </c>
      <c r="AH163" s="159"/>
      <c r="AI163" s="159"/>
      <c r="AJ163" s="159"/>
      <c r="AK163" s="160"/>
      <c r="AL163" s="45" t="s">
        <v>87</v>
      </c>
      <c r="AM163" s="45" t="s">
        <v>86</v>
      </c>
      <c r="AN163" s="45" t="s">
        <v>86</v>
      </c>
      <c r="AO163" s="45" t="s">
        <v>86</v>
      </c>
      <c r="AP163" s="45" t="s">
        <v>87</v>
      </c>
      <c r="AQ163" s="43" t="s">
        <v>89</v>
      </c>
      <c r="AR163" s="43" t="s">
        <v>89</v>
      </c>
      <c r="AS163" s="43" t="s">
        <v>89</v>
      </c>
      <c r="AT163" s="45" t="s">
        <v>87</v>
      </c>
      <c r="AU163" s="45" t="s">
        <v>87</v>
      </c>
      <c r="AV163" s="45" t="s">
        <v>87</v>
      </c>
      <c r="AW163" s="45" t="s">
        <v>86</v>
      </c>
      <c r="AX163" s="45" t="s">
        <v>87</v>
      </c>
      <c r="AY163" s="43"/>
      <c r="AZ163" s="45" t="s">
        <v>87</v>
      </c>
      <c r="BA163" s="45" t="s">
        <v>87</v>
      </c>
      <c r="BB163" s="43"/>
      <c r="BC163" s="43"/>
      <c r="BD163" s="43"/>
      <c r="BE163" s="43"/>
      <c r="BF163" s="45" t="s">
        <v>87</v>
      </c>
      <c r="BG163" s="45" t="s">
        <v>87</v>
      </c>
      <c r="BH163" s="45" t="s">
        <v>87</v>
      </c>
      <c r="BI163" s="46" t="s">
        <v>370</v>
      </c>
      <c r="BJ163" s="45" t="s">
        <v>87</v>
      </c>
      <c r="BK163" s="46"/>
      <c r="BL163" s="45" t="s">
        <v>87</v>
      </c>
      <c r="BM163" s="45" t="s">
        <v>87</v>
      </c>
      <c r="BN163" s="43"/>
    </row>
    <row r="164" spans="1:66" ht="19.899999999999999" customHeight="1">
      <c r="A164" s="99">
        <v>21</v>
      </c>
      <c r="B164" s="42" t="s">
        <v>367</v>
      </c>
      <c r="C164" s="43" t="s">
        <v>401</v>
      </c>
      <c r="D164" s="43" t="s">
        <v>760</v>
      </c>
      <c r="E164" s="229">
        <f t="shared" si="3"/>
        <v>174600</v>
      </c>
      <c r="F164" s="57" t="s">
        <v>561</v>
      </c>
      <c r="G164" s="44">
        <v>69.84</v>
      </c>
      <c r="H164" s="44"/>
      <c r="I164" s="45">
        <v>1886</v>
      </c>
      <c r="J164" s="45" t="s">
        <v>151</v>
      </c>
      <c r="K164" s="43" t="s">
        <v>92</v>
      </c>
      <c r="L164" s="43" t="s">
        <v>88</v>
      </c>
      <c r="M164" s="45" t="s">
        <v>86</v>
      </c>
      <c r="N164" s="45" t="s">
        <v>87</v>
      </c>
      <c r="O164" s="43" t="s">
        <v>218</v>
      </c>
      <c r="P164" s="43" t="s">
        <v>133</v>
      </c>
      <c r="Q164" s="43" t="s">
        <v>133</v>
      </c>
      <c r="R164" s="43" t="s">
        <v>203</v>
      </c>
      <c r="S164" s="45" t="s">
        <v>87</v>
      </c>
      <c r="T164" s="43" t="s">
        <v>369</v>
      </c>
      <c r="U164" s="159"/>
      <c r="V164" s="45" t="s">
        <v>87</v>
      </c>
      <c r="W164" s="45" t="s">
        <v>87</v>
      </c>
      <c r="X164" s="45"/>
      <c r="Y164" s="45" t="s">
        <v>86</v>
      </c>
      <c r="Z164" s="45" t="s">
        <v>86</v>
      </c>
      <c r="AA164" s="45" t="s">
        <v>86</v>
      </c>
      <c r="AB164" s="45"/>
      <c r="AC164" s="159"/>
      <c r="AD164" s="159"/>
      <c r="AE164" s="45" t="s">
        <v>87</v>
      </c>
      <c r="AF164" s="159"/>
      <c r="AG164" s="45" t="s">
        <v>87</v>
      </c>
      <c r="AH164" s="159"/>
      <c r="AI164" s="159"/>
      <c r="AJ164" s="159"/>
      <c r="AK164" s="160"/>
      <c r="AL164" s="45" t="s">
        <v>87</v>
      </c>
      <c r="AM164" s="45" t="s">
        <v>86</v>
      </c>
      <c r="AN164" s="45" t="s">
        <v>86</v>
      </c>
      <c r="AO164" s="45" t="s">
        <v>86</v>
      </c>
      <c r="AP164" s="45" t="s">
        <v>87</v>
      </c>
      <c r="AQ164" s="43" t="s">
        <v>89</v>
      </c>
      <c r="AR164" s="43" t="s">
        <v>89</v>
      </c>
      <c r="AS164" s="43" t="s">
        <v>89</v>
      </c>
      <c r="AT164" s="45" t="s">
        <v>87</v>
      </c>
      <c r="AU164" s="45" t="s">
        <v>87</v>
      </c>
      <c r="AV164" s="45" t="s">
        <v>87</v>
      </c>
      <c r="AW164" s="45" t="s">
        <v>86</v>
      </c>
      <c r="AX164" s="45" t="s">
        <v>87</v>
      </c>
      <c r="AY164" s="43"/>
      <c r="AZ164" s="45" t="s">
        <v>87</v>
      </c>
      <c r="BA164" s="45" t="s">
        <v>87</v>
      </c>
      <c r="BB164" s="43"/>
      <c r="BC164" s="43"/>
      <c r="BD164" s="43"/>
      <c r="BE164" s="43"/>
      <c r="BF164" s="45" t="s">
        <v>87</v>
      </c>
      <c r="BG164" s="45" t="s">
        <v>87</v>
      </c>
      <c r="BH164" s="45" t="s">
        <v>87</v>
      </c>
      <c r="BI164" s="46" t="s">
        <v>370</v>
      </c>
      <c r="BJ164" s="45" t="s">
        <v>87</v>
      </c>
      <c r="BK164" s="46"/>
      <c r="BL164" s="45" t="s">
        <v>87</v>
      </c>
      <c r="BM164" s="45" t="s">
        <v>87</v>
      </c>
      <c r="BN164" s="43"/>
    </row>
    <row r="165" spans="1:66" ht="19.899999999999999" customHeight="1">
      <c r="A165" s="99">
        <v>22</v>
      </c>
      <c r="B165" s="42" t="s">
        <v>367</v>
      </c>
      <c r="C165" s="43" t="s">
        <v>402</v>
      </c>
      <c r="D165" s="43" t="s">
        <v>760</v>
      </c>
      <c r="E165" s="229">
        <f t="shared" si="3"/>
        <v>260799.99999999997</v>
      </c>
      <c r="F165" s="57" t="s">
        <v>561</v>
      </c>
      <c r="G165" s="44">
        <v>104.32</v>
      </c>
      <c r="H165" s="44"/>
      <c r="I165" s="45">
        <v>1880</v>
      </c>
      <c r="J165" s="45" t="s">
        <v>151</v>
      </c>
      <c r="K165" s="43" t="s">
        <v>85</v>
      </c>
      <c r="L165" s="43" t="s">
        <v>88</v>
      </c>
      <c r="M165" s="45" t="s">
        <v>86</v>
      </c>
      <c r="N165" s="45" t="s">
        <v>86</v>
      </c>
      <c r="O165" s="43" t="s">
        <v>218</v>
      </c>
      <c r="P165" s="43" t="s">
        <v>133</v>
      </c>
      <c r="Q165" s="43" t="s">
        <v>133</v>
      </c>
      <c r="R165" s="43" t="s">
        <v>203</v>
      </c>
      <c r="S165" s="45" t="s">
        <v>87</v>
      </c>
      <c r="T165" s="43" t="s">
        <v>369</v>
      </c>
      <c r="U165" s="159"/>
      <c r="V165" s="45" t="s">
        <v>87</v>
      </c>
      <c r="W165" s="45" t="s">
        <v>87</v>
      </c>
      <c r="X165" s="45"/>
      <c r="Y165" s="45" t="s">
        <v>86</v>
      </c>
      <c r="Z165" s="45" t="s">
        <v>86</v>
      </c>
      <c r="AA165" s="45" t="s">
        <v>86</v>
      </c>
      <c r="AB165" s="45"/>
      <c r="AC165" s="159"/>
      <c r="AD165" s="159"/>
      <c r="AE165" s="45" t="s">
        <v>87</v>
      </c>
      <c r="AF165" s="159"/>
      <c r="AG165" s="45" t="s">
        <v>87</v>
      </c>
      <c r="AH165" s="159"/>
      <c r="AI165" s="159"/>
      <c r="AJ165" s="159"/>
      <c r="AK165" s="160"/>
      <c r="AL165" s="45" t="s">
        <v>87</v>
      </c>
      <c r="AM165" s="45" t="s">
        <v>86</v>
      </c>
      <c r="AN165" s="45" t="s">
        <v>86</v>
      </c>
      <c r="AO165" s="45" t="s">
        <v>86</v>
      </c>
      <c r="AP165" s="45" t="s">
        <v>87</v>
      </c>
      <c r="AQ165" s="43" t="s">
        <v>89</v>
      </c>
      <c r="AR165" s="43" t="s">
        <v>89</v>
      </c>
      <c r="AS165" s="43" t="s">
        <v>89</v>
      </c>
      <c r="AT165" s="45" t="s">
        <v>87</v>
      </c>
      <c r="AU165" s="45" t="s">
        <v>87</v>
      </c>
      <c r="AV165" s="45" t="s">
        <v>87</v>
      </c>
      <c r="AW165" s="45" t="s">
        <v>86</v>
      </c>
      <c r="AX165" s="45" t="s">
        <v>87</v>
      </c>
      <c r="AY165" s="43"/>
      <c r="AZ165" s="45" t="s">
        <v>87</v>
      </c>
      <c r="BA165" s="45" t="s">
        <v>87</v>
      </c>
      <c r="BB165" s="43"/>
      <c r="BC165" s="43"/>
      <c r="BD165" s="43"/>
      <c r="BE165" s="43"/>
      <c r="BF165" s="45" t="s">
        <v>87</v>
      </c>
      <c r="BG165" s="45" t="s">
        <v>87</v>
      </c>
      <c r="BH165" s="45" t="s">
        <v>87</v>
      </c>
      <c r="BI165" s="46" t="s">
        <v>370</v>
      </c>
      <c r="BJ165" s="45" t="s">
        <v>87</v>
      </c>
      <c r="BK165" s="46"/>
      <c r="BL165" s="45" t="s">
        <v>87</v>
      </c>
      <c r="BM165" s="45" t="s">
        <v>87</v>
      </c>
      <c r="BN165" s="43"/>
    </row>
    <row r="166" spans="1:66" ht="19.899999999999999" customHeight="1">
      <c r="A166" s="99">
        <v>23</v>
      </c>
      <c r="B166" s="42" t="s">
        <v>367</v>
      </c>
      <c r="C166" s="43" t="s">
        <v>403</v>
      </c>
      <c r="D166" s="43" t="s">
        <v>760</v>
      </c>
      <c r="E166" s="229">
        <f t="shared" si="3"/>
        <v>279400</v>
      </c>
      <c r="F166" s="57" t="s">
        <v>561</v>
      </c>
      <c r="G166" s="44">
        <v>111.76</v>
      </c>
      <c r="H166" s="44"/>
      <c r="I166" s="45">
        <v>1900</v>
      </c>
      <c r="J166" s="45" t="s">
        <v>151</v>
      </c>
      <c r="K166" s="43" t="s">
        <v>85</v>
      </c>
      <c r="L166" s="43" t="s">
        <v>88</v>
      </c>
      <c r="M166" s="45" t="s">
        <v>86</v>
      </c>
      <c r="N166" s="45" t="s">
        <v>86</v>
      </c>
      <c r="O166" s="43" t="s">
        <v>147</v>
      </c>
      <c r="P166" s="43" t="s">
        <v>133</v>
      </c>
      <c r="Q166" s="43" t="s">
        <v>133</v>
      </c>
      <c r="R166" s="43" t="s">
        <v>203</v>
      </c>
      <c r="S166" s="45" t="s">
        <v>87</v>
      </c>
      <c r="T166" s="43" t="s">
        <v>395</v>
      </c>
      <c r="U166" s="159"/>
      <c r="V166" s="45" t="s">
        <v>87</v>
      </c>
      <c r="W166" s="45" t="s">
        <v>87</v>
      </c>
      <c r="X166" s="45"/>
      <c r="Y166" s="45" t="s">
        <v>86</v>
      </c>
      <c r="Z166" s="45" t="s">
        <v>86</v>
      </c>
      <c r="AA166" s="45" t="s">
        <v>86</v>
      </c>
      <c r="AB166" s="45"/>
      <c r="AC166" s="159"/>
      <c r="AD166" s="159"/>
      <c r="AE166" s="45" t="s">
        <v>87</v>
      </c>
      <c r="AF166" s="159"/>
      <c r="AG166" s="45" t="s">
        <v>87</v>
      </c>
      <c r="AH166" s="159"/>
      <c r="AI166" s="159"/>
      <c r="AJ166" s="159"/>
      <c r="AK166" s="160"/>
      <c r="AL166" s="45" t="s">
        <v>87</v>
      </c>
      <c r="AM166" s="45" t="s">
        <v>86</v>
      </c>
      <c r="AN166" s="45" t="s">
        <v>86</v>
      </c>
      <c r="AO166" s="45" t="s">
        <v>86</v>
      </c>
      <c r="AP166" s="45" t="s">
        <v>87</v>
      </c>
      <c r="AQ166" s="43" t="s">
        <v>89</v>
      </c>
      <c r="AR166" s="43" t="s">
        <v>89</v>
      </c>
      <c r="AS166" s="43" t="s">
        <v>89</v>
      </c>
      <c r="AT166" s="45" t="s">
        <v>87</v>
      </c>
      <c r="AU166" s="45" t="s">
        <v>87</v>
      </c>
      <c r="AV166" s="45" t="s">
        <v>87</v>
      </c>
      <c r="AW166" s="45" t="s">
        <v>86</v>
      </c>
      <c r="AX166" s="45" t="s">
        <v>87</v>
      </c>
      <c r="AY166" s="43"/>
      <c r="AZ166" s="45" t="s">
        <v>87</v>
      </c>
      <c r="BA166" s="45" t="s">
        <v>87</v>
      </c>
      <c r="BB166" s="43"/>
      <c r="BC166" s="43"/>
      <c r="BD166" s="43"/>
      <c r="BE166" s="43"/>
      <c r="BF166" s="45" t="s">
        <v>87</v>
      </c>
      <c r="BG166" s="45" t="s">
        <v>87</v>
      </c>
      <c r="BH166" s="45" t="s">
        <v>87</v>
      </c>
      <c r="BI166" s="46" t="s">
        <v>370</v>
      </c>
      <c r="BJ166" s="45" t="s">
        <v>87</v>
      </c>
      <c r="BK166" s="46"/>
      <c r="BL166" s="45" t="s">
        <v>87</v>
      </c>
      <c r="BM166" s="45" t="s">
        <v>87</v>
      </c>
      <c r="BN166" s="43"/>
    </row>
    <row r="167" spans="1:66" ht="31.15" customHeight="1">
      <c r="A167" s="96">
        <v>24</v>
      </c>
      <c r="B167" s="313" t="s">
        <v>78</v>
      </c>
      <c r="C167" s="56"/>
      <c r="D167" s="122"/>
      <c r="E167" s="56" t="s">
        <v>736</v>
      </c>
      <c r="F167" s="197"/>
      <c r="G167" s="119"/>
      <c r="H167" s="56"/>
      <c r="I167" s="122"/>
      <c r="J167" s="177"/>
      <c r="K167" s="57"/>
    </row>
  </sheetData>
  <mergeCells count="139">
    <mergeCell ref="K135:N135"/>
    <mergeCell ref="O135:R135"/>
    <mergeCell ref="S135:S136"/>
    <mergeCell ref="T135:T136"/>
    <mergeCell ref="U135:U136"/>
    <mergeCell ref="V135:V136"/>
    <mergeCell ref="W135:W136"/>
    <mergeCell ref="X135:X136"/>
    <mergeCell ref="I123:I124"/>
    <mergeCell ref="J123:J124"/>
    <mergeCell ref="Y135:Y136"/>
    <mergeCell ref="Z135:Z136"/>
    <mergeCell ref="AA135:AF135"/>
    <mergeCell ref="AG135:AK135"/>
    <mergeCell ref="AL135:AY135"/>
    <mergeCell ref="AZ135:BN135"/>
    <mergeCell ref="X123:X124"/>
    <mergeCell ref="Y123:Y124"/>
    <mergeCell ref="Z123:Z124"/>
    <mergeCell ref="AA123:AF123"/>
    <mergeCell ref="AG123:AK123"/>
    <mergeCell ref="AL123:AY123"/>
    <mergeCell ref="AZ123:BN123"/>
    <mergeCell ref="A135:A136"/>
    <mergeCell ref="B135:B136"/>
    <mergeCell ref="C135:C136"/>
    <mergeCell ref="D135:D136"/>
    <mergeCell ref="E135:F136"/>
    <mergeCell ref="G135:G136"/>
    <mergeCell ref="H135:H136"/>
    <mergeCell ref="I135:I136"/>
    <mergeCell ref="J135:J136"/>
    <mergeCell ref="K123:N123"/>
    <mergeCell ref="O123:R123"/>
    <mergeCell ref="S123:S124"/>
    <mergeCell ref="T123:T124"/>
    <mergeCell ref="U123:U124"/>
    <mergeCell ref="V123:V124"/>
    <mergeCell ref="W123:W124"/>
    <mergeCell ref="B104:H104"/>
    <mergeCell ref="A123:A124"/>
    <mergeCell ref="B123:B124"/>
    <mergeCell ref="C123:C124"/>
    <mergeCell ref="D123:D124"/>
    <mergeCell ref="E123:F124"/>
    <mergeCell ref="G123:G124"/>
    <mergeCell ref="H123:H124"/>
    <mergeCell ref="X108:X109"/>
    <mergeCell ref="Y108:Y109"/>
    <mergeCell ref="Z108:Z109"/>
    <mergeCell ref="A100:A101"/>
    <mergeCell ref="B100:B101"/>
    <mergeCell ref="C100:C101"/>
    <mergeCell ref="D100:D101"/>
    <mergeCell ref="E100:F101"/>
    <mergeCell ref="G100:G101"/>
    <mergeCell ref="H100:H101"/>
    <mergeCell ref="I100:I101"/>
    <mergeCell ref="J100:J101"/>
    <mergeCell ref="K100:N100"/>
    <mergeCell ref="O100:R100"/>
    <mergeCell ref="S100:S101"/>
    <mergeCell ref="T100:T101"/>
    <mergeCell ref="U100:U101"/>
    <mergeCell ref="V100:V101"/>
    <mergeCell ref="W100:W101"/>
    <mergeCell ref="X100:X101"/>
    <mergeCell ref="Y100:Y101"/>
    <mergeCell ref="Y142:Y143"/>
    <mergeCell ref="Z142:Z143"/>
    <mergeCell ref="AA142:AF142"/>
    <mergeCell ref="Z100:Z101"/>
    <mergeCell ref="AA100:AF100"/>
    <mergeCell ref="AG100:AK100"/>
    <mergeCell ref="AL100:AY100"/>
    <mergeCell ref="AZ100:BN100"/>
    <mergeCell ref="A108:A109"/>
    <mergeCell ref="B108:B109"/>
    <mergeCell ref="C108:C109"/>
    <mergeCell ref="D108:D109"/>
    <mergeCell ref="E108:F109"/>
    <mergeCell ref="G108:G109"/>
    <mergeCell ref="H108:H109"/>
    <mergeCell ref="I108:I109"/>
    <mergeCell ref="J108:J109"/>
    <mergeCell ref="K108:N108"/>
    <mergeCell ref="O108:R108"/>
    <mergeCell ref="S108:S109"/>
    <mergeCell ref="T108:T109"/>
    <mergeCell ref="U108:U109"/>
    <mergeCell ref="V108:V109"/>
    <mergeCell ref="W108:W109"/>
    <mergeCell ref="AG142:AK142"/>
    <mergeCell ref="AL142:AY142"/>
    <mergeCell ref="AZ142:BN142"/>
    <mergeCell ref="AA108:AF108"/>
    <mergeCell ref="AG108:AK108"/>
    <mergeCell ref="AL108:AY108"/>
    <mergeCell ref="AZ108:BN108"/>
    <mergeCell ref="A142:A143"/>
    <mergeCell ref="B142:B143"/>
    <mergeCell ref="C142:C143"/>
    <mergeCell ref="D142:D143"/>
    <mergeCell ref="E142:F143"/>
    <mergeCell ref="G142:G143"/>
    <mergeCell ref="H142:H143"/>
    <mergeCell ref="I142:I143"/>
    <mergeCell ref="J142:J143"/>
    <mergeCell ref="K142:N142"/>
    <mergeCell ref="O142:R142"/>
    <mergeCell ref="S142:S143"/>
    <mergeCell ref="T142:T143"/>
    <mergeCell ref="U142:U143"/>
    <mergeCell ref="V142:V143"/>
    <mergeCell ref="W142:W143"/>
    <mergeCell ref="X142:X143"/>
    <mergeCell ref="A14:A15"/>
    <mergeCell ref="B14:B15"/>
    <mergeCell ref="C14:C15"/>
    <mergeCell ref="D14:D15"/>
    <mergeCell ref="E14:F15"/>
    <mergeCell ref="G14:G15"/>
    <mergeCell ref="H14:H15"/>
    <mergeCell ref="I14:I15"/>
    <mergeCell ref="J14:J15"/>
    <mergeCell ref="Z14:Z15"/>
    <mergeCell ref="AA14:AF14"/>
    <mergeCell ref="AG14:AK14"/>
    <mergeCell ref="AL14:AY14"/>
    <mergeCell ref="AZ14:BN14"/>
    <mergeCell ref="K14:N14"/>
    <mergeCell ref="O14:R14"/>
    <mergeCell ref="S14:S15"/>
    <mergeCell ref="T14:T15"/>
    <mergeCell ref="U14:U15"/>
    <mergeCell ref="V14:V15"/>
    <mergeCell ref="W14:W15"/>
    <mergeCell ref="X14:X15"/>
    <mergeCell ref="Y14:Y15"/>
  </mergeCells>
  <dataValidations count="7">
    <dataValidation type="list" allowBlank="1" showInputMessage="1" showErrorMessage="1" sqref="J144:J166 J110:J112 J102:J104 J125:J130 J137 J16:J48">
      <formula1>"dobry, dostateczny, zły"</formula1>
    </dataValidation>
    <dataValidation type="list" allowBlank="1" showInputMessage="1" showErrorMessage="1" sqref="BL144:BM166 AL102:AP104 BJ102:BJ104 AW102:AX104 BL102:BM104 AG102:AG104 S102:S104 V102:AA104 AE102:AE104 AT102:AU104 BL110:BM112 AE110:AE112 V110:AA112 S110:S112 AG110:AG112 AT110:AU112 AL110:AP112 AW110:AX112 BJ110:BJ112 AZ110:BA112 M110:N112 BJ144:BJ166 AE144:AE166 M144:N166 S144:S166 AG144:AG166 V144:AA166 AZ144:BA166 AW144:AX166 BL16:BM48 AT144:AU166 M102:N104 AZ102:BA104 BL125:BM130 AE125:AE130 V125:AA130 S125:S130 AG125:AG130 AT125:AU130 AL125:AP130 AW125:AX130 BJ125:BJ130 AZ125:BA130 M125:N130 BL137:BM137 AE137 V137:AA137 S137 AG137 AT137:AU137 AL137:AP137 AW137:AX137 BJ137 AZ137:BA137 M137:N137 M16:N48 AZ16:BA48 BJ16:BJ48 AW16:AX48 AL16:AP48 AT16:AU48 AG16:AG48 S16:S48 V16:AA48 AE16:AE48 AL144:AP166">
      <formula1>"TAK, NIE"</formula1>
    </dataValidation>
    <dataValidation type="list" allowBlank="1" showInputMessage="1" showErrorMessage="1" sqref="AG144:AG166 AG102:AG104 AG110:AG112 V110:Z112 V144:Z166 V102:Z104 AG125:AG130 V125:Z130 AG137 V137:Z137 V16:Z48 AG16:AG48">
      <formula1>"TAK - A i B, TAK - tylko A, TAK - tylko B, NIE"</formula1>
    </dataValidation>
    <dataValidation type="list" allowBlank="1" showInputMessage="1" showErrorMessage="1" sqref="AB144:AB166 AB110:AB112 AB102:AB104 AB125:AB130 AB137 AB16:AB48">
      <formula1>"tymczasowo, na stałe"</formula1>
    </dataValidation>
    <dataValidation type="list" allowBlank="1" showInputMessage="1" showErrorMessage="1" sqref="AV144:AV166 AV110:AV112 AV102:AV104 AV125:AV130 AV137 AV16:AV48">
      <formula1>"TAK - wewnętrzny, TAK - zewnętrzny, TAK - wewnętrzny i zewnętrzny, NIE"</formula1>
    </dataValidation>
    <dataValidation type="list" allowBlank="1" showInputMessage="1" showErrorMessage="1" sqref="BF144:BH166 BF110:BH112 BF102:BH104 BF125:BH130 BF137:BH137 BF16:BH48">
      <formula1>"TAK - uruchamiana automatycznie, TAK - uruchamiana ręcznie, NIE"</formula1>
    </dataValidation>
    <dataValidation type="list" allowBlank="1" showInputMessage="1" showErrorMessage="1" sqref="F112 F128">
      <formula1>"księgowa brutto, odtworzeniowa nowa, rzeczywista, inna"</formula1>
    </dataValidation>
  </dataValidations>
  <pageMargins left="0.7" right="0.7" top="0.75" bottom="0.75" header="0.3" footer="0.3"/>
  <pageSetup paperSize="9" orientation="portrait" r:id="rId1"/>
  <headerFooter>
    <oddHeader>&amp;RZakładka nr 2 - wykaz mienia oraz zabezpieczeń</oddHeader>
    <oddFooter>&amp;RStrona &amp;P z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opLeftCell="A28" zoomScaleNormal="100" workbookViewId="0">
      <selection activeCell="G11" sqref="G11"/>
    </sheetView>
  </sheetViews>
  <sheetFormatPr defaultColWidth="9.140625" defaultRowHeight="14.25"/>
  <cols>
    <col min="1" max="1" width="6.5703125" style="16" customWidth="1"/>
    <col min="2" max="2" width="53.140625" style="13" customWidth="1"/>
    <col min="3" max="3" width="30.42578125" style="10" customWidth="1"/>
    <col min="4" max="4" width="18.28515625" style="11" customWidth="1"/>
    <col min="5" max="5" width="15.85546875" style="11" customWidth="1"/>
    <col min="6" max="6" width="19.85546875" style="15" customWidth="1"/>
    <col min="7" max="7" width="19.28515625" style="14" customWidth="1"/>
    <col min="8" max="8" width="29.5703125" style="12" customWidth="1"/>
    <col min="9" max="9" width="37.140625" style="12" customWidth="1"/>
    <col min="10" max="10" width="9.140625" style="3"/>
    <col min="11" max="11" width="10.85546875" style="3" bestFit="1" customWidth="1"/>
    <col min="12" max="16384" width="9.140625" style="3"/>
  </cols>
  <sheetData>
    <row r="1" spans="1:8">
      <c r="B1" s="92" t="s">
        <v>140</v>
      </c>
      <c r="C1" s="139" t="s">
        <v>142</v>
      </c>
    </row>
    <row r="2" spans="1:8">
      <c r="H2" s="104"/>
    </row>
    <row r="3" spans="1:8" ht="25.5">
      <c r="A3" s="52" t="s">
        <v>0</v>
      </c>
      <c r="B3" s="52" t="s">
        <v>1</v>
      </c>
      <c r="C3" s="53" t="s">
        <v>75</v>
      </c>
      <c r="D3" s="48" t="s">
        <v>68</v>
      </c>
      <c r="E3" s="49" t="s">
        <v>69</v>
      </c>
      <c r="F3" s="51" t="s">
        <v>107</v>
      </c>
    </row>
    <row r="4" spans="1:8">
      <c r="A4" s="47"/>
      <c r="B4" s="47" t="s">
        <v>193</v>
      </c>
      <c r="C4" s="50"/>
      <c r="D4" s="67"/>
      <c r="E4" s="67"/>
      <c r="F4" s="68"/>
    </row>
    <row r="5" spans="1:8" ht="18" customHeight="1">
      <c r="A5" s="96" t="s">
        <v>98</v>
      </c>
      <c r="B5" s="123" t="s">
        <v>76</v>
      </c>
      <c r="C5" s="124">
        <v>218165.17</v>
      </c>
      <c r="D5" s="54" t="s">
        <v>83</v>
      </c>
      <c r="E5" s="356" t="s">
        <v>318</v>
      </c>
      <c r="F5" s="353" t="s">
        <v>136</v>
      </c>
    </row>
    <row r="6" spans="1:8" ht="18" customHeight="1">
      <c r="A6" s="96" t="s">
        <v>99</v>
      </c>
      <c r="B6" s="123" t="s">
        <v>77</v>
      </c>
      <c r="C6" s="125">
        <v>38983.9</v>
      </c>
      <c r="D6" s="54" t="s">
        <v>83</v>
      </c>
      <c r="E6" s="357"/>
      <c r="F6" s="354"/>
    </row>
    <row r="7" spans="1:8" ht="18" customHeight="1">
      <c r="A7" s="96" t="s">
        <v>100</v>
      </c>
      <c r="B7" s="120" t="s">
        <v>102</v>
      </c>
      <c r="C7" s="124">
        <v>22569</v>
      </c>
      <c r="D7" s="54" t="s">
        <v>83</v>
      </c>
      <c r="E7" s="357"/>
      <c r="F7" s="354"/>
    </row>
    <row r="8" spans="1:8" ht="18" customHeight="1">
      <c r="A8" s="96" t="s">
        <v>101</v>
      </c>
      <c r="B8" s="120" t="s">
        <v>104</v>
      </c>
      <c r="C8" s="124">
        <v>21244.22</v>
      </c>
      <c r="D8" s="54" t="s">
        <v>83</v>
      </c>
      <c r="E8" s="357"/>
      <c r="F8" s="354"/>
    </row>
    <row r="9" spans="1:8" ht="18" customHeight="1">
      <c r="A9" s="96" t="s">
        <v>355</v>
      </c>
      <c r="B9" s="120" t="s">
        <v>768</v>
      </c>
      <c r="C9" s="124">
        <v>21000</v>
      </c>
      <c r="D9" s="54" t="s">
        <v>83</v>
      </c>
      <c r="E9" s="357"/>
      <c r="F9" s="354"/>
    </row>
    <row r="10" spans="1:8" ht="31.15" customHeight="1">
      <c r="A10" s="96" t="s">
        <v>356</v>
      </c>
      <c r="B10" s="120" t="s">
        <v>769</v>
      </c>
      <c r="C10" s="124">
        <v>75416.570000000007</v>
      </c>
      <c r="D10" s="54" t="s">
        <v>83</v>
      </c>
      <c r="E10" s="357"/>
      <c r="F10" s="354"/>
    </row>
    <row r="11" spans="1:8" ht="18" customHeight="1">
      <c r="A11" s="95"/>
      <c r="B11" s="126" t="s">
        <v>103</v>
      </c>
      <c r="C11" s="127">
        <f>SUM(C5:C10)</f>
        <v>397378.86000000004</v>
      </c>
      <c r="D11" s="54"/>
      <c r="E11" s="358"/>
      <c r="F11" s="355"/>
      <c r="H11" s="55"/>
    </row>
    <row r="12" spans="1:8" ht="18" customHeight="1">
      <c r="A12" s="128"/>
      <c r="B12" s="128" t="s">
        <v>189</v>
      </c>
      <c r="C12" s="129"/>
      <c r="D12" s="67"/>
      <c r="E12" s="67"/>
      <c r="F12" s="68"/>
    </row>
    <row r="13" spans="1:8" ht="18" customHeight="1">
      <c r="A13" s="96" t="s">
        <v>98</v>
      </c>
      <c r="B13" s="130" t="s">
        <v>76</v>
      </c>
      <c r="C13" s="131">
        <v>32986.54</v>
      </c>
      <c r="D13" s="54" t="s">
        <v>83</v>
      </c>
      <c r="E13" s="356" t="s">
        <v>325</v>
      </c>
      <c r="F13" s="353" t="s">
        <v>136</v>
      </c>
    </row>
    <row r="14" spans="1:8" ht="18" customHeight="1">
      <c r="A14" s="96" t="s">
        <v>99</v>
      </c>
      <c r="B14" s="130" t="s">
        <v>77</v>
      </c>
      <c r="C14" s="132">
        <v>9696.9599999999991</v>
      </c>
      <c r="D14" s="54" t="s">
        <v>83</v>
      </c>
      <c r="E14" s="359"/>
      <c r="F14" s="361"/>
    </row>
    <row r="15" spans="1:8" ht="18" customHeight="1">
      <c r="A15" s="96" t="s">
        <v>100</v>
      </c>
      <c r="B15" s="120" t="s">
        <v>102</v>
      </c>
      <c r="C15" s="131">
        <v>3400</v>
      </c>
      <c r="D15" s="54" t="s">
        <v>83</v>
      </c>
      <c r="E15" s="359"/>
      <c r="F15" s="361"/>
      <c r="G15" s="97"/>
    </row>
    <row r="16" spans="1:8" ht="18" customHeight="1">
      <c r="A16" s="96"/>
      <c r="B16" s="126" t="s">
        <v>103</v>
      </c>
      <c r="C16" s="133">
        <f>SUM(C13:C15)</f>
        <v>46083.5</v>
      </c>
      <c r="D16" s="54" t="s">
        <v>83</v>
      </c>
      <c r="E16" s="360"/>
      <c r="F16" s="362"/>
    </row>
    <row r="17" spans="1:6" ht="18" customHeight="1">
      <c r="A17" s="134"/>
      <c r="B17" s="128" t="s">
        <v>190</v>
      </c>
      <c r="C17" s="129"/>
      <c r="D17" s="67"/>
      <c r="E17" s="67"/>
      <c r="F17" s="68"/>
    </row>
    <row r="18" spans="1:6" ht="18" customHeight="1">
      <c r="A18" s="96" t="s">
        <v>98</v>
      </c>
      <c r="B18" s="130" t="s">
        <v>76</v>
      </c>
      <c r="C18" s="124">
        <v>47546.39</v>
      </c>
      <c r="D18" s="54" t="s">
        <v>83</v>
      </c>
      <c r="E18" s="356" t="s">
        <v>358</v>
      </c>
      <c r="F18" s="353" t="s">
        <v>359</v>
      </c>
    </row>
    <row r="19" spans="1:6" ht="18" customHeight="1">
      <c r="A19" s="96" t="s">
        <v>99</v>
      </c>
      <c r="B19" s="130" t="s">
        <v>77</v>
      </c>
      <c r="C19" s="125">
        <v>64640.59</v>
      </c>
      <c r="D19" s="54" t="s">
        <v>83</v>
      </c>
      <c r="E19" s="359"/>
      <c r="F19" s="357"/>
    </row>
    <row r="20" spans="1:6" ht="18" customHeight="1">
      <c r="A20" s="96" t="s">
        <v>100</v>
      </c>
      <c r="B20" s="95" t="s">
        <v>102</v>
      </c>
      <c r="C20" s="124">
        <v>8868.9500000000007</v>
      </c>
      <c r="D20" s="54" t="s">
        <v>83</v>
      </c>
      <c r="E20" s="359"/>
      <c r="F20" s="357"/>
    </row>
    <row r="21" spans="1:6" ht="18" customHeight="1">
      <c r="A21" s="96" t="s">
        <v>101</v>
      </c>
      <c r="B21" s="120" t="s">
        <v>354</v>
      </c>
      <c r="C21" s="124">
        <v>9650</v>
      </c>
      <c r="D21" s="54" t="s">
        <v>83</v>
      </c>
      <c r="E21" s="359"/>
      <c r="F21" s="357"/>
    </row>
    <row r="22" spans="1:6" ht="18" customHeight="1">
      <c r="A22" s="96" t="s">
        <v>355</v>
      </c>
      <c r="B22" s="95" t="s">
        <v>353</v>
      </c>
      <c r="C22" s="124">
        <v>7000</v>
      </c>
      <c r="D22" s="54" t="s">
        <v>83</v>
      </c>
      <c r="E22" s="359"/>
      <c r="F22" s="357"/>
    </row>
    <row r="23" spans="1:6" ht="18" customHeight="1">
      <c r="A23" s="96" t="s">
        <v>356</v>
      </c>
      <c r="B23" s="95" t="s">
        <v>357</v>
      </c>
      <c r="C23" s="124">
        <v>38000</v>
      </c>
      <c r="D23" s="54" t="s">
        <v>83</v>
      </c>
      <c r="E23" s="359"/>
      <c r="F23" s="357"/>
    </row>
    <row r="24" spans="1:6" ht="18" customHeight="1">
      <c r="A24" s="96"/>
      <c r="B24" s="126" t="s">
        <v>103</v>
      </c>
      <c r="C24" s="127">
        <f>SUM(C18:C23)</f>
        <v>175705.93</v>
      </c>
      <c r="D24" s="54" t="s">
        <v>83</v>
      </c>
      <c r="E24" s="360"/>
      <c r="F24" s="358"/>
    </row>
    <row r="25" spans="1:6" ht="18" customHeight="1">
      <c r="A25" s="128"/>
      <c r="B25" s="128" t="s">
        <v>542</v>
      </c>
      <c r="C25" s="135"/>
      <c r="D25" s="67"/>
      <c r="E25" s="67"/>
      <c r="F25" s="68"/>
    </row>
    <row r="26" spans="1:6" ht="18" customHeight="1">
      <c r="A26" s="96" t="s">
        <v>98</v>
      </c>
      <c r="B26" s="130" t="s">
        <v>105</v>
      </c>
      <c r="C26" s="124">
        <v>325059.5</v>
      </c>
      <c r="D26" s="54" t="s">
        <v>83</v>
      </c>
      <c r="E26" s="356" t="s">
        <v>544</v>
      </c>
      <c r="F26" s="353" t="s">
        <v>543</v>
      </c>
    </row>
    <row r="27" spans="1:6" ht="18" customHeight="1">
      <c r="A27" s="96" t="s">
        <v>99</v>
      </c>
      <c r="B27" s="130" t="s">
        <v>77</v>
      </c>
      <c r="C27" s="125">
        <v>60392.3</v>
      </c>
      <c r="D27" s="54" t="s">
        <v>83</v>
      </c>
      <c r="E27" s="361"/>
      <c r="F27" s="357"/>
    </row>
    <row r="28" spans="1:6" ht="18" customHeight="1">
      <c r="A28" s="96" t="s">
        <v>100</v>
      </c>
      <c r="B28" s="95" t="s">
        <v>102</v>
      </c>
      <c r="C28" s="124">
        <v>14161.3</v>
      </c>
      <c r="D28" s="54" t="s">
        <v>83</v>
      </c>
      <c r="E28" s="361"/>
      <c r="F28" s="357"/>
    </row>
    <row r="29" spans="1:6" ht="18" customHeight="1">
      <c r="A29" s="96"/>
      <c r="B29" s="126" t="s">
        <v>103</v>
      </c>
      <c r="C29" s="127">
        <f>SUM(C26:C28)</f>
        <v>399613.1</v>
      </c>
      <c r="D29" s="54" t="s">
        <v>83</v>
      </c>
      <c r="E29" s="362"/>
      <c r="F29" s="358"/>
    </row>
    <row r="30" spans="1:6" ht="18" customHeight="1">
      <c r="A30" s="128"/>
      <c r="B30" s="157" t="s">
        <v>191</v>
      </c>
      <c r="C30" s="135"/>
      <c r="D30" s="67"/>
      <c r="E30" s="67"/>
      <c r="F30" s="68"/>
    </row>
    <row r="31" spans="1:6" ht="18" customHeight="1">
      <c r="A31" s="96" t="s">
        <v>98</v>
      </c>
      <c r="B31" s="130" t="s">
        <v>76</v>
      </c>
      <c r="C31" s="124">
        <v>81535.899999999994</v>
      </c>
      <c r="D31" s="54" t="s">
        <v>83</v>
      </c>
      <c r="E31" s="356" t="s">
        <v>701</v>
      </c>
      <c r="F31" s="353" t="s">
        <v>543</v>
      </c>
    </row>
    <row r="32" spans="1:6" ht="18" customHeight="1">
      <c r="A32" s="96" t="s">
        <v>99</v>
      </c>
      <c r="B32" s="130" t="s">
        <v>77</v>
      </c>
      <c r="C32" s="125">
        <v>32201</v>
      </c>
      <c r="D32" s="54" t="s">
        <v>83</v>
      </c>
      <c r="E32" s="359"/>
      <c r="F32" s="357"/>
    </row>
    <row r="33" spans="1:6" ht="18" customHeight="1">
      <c r="A33" s="96"/>
      <c r="B33" s="126" t="s">
        <v>103</v>
      </c>
      <c r="C33" s="127">
        <f>SUM(C31:C32)</f>
        <v>113736.9</v>
      </c>
      <c r="D33" s="54" t="s">
        <v>83</v>
      </c>
      <c r="E33" s="360"/>
      <c r="F33" s="358"/>
    </row>
    <row r="34" spans="1:6" ht="18" customHeight="1">
      <c r="A34" s="128"/>
      <c r="B34" s="157" t="s">
        <v>192</v>
      </c>
      <c r="C34" s="135"/>
      <c r="D34" s="67"/>
      <c r="E34" s="67"/>
      <c r="F34" s="68"/>
    </row>
    <row r="35" spans="1:6" ht="18" customHeight="1">
      <c r="A35" s="96"/>
      <c r="B35" s="96" t="s">
        <v>765</v>
      </c>
      <c r="C35" s="200"/>
      <c r="D35" s="273"/>
      <c r="E35" s="356"/>
      <c r="F35" s="353"/>
    </row>
    <row r="36" spans="1:6" ht="18" customHeight="1" thickBot="1">
      <c r="A36" s="96"/>
      <c r="B36" s="126" t="s">
        <v>103</v>
      </c>
      <c r="C36" s="201"/>
      <c r="D36" s="273"/>
      <c r="E36" s="358"/>
      <c r="F36" s="358"/>
    </row>
    <row r="37" spans="1:6" ht="28.9" customHeight="1" thickBot="1">
      <c r="A37" s="136"/>
      <c r="B37" s="137" t="s">
        <v>106</v>
      </c>
      <c r="C37" s="138">
        <f>SUM(C11,C16,C24,C29,C33,C36)</f>
        <v>1132518.29</v>
      </c>
      <c r="D37" s="67"/>
      <c r="E37" s="67"/>
      <c r="F37" s="68"/>
    </row>
    <row r="41" spans="1:6" ht="22.15" customHeight="1">
      <c r="A41" s="82"/>
      <c r="B41" s="78" t="s">
        <v>1</v>
      </c>
      <c r="C41" s="79" t="s">
        <v>79</v>
      </c>
      <c r="D41" s="83"/>
      <c r="E41" s="15"/>
    </row>
    <row r="42" spans="1:6" ht="21" customHeight="1">
      <c r="A42" s="82"/>
      <c r="B42" s="93" t="s">
        <v>76</v>
      </c>
      <c r="C42" s="35">
        <f>SUM(C5,C7:C10,C13,C15,C18,C20:C23,C26,C28,C31)</f>
        <v>926603.54000000015</v>
      </c>
      <c r="D42" s="83"/>
      <c r="E42" s="15"/>
    </row>
    <row r="43" spans="1:6" ht="22.15" customHeight="1">
      <c r="A43" s="82"/>
      <c r="B43" s="93" t="s">
        <v>77</v>
      </c>
      <c r="C43" s="35">
        <f>SUM(C6,C14,C19,C27,C32)</f>
        <v>205914.75</v>
      </c>
      <c r="D43" s="83"/>
      <c r="E43" s="15"/>
    </row>
    <row r="44" spans="1:6" ht="20.45" customHeight="1">
      <c r="A44" s="82"/>
      <c r="B44" s="80" t="s">
        <v>19</v>
      </c>
      <c r="C44" s="81">
        <f>SUM(C42:C43)</f>
        <v>1132518.29</v>
      </c>
      <c r="D44" s="83"/>
      <c r="E44" s="15"/>
    </row>
    <row r="45" spans="1:6">
      <c r="A45" s="82"/>
      <c r="B45" s="34"/>
      <c r="C45" s="34"/>
      <c r="D45" s="83"/>
      <c r="E45" s="83"/>
    </row>
    <row r="46" spans="1:6">
      <c r="A46" s="82"/>
      <c r="B46" s="34" t="s">
        <v>109</v>
      </c>
      <c r="C46" s="34"/>
      <c r="D46" s="83"/>
      <c r="E46" s="83"/>
    </row>
    <row r="47" spans="1:6">
      <c r="A47" s="82"/>
      <c r="B47" s="34" t="s">
        <v>81</v>
      </c>
      <c r="C47" s="34"/>
      <c r="D47" s="83"/>
      <c r="E47" s="83"/>
    </row>
    <row r="48" spans="1:6">
      <c r="A48" s="82"/>
      <c r="B48" s="34" t="s">
        <v>82</v>
      </c>
      <c r="C48" s="34"/>
      <c r="D48" s="83"/>
      <c r="E48" s="83"/>
    </row>
    <row r="49" spans="1:5">
      <c r="A49" s="82"/>
      <c r="B49" s="84"/>
      <c r="C49" s="85"/>
      <c r="D49" s="83"/>
      <c r="E49" s="83"/>
    </row>
  </sheetData>
  <mergeCells count="12">
    <mergeCell ref="E31:E33"/>
    <mergeCell ref="F31:F33"/>
    <mergeCell ref="F18:F24"/>
    <mergeCell ref="E35:E36"/>
    <mergeCell ref="E26:E29"/>
    <mergeCell ref="F26:F29"/>
    <mergeCell ref="F35:F36"/>
    <mergeCell ref="F5:F11"/>
    <mergeCell ref="E5:E11"/>
    <mergeCell ref="E18:E24"/>
    <mergeCell ref="E13:E16"/>
    <mergeCell ref="F13:F16"/>
  </mergeCells>
  <phoneticPr fontId="37" type="noConversion"/>
  <pageMargins left="0.31496062992125984" right="0.31496062992125984" top="0.35433070866141736" bottom="0.15748031496062992" header="0.31496062992125984" footer="0.31496062992125984"/>
  <pageSetup paperSize="9" scale="60" pageOrder="overThenDown" orientation="portrait" r:id="rId1"/>
  <headerFooter>
    <oddHeader>&amp;RZakładka nr 3 - wykaz sprzętu elektronicznego</oddHeader>
    <oddFooter>&amp;RStrona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zoomScale="70" zoomScaleNormal="70" workbookViewId="0">
      <pane ySplit="1" topLeftCell="A2" activePane="bottomLeft" state="frozen"/>
      <selection pane="bottomLeft" activeCell="I38" sqref="I38"/>
    </sheetView>
  </sheetViews>
  <sheetFormatPr defaultColWidth="9.140625" defaultRowHeight="14.25"/>
  <cols>
    <col min="1" max="1" width="4.5703125" style="5" customWidth="1"/>
    <col min="2" max="2" width="16.5703125" style="5" customWidth="1"/>
    <col min="3" max="3" width="19.42578125" style="5" customWidth="1"/>
    <col min="4" max="4" width="22.28515625" style="5" customWidth="1"/>
    <col min="5" max="5" width="20.7109375" style="5" customWidth="1"/>
    <col min="6" max="6" width="10.28515625" style="5" customWidth="1"/>
    <col min="7" max="7" width="10.7109375" style="5" customWidth="1"/>
    <col min="8" max="8" width="12.5703125" style="5" customWidth="1"/>
    <col min="9" max="9" width="11.5703125" style="5" customWidth="1"/>
    <col min="10" max="10" width="8.5703125" style="5" customWidth="1"/>
    <col min="11" max="11" width="7.7109375" style="5" customWidth="1"/>
    <col min="12" max="12" width="14.7109375" style="5" customWidth="1"/>
    <col min="13" max="13" width="22.28515625" style="5" customWidth="1"/>
    <col min="14" max="14" width="19.5703125" style="5" customWidth="1"/>
    <col min="15" max="15" width="17.28515625" style="5" customWidth="1"/>
    <col min="16" max="16" width="17.140625" style="5" customWidth="1"/>
    <col min="17" max="17" width="15.28515625" style="5" customWidth="1"/>
    <col min="18" max="18" width="22" style="5" customWidth="1"/>
    <col min="19" max="19" width="18.5703125" style="5" customWidth="1"/>
    <col min="20" max="21" width="16.42578125" style="5" customWidth="1"/>
    <col min="22" max="16384" width="9.140625" style="5"/>
  </cols>
  <sheetData>
    <row r="1" spans="1:19" s="4" customFormat="1" ht="40.9" customHeight="1">
      <c r="A1" s="88"/>
      <c r="B1" s="140" t="s">
        <v>194</v>
      </c>
      <c r="C1" s="89"/>
      <c r="D1" s="90"/>
      <c r="E1"/>
      <c r="F1"/>
      <c r="G1"/>
      <c r="H1"/>
      <c r="I1"/>
      <c r="J1"/>
      <c r="K1"/>
      <c r="L1"/>
      <c r="M1"/>
      <c r="N1"/>
      <c r="O1" s="230"/>
      <c r="P1" s="230"/>
      <c r="Q1"/>
      <c r="R1" s="91"/>
    </row>
    <row r="3" spans="1:19" ht="13.9" customHeight="1">
      <c r="A3" s="363" t="s">
        <v>0</v>
      </c>
      <c r="B3" s="363" t="s">
        <v>160</v>
      </c>
      <c r="C3" s="363" t="s">
        <v>161</v>
      </c>
      <c r="D3" s="363" t="s">
        <v>162</v>
      </c>
      <c r="E3" s="363" t="s">
        <v>5</v>
      </c>
      <c r="F3" s="363" t="s">
        <v>458</v>
      </c>
      <c r="G3" s="363" t="s">
        <v>167</v>
      </c>
      <c r="H3" s="363" t="s">
        <v>562</v>
      </c>
      <c r="I3" s="363" t="s">
        <v>166</v>
      </c>
      <c r="J3" s="363" t="s">
        <v>459</v>
      </c>
      <c r="K3" s="363" t="s">
        <v>709</v>
      </c>
      <c r="L3" s="363" t="s">
        <v>460</v>
      </c>
      <c r="M3" s="363" t="s">
        <v>163</v>
      </c>
      <c r="N3" s="363" t="s">
        <v>110</v>
      </c>
      <c r="O3" s="363" t="s">
        <v>112</v>
      </c>
      <c r="P3" s="363" t="s">
        <v>111</v>
      </c>
      <c r="Q3" s="363" t="s">
        <v>129</v>
      </c>
      <c r="R3" s="363" t="s">
        <v>164</v>
      </c>
      <c r="S3" s="363" t="s">
        <v>165</v>
      </c>
    </row>
    <row r="4" spans="1:19" ht="50.45" customHeight="1">
      <c r="A4" s="363"/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4"/>
      <c r="O4" s="364"/>
      <c r="P4" s="364"/>
      <c r="Q4" s="364"/>
      <c r="R4" s="363"/>
      <c r="S4" s="363"/>
    </row>
    <row r="5" spans="1:19" ht="25.5">
      <c r="A5" s="246">
        <v>1</v>
      </c>
      <c r="B5" s="274" t="s">
        <v>563</v>
      </c>
      <c r="C5" s="242" t="s">
        <v>564</v>
      </c>
      <c r="D5" s="203" t="s">
        <v>565</v>
      </c>
      <c r="E5" s="203" t="s">
        <v>566</v>
      </c>
      <c r="F5" s="242">
        <v>1999</v>
      </c>
      <c r="G5" s="101"/>
      <c r="H5" s="101"/>
      <c r="I5" s="101">
        <v>5958</v>
      </c>
      <c r="J5" s="101"/>
      <c r="K5" s="101">
        <v>6</v>
      </c>
      <c r="L5" s="101"/>
      <c r="M5" s="101" t="s">
        <v>567</v>
      </c>
      <c r="N5" s="239" t="s">
        <v>707</v>
      </c>
      <c r="O5" s="239" t="s">
        <v>707</v>
      </c>
      <c r="P5" s="239" t="s">
        <v>708</v>
      </c>
      <c r="Q5" s="239" t="s">
        <v>708</v>
      </c>
      <c r="R5" s="239" t="s">
        <v>568</v>
      </c>
      <c r="S5" s="239" t="s">
        <v>568</v>
      </c>
    </row>
    <row r="6" spans="1:19" ht="25.5">
      <c r="A6" s="240">
        <v>2</v>
      </c>
      <c r="B6" s="275" t="s">
        <v>569</v>
      </c>
      <c r="C6" s="231" t="s">
        <v>570</v>
      </c>
      <c r="D6" s="232" t="s">
        <v>571</v>
      </c>
      <c r="E6" s="232" t="s">
        <v>566</v>
      </c>
      <c r="F6" s="231">
        <v>1998</v>
      </c>
      <c r="G6" s="101"/>
      <c r="H6" s="101"/>
      <c r="I6" s="101">
        <v>2151</v>
      </c>
      <c r="J6" s="101"/>
      <c r="K6" s="101">
        <v>7</v>
      </c>
      <c r="L6" s="101"/>
      <c r="M6" s="101" t="s">
        <v>572</v>
      </c>
      <c r="N6" s="239" t="s">
        <v>707</v>
      </c>
      <c r="O6" s="239" t="s">
        <v>707</v>
      </c>
      <c r="P6" s="239" t="s">
        <v>708</v>
      </c>
      <c r="Q6" s="239" t="s">
        <v>708</v>
      </c>
      <c r="R6" s="239" t="s">
        <v>725</v>
      </c>
      <c r="S6" s="239" t="s">
        <v>573</v>
      </c>
    </row>
    <row r="7" spans="1:19" ht="25.5">
      <c r="A7" s="246">
        <v>3</v>
      </c>
      <c r="B7" s="275" t="s">
        <v>574</v>
      </c>
      <c r="C7" s="231" t="s">
        <v>575</v>
      </c>
      <c r="D7" s="232" t="s">
        <v>576</v>
      </c>
      <c r="E7" s="232" t="s">
        <v>566</v>
      </c>
      <c r="F7" s="231">
        <v>1993</v>
      </c>
      <c r="G7" s="101"/>
      <c r="H7" s="101"/>
      <c r="I7" s="101">
        <v>1968</v>
      </c>
      <c r="J7" s="101"/>
      <c r="K7" s="101">
        <v>3</v>
      </c>
      <c r="L7" s="101"/>
      <c r="M7" s="101" t="s">
        <v>577</v>
      </c>
      <c r="N7" s="239" t="s">
        <v>707</v>
      </c>
      <c r="O7" s="239" t="s">
        <v>707</v>
      </c>
      <c r="P7" s="239" t="s">
        <v>708</v>
      </c>
      <c r="Q7" s="239" t="s">
        <v>708</v>
      </c>
      <c r="R7" s="239" t="s">
        <v>725</v>
      </c>
      <c r="S7" s="239" t="s">
        <v>578</v>
      </c>
    </row>
    <row r="8" spans="1:19" ht="38.25">
      <c r="A8" s="240">
        <v>4</v>
      </c>
      <c r="B8" s="275" t="s">
        <v>409</v>
      </c>
      <c r="C8" s="233" t="s">
        <v>579</v>
      </c>
      <c r="D8" s="234" t="s">
        <v>411</v>
      </c>
      <c r="E8" s="234" t="s">
        <v>580</v>
      </c>
      <c r="F8" s="233" t="s">
        <v>581</v>
      </c>
      <c r="G8" s="247">
        <v>6000</v>
      </c>
      <c r="H8" s="247">
        <v>8000</v>
      </c>
      <c r="I8" s="247" t="s">
        <v>723</v>
      </c>
      <c r="J8" s="247" t="s">
        <v>559</v>
      </c>
      <c r="K8" s="247" t="s">
        <v>88</v>
      </c>
      <c r="L8" s="247" t="s">
        <v>412</v>
      </c>
      <c r="M8" s="248">
        <v>710121403099</v>
      </c>
      <c r="N8" s="239" t="s">
        <v>707</v>
      </c>
      <c r="O8" s="239" t="s">
        <v>708</v>
      </c>
      <c r="P8" s="239" t="s">
        <v>708</v>
      </c>
      <c r="Q8" s="239" t="s">
        <v>708</v>
      </c>
      <c r="R8" s="249" t="s">
        <v>726</v>
      </c>
      <c r="S8" s="239" t="s">
        <v>731</v>
      </c>
    </row>
    <row r="9" spans="1:19" ht="39.6" customHeight="1">
      <c r="A9" s="246">
        <v>5</v>
      </c>
      <c r="B9" s="275" t="s">
        <v>582</v>
      </c>
      <c r="C9" s="231" t="s">
        <v>583</v>
      </c>
      <c r="D9" s="232" t="s">
        <v>584</v>
      </c>
      <c r="E9" s="232" t="s">
        <v>585</v>
      </c>
      <c r="F9" s="231" t="s">
        <v>586</v>
      </c>
      <c r="G9" s="101"/>
      <c r="H9" s="101" t="s">
        <v>587</v>
      </c>
      <c r="I9" s="101" t="s">
        <v>588</v>
      </c>
      <c r="J9" s="101"/>
      <c r="K9" s="101" t="s">
        <v>522</v>
      </c>
      <c r="L9" s="101"/>
      <c r="M9" s="101" t="s">
        <v>589</v>
      </c>
      <c r="N9" s="239" t="s">
        <v>707</v>
      </c>
      <c r="O9" s="239" t="s">
        <v>707</v>
      </c>
      <c r="P9" s="239" t="s">
        <v>708</v>
      </c>
      <c r="Q9" s="239" t="s">
        <v>708</v>
      </c>
      <c r="R9" s="121" t="s">
        <v>735</v>
      </c>
      <c r="S9" s="239" t="s">
        <v>710</v>
      </c>
    </row>
    <row r="10" spans="1:19" ht="25.5">
      <c r="A10" s="246">
        <v>6</v>
      </c>
      <c r="B10" s="275" t="s">
        <v>594</v>
      </c>
      <c r="C10" s="231" t="s">
        <v>595</v>
      </c>
      <c r="D10" s="232" t="s">
        <v>596</v>
      </c>
      <c r="E10" s="232" t="s">
        <v>597</v>
      </c>
      <c r="F10" s="231">
        <v>2014</v>
      </c>
      <c r="G10" s="101"/>
      <c r="H10" s="101" t="s">
        <v>598</v>
      </c>
      <c r="I10" s="247" t="s">
        <v>723</v>
      </c>
      <c r="J10" s="101" t="s">
        <v>559</v>
      </c>
      <c r="K10" s="101">
        <v>0</v>
      </c>
      <c r="L10" s="101"/>
      <c r="M10" s="101" t="s">
        <v>599</v>
      </c>
      <c r="N10" s="239" t="s">
        <v>707</v>
      </c>
      <c r="O10" s="239" t="s">
        <v>708</v>
      </c>
      <c r="P10" s="239" t="s">
        <v>708</v>
      </c>
      <c r="Q10" s="239" t="s">
        <v>708</v>
      </c>
      <c r="R10" s="239" t="s">
        <v>726</v>
      </c>
      <c r="S10" s="239" t="s">
        <v>734</v>
      </c>
    </row>
    <row r="11" spans="1:19" ht="25.5">
      <c r="A11" s="240">
        <v>7</v>
      </c>
      <c r="B11" s="275" t="s">
        <v>594</v>
      </c>
      <c r="C11" s="231" t="s">
        <v>600</v>
      </c>
      <c r="D11" s="232" t="s">
        <v>601</v>
      </c>
      <c r="E11" s="232" t="s">
        <v>602</v>
      </c>
      <c r="F11" s="231" t="s">
        <v>603</v>
      </c>
      <c r="G11" s="101"/>
      <c r="H11" s="101"/>
      <c r="I11" s="101" t="s">
        <v>604</v>
      </c>
      <c r="J11" s="101" t="s">
        <v>605</v>
      </c>
      <c r="K11" s="101" t="s">
        <v>85</v>
      </c>
      <c r="L11" s="101"/>
      <c r="M11" s="101" t="s">
        <v>461</v>
      </c>
      <c r="N11" s="239" t="s">
        <v>707</v>
      </c>
      <c r="O11" s="239" t="s">
        <v>707</v>
      </c>
      <c r="P11" s="239" t="s">
        <v>708</v>
      </c>
      <c r="Q11" s="239" t="s">
        <v>708</v>
      </c>
      <c r="R11" s="239" t="s">
        <v>726</v>
      </c>
      <c r="S11" s="239" t="s">
        <v>734</v>
      </c>
    </row>
    <row r="12" spans="1:19" ht="25.5">
      <c r="A12" s="246">
        <v>8</v>
      </c>
      <c r="B12" s="275" t="s">
        <v>606</v>
      </c>
      <c r="C12" s="231" t="s">
        <v>570</v>
      </c>
      <c r="D12" s="232" t="s">
        <v>607</v>
      </c>
      <c r="E12" s="232" t="s">
        <v>608</v>
      </c>
      <c r="F12" s="231" t="s">
        <v>603</v>
      </c>
      <c r="G12" s="101"/>
      <c r="H12" s="101"/>
      <c r="I12" s="101" t="s">
        <v>609</v>
      </c>
      <c r="J12" s="101">
        <v>240</v>
      </c>
      <c r="K12" s="101" t="s">
        <v>93</v>
      </c>
      <c r="L12" s="101" t="s">
        <v>610</v>
      </c>
      <c r="M12" s="101" t="s">
        <v>611</v>
      </c>
      <c r="N12" s="239" t="s">
        <v>707</v>
      </c>
      <c r="O12" s="239" t="s">
        <v>707</v>
      </c>
      <c r="P12" s="239" t="s">
        <v>708</v>
      </c>
      <c r="Q12" s="239" t="s">
        <v>708</v>
      </c>
      <c r="R12" s="239" t="s">
        <v>727</v>
      </c>
      <c r="S12" s="239" t="s">
        <v>578</v>
      </c>
    </row>
    <row r="13" spans="1:19" ht="25.5">
      <c r="A13" s="240">
        <v>9</v>
      </c>
      <c r="B13" s="275" t="s">
        <v>612</v>
      </c>
      <c r="C13" s="231" t="s">
        <v>613</v>
      </c>
      <c r="D13" s="232" t="s">
        <v>614</v>
      </c>
      <c r="E13" s="232" t="s">
        <v>712</v>
      </c>
      <c r="F13" s="231" t="s">
        <v>616</v>
      </c>
      <c r="G13" s="101"/>
      <c r="H13" s="101"/>
      <c r="I13" s="101" t="s">
        <v>617</v>
      </c>
      <c r="J13" s="101">
        <v>84</v>
      </c>
      <c r="K13" s="101" t="s">
        <v>618</v>
      </c>
      <c r="L13" s="101" t="s">
        <v>619</v>
      </c>
      <c r="M13" s="101" t="s">
        <v>620</v>
      </c>
      <c r="N13" s="239" t="s">
        <v>707</v>
      </c>
      <c r="O13" s="239" t="s">
        <v>707</v>
      </c>
      <c r="P13" s="239" t="s">
        <v>708</v>
      </c>
      <c r="Q13" s="239" t="s">
        <v>708</v>
      </c>
      <c r="R13" s="239" t="s">
        <v>728</v>
      </c>
      <c r="S13" s="239" t="s">
        <v>734</v>
      </c>
    </row>
    <row r="14" spans="1:19" ht="25.5">
      <c r="A14" s="246">
        <v>10</v>
      </c>
      <c r="B14" s="275" t="s">
        <v>621</v>
      </c>
      <c r="C14" s="231" t="s">
        <v>622</v>
      </c>
      <c r="D14" s="232" t="s">
        <v>623</v>
      </c>
      <c r="E14" s="232" t="s">
        <v>608</v>
      </c>
      <c r="F14" s="231" t="s">
        <v>581</v>
      </c>
      <c r="G14" s="101"/>
      <c r="H14" s="101">
        <v>3500</v>
      </c>
      <c r="I14" s="101" t="s">
        <v>624</v>
      </c>
      <c r="J14" s="101">
        <v>110</v>
      </c>
      <c r="K14" s="101" t="s">
        <v>93</v>
      </c>
      <c r="L14" s="101" t="s">
        <v>625</v>
      </c>
      <c r="M14" s="101" t="s">
        <v>626</v>
      </c>
      <c r="N14" s="239" t="s">
        <v>707</v>
      </c>
      <c r="O14" s="239" t="s">
        <v>707</v>
      </c>
      <c r="P14" s="239" t="s">
        <v>708</v>
      </c>
      <c r="Q14" s="239" t="s">
        <v>708</v>
      </c>
      <c r="R14" s="239" t="s">
        <v>729</v>
      </c>
      <c r="S14" s="239" t="s">
        <v>573</v>
      </c>
    </row>
    <row r="15" spans="1:19" ht="38.25">
      <c r="A15" s="246">
        <v>11</v>
      </c>
      <c r="B15" s="275" t="s">
        <v>627</v>
      </c>
      <c r="C15" s="231" t="s">
        <v>628</v>
      </c>
      <c r="D15" s="232" t="s">
        <v>629</v>
      </c>
      <c r="E15" s="232" t="s">
        <v>630</v>
      </c>
      <c r="F15" s="231" t="s">
        <v>631</v>
      </c>
      <c r="G15" s="101"/>
      <c r="H15" s="101">
        <v>3500</v>
      </c>
      <c r="I15" s="101" t="s">
        <v>624</v>
      </c>
      <c r="J15" s="101">
        <v>110</v>
      </c>
      <c r="K15" s="101" t="s">
        <v>93</v>
      </c>
      <c r="L15" s="101" t="s">
        <v>632</v>
      </c>
      <c r="M15" s="101" t="s">
        <v>633</v>
      </c>
      <c r="N15" s="239" t="s">
        <v>707</v>
      </c>
      <c r="O15" s="239" t="s">
        <v>707</v>
      </c>
      <c r="P15" s="239" t="s">
        <v>708</v>
      </c>
      <c r="Q15" s="239" t="s">
        <v>708</v>
      </c>
      <c r="R15" s="239" t="s">
        <v>634</v>
      </c>
      <c r="S15" s="239" t="s">
        <v>634</v>
      </c>
    </row>
    <row r="16" spans="1:19" ht="31.9" customHeight="1">
      <c r="A16" s="240">
        <v>12</v>
      </c>
      <c r="B16" s="275" t="s">
        <v>635</v>
      </c>
      <c r="C16" s="231" t="s">
        <v>636</v>
      </c>
      <c r="D16" s="232" t="s">
        <v>637</v>
      </c>
      <c r="E16" s="232" t="s">
        <v>638</v>
      </c>
      <c r="F16" s="231" t="s">
        <v>639</v>
      </c>
      <c r="G16" s="101"/>
      <c r="H16" s="101"/>
      <c r="I16" s="101" t="s">
        <v>640</v>
      </c>
      <c r="J16" s="101"/>
      <c r="K16" s="101" t="s">
        <v>92</v>
      </c>
      <c r="L16" s="101"/>
      <c r="M16" s="101" t="s">
        <v>641</v>
      </c>
      <c r="N16" s="73" t="s">
        <v>707</v>
      </c>
      <c r="O16" s="73" t="s">
        <v>707</v>
      </c>
      <c r="P16" s="73" t="s">
        <v>708</v>
      </c>
      <c r="Q16" s="239" t="s">
        <v>708</v>
      </c>
      <c r="R16" s="239" t="s">
        <v>725</v>
      </c>
      <c r="S16" s="239" t="s">
        <v>642</v>
      </c>
    </row>
    <row r="17" spans="1:20" ht="41.45" customHeight="1">
      <c r="A17" s="246">
        <v>13</v>
      </c>
      <c r="B17" s="275" t="s">
        <v>643</v>
      </c>
      <c r="C17" s="231" t="s">
        <v>415</v>
      </c>
      <c r="D17" s="232" t="s">
        <v>644</v>
      </c>
      <c r="E17" s="232" t="s">
        <v>645</v>
      </c>
      <c r="F17" s="231" t="s">
        <v>269</v>
      </c>
      <c r="G17" s="101"/>
      <c r="H17" s="101" t="s">
        <v>646</v>
      </c>
      <c r="I17" s="101" t="s">
        <v>647</v>
      </c>
      <c r="J17" s="101">
        <v>210</v>
      </c>
      <c r="K17" s="101" t="s">
        <v>93</v>
      </c>
      <c r="L17" s="101" t="s">
        <v>648</v>
      </c>
      <c r="M17" s="101" t="s">
        <v>649</v>
      </c>
      <c r="N17" s="240" t="s">
        <v>707</v>
      </c>
      <c r="O17" s="240" t="s">
        <v>707</v>
      </c>
      <c r="P17" s="240" t="s">
        <v>707</v>
      </c>
      <c r="Q17" s="271">
        <v>700000</v>
      </c>
      <c r="R17" s="239" t="s">
        <v>730</v>
      </c>
      <c r="S17" s="239" t="s">
        <v>578</v>
      </c>
    </row>
    <row r="18" spans="1:20" ht="31.9" customHeight="1">
      <c r="A18" s="240">
        <v>14</v>
      </c>
      <c r="B18" s="275" t="s">
        <v>650</v>
      </c>
      <c r="C18" s="231" t="s">
        <v>651</v>
      </c>
      <c r="D18" s="232" t="s">
        <v>652</v>
      </c>
      <c r="E18" s="232" t="s">
        <v>615</v>
      </c>
      <c r="F18" s="231" t="s">
        <v>581</v>
      </c>
      <c r="G18" s="101"/>
      <c r="H18" s="101"/>
      <c r="I18" s="101" t="s">
        <v>653</v>
      </c>
      <c r="J18" s="101"/>
      <c r="K18" s="101" t="s">
        <v>536</v>
      </c>
      <c r="L18" s="101" t="s">
        <v>654</v>
      </c>
      <c r="M18" s="101" t="s">
        <v>655</v>
      </c>
      <c r="N18" s="240" t="s">
        <v>764</v>
      </c>
      <c r="O18" s="240" t="s">
        <v>707</v>
      </c>
      <c r="P18" s="240" t="s">
        <v>707</v>
      </c>
      <c r="Q18" s="270">
        <v>36000</v>
      </c>
      <c r="R18" s="239" t="s">
        <v>726</v>
      </c>
      <c r="S18" s="239" t="s">
        <v>181</v>
      </c>
    </row>
    <row r="19" spans="1:20" ht="34.15" customHeight="1">
      <c r="A19" s="246">
        <v>15</v>
      </c>
      <c r="B19" s="275" t="s">
        <v>656</v>
      </c>
      <c r="C19" s="231" t="s">
        <v>657</v>
      </c>
      <c r="D19" s="232" t="s">
        <v>658</v>
      </c>
      <c r="E19" s="232" t="s">
        <v>615</v>
      </c>
      <c r="F19" s="231" t="s">
        <v>659</v>
      </c>
      <c r="G19" s="101"/>
      <c r="H19" s="101"/>
      <c r="I19" s="101" t="s">
        <v>660</v>
      </c>
      <c r="J19" s="101">
        <v>110</v>
      </c>
      <c r="K19" s="101" t="s">
        <v>91</v>
      </c>
      <c r="L19" s="250">
        <v>44013</v>
      </c>
      <c r="M19" s="101" t="s">
        <v>661</v>
      </c>
      <c r="N19" s="240" t="s">
        <v>764</v>
      </c>
      <c r="O19" s="240" t="s">
        <v>707</v>
      </c>
      <c r="P19" s="240" t="s">
        <v>708</v>
      </c>
      <c r="Q19" s="239" t="s">
        <v>708</v>
      </c>
      <c r="R19" s="239" t="s">
        <v>726</v>
      </c>
      <c r="S19" s="239" t="s">
        <v>181</v>
      </c>
      <c r="T19" s="5" t="s">
        <v>714</v>
      </c>
    </row>
    <row r="20" spans="1:20" ht="38.25">
      <c r="A20" s="246">
        <v>16</v>
      </c>
      <c r="B20" s="275" t="s">
        <v>662</v>
      </c>
      <c r="C20" s="231" t="s">
        <v>663</v>
      </c>
      <c r="D20" s="232" t="s">
        <v>664</v>
      </c>
      <c r="E20" s="232" t="s">
        <v>665</v>
      </c>
      <c r="F20" s="231" t="s">
        <v>666</v>
      </c>
      <c r="G20" s="101"/>
      <c r="H20" s="101" t="s">
        <v>667</v>
      </c>
      <c r="I20" s="101" t="s">
        <v>668</v>
      </c>
      <c r="J20" s="101"/>
      <c r="K20" s="101" t="s">
        <v>92</v>
      </c>
      <c r="L20" s="101" t="s">
        <v>669</v>
      </c>
      <c r="M20" s="101" t="s">
        <v>670</v>
      </c>
      <c r="N20" s="73" t="s">
        <v>707</v>
      </c>
      <c r="O20" s="73" t="s">
        <v>707</v>
      </c>
      <c r="P20" s="73" t="s">
        <v>708</v>
      </c>
      <c r="Q20" s="239" t="s">
        <v>708</v>
      </c>
      <c r="R20" s="239" t="s">
        <v>732</v>
      </c>
      <c r="S20" s="239" t="s">
        <v>731</v>
      </c>
    </row>
    <row r="21" spans="1:20" ht="25.5">
      <c r="A21" s="240">
        <v>17</v>
      </c>
      <c r="B21" s="275" t="s">
        <v>671</v>
      </c>
      <c r="C21" s="231" t="s">
        <v>672</v>
      </c>
      <c r="D21" s="232" t="s">
        <v>673</v>
      </c>
      <c r="E21" s="232" t="s">
        <v>615</v>
      </c>
      <c r="F21" s="231" t="s">
        <v>586</v>
      </c>
      <c r="G21" s="101"/>
      <c r="H21" s="101"/>
      <c r="I21" s="101" t="s">
        <v>674</v>
      </c>
      <c r="J21" s="101">
        <v>62</v>
      </c>
      <c r="K21" s="101" t="s">
        <v>536</v>
      </c>
      <c r="L21" s="101" t="s">
        <v>675</v>
      </c>
      <c r="M21" s="101" t="s">
        <v>676</v>
      </c>
      <c r="N21" s="239" t="s">
        <v>707</v>
      </c>
      <c r="O21" s="239" t="s">
        <v>707</v>
      </c>
      <c r="P21" s="239" t="s">
        <v>708</v>
      </c>
      <c r="Q21" s="239" t="s">
        <v>708</v>
      </c>
      <c r="R21" s="239" t="s">
        <v>578</v>
      </c>
      <c r="S21" s="239" t="s">
        <v>734</v>
      </c>
    </row>
    <row r="22" spans="1:20" ht="38.25">
      <c r="A22" s="246">
        <v>18</v>
      </c>
      <c r="B22" s="275" t="s">
        <v>594</v>
      </c>
      <c r="C22" s="231" t="s">
        <v>677</v>
      </c>
      <c r="D22" s="232"/>
      <c r="E22" s="232" t="s">
        <v>678</v>
      </c>
      <c r="F22" s="231" t="s">
        <v>679</v>
      </c>
      <c r="G22" s="101"/>
      <c r="H22" s="101"/>
      <c r="I22" s="247" t="s">
        <v>723</v>
      </c>
      <c r="J22" s="247" t="s">
        <v>723</v>
      </c>
      <c r="K22" s="101" t="s">
        <v>88</v>
      </c>
      <c r="L22" s="101"/>
      <c r="M22" s="101" t="s">
        <v>680</v>
      </c>
      <c r="N22" s="239" t="s">
        <v>707</v>
      </c>
      <c r="O22" s="239" t="s">
        <v>708</v>
      </c>
      <c r="P22" s="239" t="s">
        <v>708</v>
      </c>
      <c r="Q22" s="239" t="s">
        <v>708</v>
      </c>
      <c r="R22" s="239" t="s">
        <v>732</v>
      </c>
      <c r="S22" s="239" t="s">
        <v>734</v>
      </c>
    </row>
    <row r="23" spans="1:20" ht="38.25">
      <c r="A23" s="240">
        <v>19</v>
      </c>
      <c r="B23" s="275" t="s">
        <v>681</v>
      </c>
      <c r="C23" s="231" t="s">
        <v>682</v>
      </c>
      <c r="D23" s="232" t="s">
        <v>683</v>
      </c>
      <c r="E23" s="232" t="s">
        <v>665</v>
      </c>
      <c r="F23" s="231" t="s">
        <v>684</v>
      </c>
      <c r="G23" s="101"/>
      <c r="H23" s="101"/>
      <c r="I23" s="101" t="s">
        <v>685</v>
      </c>
      <c r="J23" s="101"/>
      <c r="K23" s="101" t="s">
        <v>159</v>
      </c>
      <c r="L23" s="101"/>
      <c r="M23" s="101" t="s">
        <v>686</v>
      </c>
      <c r="N23" s="239" t="s">
        <v>707</v>
      </c>
      <c r="O23" s="239" t="s">
        <v>707</v>
      </c>
      <c r="P23" s="239" t="s">
        <v>708</v>
      </c>
      <c r="Q23" s="239" t="s">
        <v>708</v>
      </c>
      <c r="R23" s="239" t="s">
        <v>732</v>
      </c>
      <c r="S23" s="239" t="s">
        <v>734</v>
      </c>
    </row>
    <row r="24" spans="1:20" ht="38.450000000000003" customHeight="1">
      <c r="A24" s="246">
        <v>20</v>
      </c>
      <c r="B24" s="275" t="s">
        <v>687</v>
      </c>
      <c r="C24" s="235" t="s">
        <v>651</v>
      </c>
      <c r="D24" s="236" t="s">
        <v>722</v>
      </c>
      <c r="E24" s="236" t="s">
        <v>615</v>
      </c>
      <c r="F24" s="235" t="s">
        <v>586</v>
      </c>
      <c r="G24" s="202"/>
      <c r="H24" s="202"/>
      <c r="I24" s="202" t="s">
        <v>688</v>
      </c>
      <c r="J24" s="202">
        <v>110</v>
      </c>
      <c r="K24" s="202" t="s">
        <v>536</v>
      </c>
      <c r="L24" s="272">
        <v>37606</v>
      </c>
      <c r="M24" s="202" t="s">
        <v>689</v>
      </c>
      <c r="N24" s="240" t="s">
        <v>707</v>
      </c>
      <c r="O24" s="240" t="s">
        <v>707</v>
      </c>
      <c r="P24" s="239" t="s">
        <v>708</v>
      </c>
      <c r="Q24" s="239" t="s">
        <v>708</v>
      </c>
      <c r="R24" s="241" t="s">
        <v>578</v>
      </c>
      <c r="S24" s="241" t="s">
        <v>578</v>
      </c>
    </row>
    <row r="25" spans="1:20" ht="38.25">
      <c r="A25" s="246">
        <v>21</v>
      </c>
      <c r="B25" s="275" t="s">
        <v>690</v>
      </c>
      <c r="C25" s="238" t="s">
        <v>691</v>
      </c>
      <c r="D25" s="238" t="s">
        <v>692</v>
      </c>
      <c r="E25" s="238" t="s">
        <v>693</v>
      </c>
      <c r="F25" s="237" t="s">
        <v>142</v>
      </c>
      <c r="G25" s="96" t="s">
        <v>694</v>
      </c>
      <c r="H25" s="96" t="s">
        <v>695</v>
      </c>
      <c r="I25" s="247" t="s">
        <v>723</v>
      </c>
      <c r="J25" s="96" t="s">
        <v>559</v>
      </c>
      <c r="K25" s="96" t="s">
        <v>88</v>
      </c>
      <c r="L25" s="96"/>
      <c r="M25" s="96" t="s">
        <v>696</v>
      </c>
      <c r="N25" s="240" t="s">
        <v>707</v>
      </c>
      <c r="O25" s="240" t="s">
        <v>708</v>
      </c>
      <c r="P25" s="239" t="s">
        <v>708</v>
      </c>
      <c r="Q25" s="239" t="s">
        <v>708</v>
      </c>
      <c r="R25" s="121" t="s">
        <v>726</v>
      </c>
      <c r="S25" s="121" t="s">
        <v>181</v>
      </c>
    </row>
    <row r="26" spans="1:20" ht="34.15" customHeight="1">
      <c r="A26" s="240">
        <v>22</v>
      </c>
      <c r="B26" s="275" t="s">
        <v>697</v>
      </c>
      <c r="C26" s="252" t="s">
        <v>698</v>
      </c>
      <c r="D26" s="238" t="s">
        <v>720</v>
      </c>
      <c r="E26" s="238" t="s">
        <v>719</v>
      </c>
      <c r="F26" s="237" t="s">
        <v>142</v>
      </c>
      <c r="G26" s="96">
        <v>2110</v>
      </c>
      <c r="H26" s="96">
        <v>2700</v>
      </c>
      <c r="I26" s="247" t="s">
        <v>723</v>
      </c>
      <c r="J26" s="96" t="s">
        <v>559</v>
      </c>
      <c r="K26" s="96" t="s">
        <v>88</v>
      </c>
      <c r="L26" s="251">
        <v>44428</v>
      </c>
      <c r="M26" s="96" t="s">
        <v>699</v>
      </c>
      <c r="N26" s="240" t="s">
        <v>707</v>
      </c>
      <c r="O26" s="240" t="s">
        <v>708</v>
      </c>
      <c r="P26" s="239" t="s">
        <v>708</v>
      </c>
      <c r="Q26" s="239" t="s">
        <v>708</v>
      </c>
      <c r="R26" s="121" t="s">
        <v>726</v>
      </c>
      <c r="S26" s="121" t="s">
        <v>181</v>
      </c>
    </row>
    <row r="27" spans="1:20" ht="30.6" customHeight="1">
      <c r="A27" s="246">
        <v>23</v>
      </c>
      <c r="B27" s="275" t="s">
        <v>404</v>
      </c>
      <c r="C27" s="231" t="s">
        <v>405</v>
      </c>
      <c r="D27" s="232" t="s">
        <v>406</v>
      </c>
      <c r="E27" s="232" t="s">
        <v>711</v>
      </c>
      <c r="F27" s="231">
        <v>1991</v>
      </c>
      <c r="G27" s="101">
        <v>6920</v>
      </c>
      <c r="H27" s="101">
        <v>16700</v>
      </c>
      <c r="I27" s="101">
        <v>8480</v>
      </c>
      <c r="J27" s="101">
        <v>155</v>
      </c>
      <c r="K27" s="101">
        <v>2</v>
      </c>
      <c r="L27" s="101" t="s">
        <v>407</v>
      </c>
      <c r="M27" s="101" t="s">
        <v>408</v>
      </c>
      <c r="N27" s="240" t="s">
        <v>707</v>
      </c>
      <c r="O27" s="240" t="s">
        <v>707</v>
      </c>
      <c r="P27" s="239" t="s">
        <v>708</v>
      </c>
      <c r="Q27" s="239" t="s">
        <v>708</v>
      </c>
      <c r="R27" s="239" t="s">
        <v>734</v>
      </c>
      <c r="S27" s="239" t="s">
        <v>734</v>
      </c>
    </row>
    <row r="28" spans="1:20" ht="25.5">
      <c r="A28" s="240">
        <v>24</v>
      </c>
      <c r="B28" s="275" t="s">
        <v>409</v>
      </c>
      <c r="C28" s="237" t="s">
        <v>410</v>
      </c>
      <c r="D28" s="238" t="s">
        <v>411</v>
      </c>
      <c r="E28" s="238" t="s">
        <v>724</v>
      </c>
      <c r="F28" s="237">
        <v>2014</v>
      </c>
      <c r="G28" s="96">
        <v>6000</v>
      </c>
      <c r="H28" s="96">
        <v>8000</v>
      </c>
      <c r="I28" s="247" t="s">
        <v>723</v>
      </c>
      <c r="J28" s="96" t="s">
        <v>559</v>
      </c>
      <c r="K28" s="96">
        <v>0</v>
      </c>
      <c r="L28" s="96" t="s">
        <v>412</v>
      </c>
      <c r="M28" s="96" t="s">
        <v>413</v>
      </c>
      <c r="N28" s="239" t="s">
        <v>707</v>
      </c>
      <c r="O28" s="239" t="s">
        <v>708</v>
      </c>
      <c r="P28" s="239" t="s">
        <v>708</v>
      </c>
      <c r="Q28" s="239" t="s">
        <v>708</v>
      </c>
      <c r="R28" s="121" t="s">
        <v>734</v>
      </c>
      <c r="S28" s="239" t="s">
        <v>734</v>
      </c>
    </row>
    <row r="29" spans="1:20" ht="25.5">
      <c r="A29" s="246">
        <v>25</v>
      </c>
      <c r="B29" s="275" t="s">
        <v>414</v>
      </c>
      <c r="C29" s="231" t="s">
        <v>415</v>
      </c>
      <c r="D29" s="232" t="s">
        <v>416</v>
      </c>
      <c r="E29" s="232" t="s">
        <v>711</v>
      </c>
      <c r="F29" s="231">
        <v>1992</v>
      </c>
      <c r="G29" s="101">
        <v>4760</v>
      </c>
      <c r="H29" s="101">
        <v>14000</v>
      </c>
      <c r="I29" s="101">
        <v>5480</v>
      </c>
      <c r="J29" s="101">
        <v>152</v>
      </c>
      <c r="K29" s="101">
        <v>2</v>
      </c>
      <c r="L29" s="101" t="s">
        <v>417</v>
      </c>
      <c r="M29" s="101" t="s">
        <v>418</v>
      </c>
      <c r="N29" s="239" t="s">
        <v>707</v>
      </c>
      <c r="O29" s="239" t="s">
        <v>707</v>
      </c>
      <c r="P29" s="239" t="s">
        <v>708</v>
      </c>
      <c r="Q29" s="239" t="s">
        <v>708</v>
      </c>
      <c r="R29" s="239" t="s">
        <v>734</v>
      </c>
      <c r="S29" s="239" t="s">
        <v>734</v>
      </c>
    </row>
    <row r="30" spans="1:20" ht="25.5">
      <c r="A30" s="246">
        <v>26</v>
      </c>
      <c r="B30" s="275" t="s">
        <v>419</v>
      </c>
      <c r="C30" s="231" t="s">
        <v>144</v>
      </c>
      <c r="D30" s="232" t="s">
        <v>420</v>
      </c>
      <c r="E30" s="238" t="s">
        <v>702</v>
      </c>
      <c r="F30" s="231">
        <v>1988</v>
      </c>
      <c r="G30" s="101">
        <v>830</v>
      </c>
      <c r="H30" s="101">
        <v>2886</v>
      </c>
      <c r="I30" s="101">
        <v>2502</v>
      </c>
      <c r="J30" s="101">
        <v>35</v>
      </c>
      <c r="K30" s="101">
        <v>1</v>
      </c>
      <c r="L30" s="101" t="s">
        <v>421</v>
      </c>
      <c r="M30" s="101" t="s">
        <v>422</v>
      </c>
      <c r="N30" s="239" t="s">
        <v>707</v>
      </c>
      <c r="O30" s="239" t="s">
        <v>707</v>
      </c>
      <c r="P30" s="239" t="s">
        <v>708</v>
      </c>
      <c r="Q30" s="239" t="s">
        <v>708</v>
      </c>
      <c r="R30" s="239" t="s">
        <v>734</v>
      </c>
      <c r="S30" s="239" t="s">
        <v>734</v>
      </c>
    </row>
    <row r="31" spans="1:20" ht="25.5">
      <c r="A31" s="240">
        <v>27</v>
      </c>
      <c r="B31" s="275" t="s">
        <v>423</v>
      </c>
      <c r="C31" s="231" t="s">
        <v>415</v>
      </c>
      <c r="D31" s="232" t="s">
        <v>424</v>
      </c>
      <c r="E31" s="232" t="s">
        <v>706</v>
      </c>
      <c r="F31" s="231">
        <v>1997</v>
      </c>
      <c r="G31" s="101"/>
      <c r="H31" s="101">
        <v>11000</v>
      </c>
      <c r="I31" s="101">
        <v>5480</v>
      </c>
      <c r="J31" s="101">
        <v>52</v>
      </c>
      <c r="K31" s="101">
        <v>2</v>
      </c>
      <c r="L31" s="101" t="s">
        <v>425</v>
      </c>
      <c r="M31" s="101" t="s">
        <v>426</v>
      </c>
      <c r="N31" s="239" t="s">
        <v>707</v>
      </c>
      <c r="O31" s="239" t="s">
        <v>707</v>
      </c>
      <c r="P31" s="239" t="s">
        <v>708</v>
      </c>
      <c r="Q31" s="239" t="s">
        <v>708</v>
      </c>
      <c r="R31" s="239" t="s">
        <v>734</v>
      </c>
      <c r="S31" s="239" t="s">
        <v>734</v>
      </c>
    </row>
    <row r="32" spans="1:20" ht="25.5">
      <c r="A32" s="246">
        <v>28</v>
      </c>
      <c r="B32" s="275" t="s">
        <v>427</v>
      </c>
      <c r="C32" s="231" t="s">
        <v>428</v>
      </c>
      <c r="D32" s="232" t="s">
        <v>429</v>
      </c>
      <c r="E32" s="232" t="s">
        <v>615</v>
      </c>
      <c r="F32" s="231">
        <v>2003</v>
      </c>
      <c r="G32" s="101">
        <v>522</v>
      </c>
      <c r="H32" s="101">
        <v>1800</v>
      </c>
      <c r="I32" s="101">
        <v>1686</v>
      </c>
      <c r="J32" s="101">
        <v>55</v>
      </c>
      <c r="K32" s="101">
        <v>5</v>
      </c>
      <c r="L32" s="101" t="s">
        <v>430</v>
      </c>
      <c r="M32" s="101" t="s">
        <v>431</v>
      </c>
      <c r="N32" s="239" t="s">
        <v>707</v>
      </c>
      <c r="O32" s="239" t="s">
        <v>707</v>
      </c>
      <c r="P32" s="239" t="s">
        <v>708</v>
      </c>
      <c r="Q32" s="239" t="s">
        <v>708</v>
      </c>
      <c r="R32" s="239" t="s">
        <v>734</v>
      </c>
      <c r="S32" s="239" t="s">
        <v>734</v>
      </c>
    </row>
    <row r="33" spans="1:19" ht="25.5">
      <c r="A33" s="240">
        <v>29</v>
      </c>
      <c r="B33" s="275" t="s">
        <v>432</v>
      </c>
      <c r="C33" s="231" t="s">
        <v>713</v>
      </c>
      <c r="D33" s="232" t="s">
        <v>590</v>
      </c>
      <c r="E33" s="238" t="s">
        <v>702</v>
      </c>
      <c r="F33" s="231" t="s">
        <v>581</v>
      </c>
      <c r="G33" s="101"/>
      <c r="H33" s="101" t="s">
        <v>591</v>
      </c>
      <c r="I33" s="101" t="s">
        <v>592</v>
      </c>
      <c r="J33" s="101">
        <v>60</v>
      </c>
      <c r="K33" s="101" t="s">
        <v>85</v>
      </c>
      <c r="L33" s="101" t="s">
        <v>593</v>
      </c>
      <c r="M33" s="101" t="s">
        <v>433</v>
      </c>
      <c r="N33" s="239" t="s">
        <v>707</v>
      </c>
      <c r="O33" s="239" t="s">
        <v>707</v>
      </c>
      <c r="P33" s="239" t="s">
        <v>708</v>
      </c>
      <c r="Q33" s="239" t="s">
        <v>708</v>
      </c>
      <c r="R33" s="239" t="s">
        <v>733</v>
      </c>
      <c r="S33" s="239" t="s">
        <v>734</v>
      </c>
    </row>
    <row r="34" spans="1:19" ht="25.5">
      <c r="A34" s="246">
        <v>30</v>
      </c>
      <c r="B34" s="275" t="s">
        <v>434</v>
      </c>
      <c r="C34" s="231" t="s">
        <v>144</v>
      </c>
      <c r="D34" s="232" t="s">
        <v>435</v>
      </c>
      <c r="E34" s="238" t="s">
        <v>702</v>
      </c>
      <c r="F34" s="231">
        <v>2003</v>
      </c>
      <c r="G34" s="101"/>
      <c r="H34" s="101">
        <v>5700</v>
      </c>
      <c r="I34" s="101">
        <v>3865</v>
      </c>
      <c r="J34" s="101">
        <v>48.5</v>
      </c>
      <c r="K34" s="101">
        <v>1</v>
      </c>
      <c r="L34" s="101" t="s">
        <v>436</v>
      </c>
      <c r="M34" s="101" t="s">
        <v>437</v>
      </c>
      <c r="N34" s="239" t="s">
        <v>707</v>
      </c>
      <c r="O34" s="239" t="s">
        <v>707</v>
      </c>
      <c r="P34" s="239" t="s">
        <v>708</v>
      </c>
      <c r="Q34" s="239" t="s">
        <v>708</v>
      </c>
      <c r="R34" s="239" t="s">
        <v>734</v>
      </c>
      <c r="S34" s="239" t="s">
        <v>734</v>
      </c>
    </row>
    <row r="35" spans="1:19" ht="25.5">
      <c r="A35" s="246">
        <v>31</v>
      </c>
      <c r="B35" s="275" t="s">
        <v>438</v>
      </c>
      <c r="C35" s="231" t="s">
        <v>144</v>
      </c>
      <c r="D35" s="232" t="s">
        <v>420</v>
      </c>
      <c r="E35" s="238" t="s">
        <v>702</v>
      </c>
      <c r="F35" s="231">
        <v>1987</v>
      </c>
      <c r="G35" s="101"/>
      <c r="H35" s="101">
        <v>2886</v>
      </c>
      <c r="I35" s="101">
        <v>2502</v>
      </c>
      <c r="J35" s="101"/>
      <c r="K35" s="101">
        <v>1</v>
      </c>
      <c r="L35" s="101" t="s">
        <v>439</v>
      </c>
      <c r="M35" s="101" t="s">
        <v>440</v>
      </c>
      <c r="N35" s="239" t="s">
        <v>707</v>
      </c>
      <c r="O35" s="239" t="s">
        <v>707</v>
      </c>
      <c r="P35" s="239" t="s">
        <v>708</v>
      </c>
      <c r="Q35" s="239" t="s">
        <v>708</v>
      </c>
      <c r="R35" s="239" t="s">
        <v>734</v>
      </c>
      <c r="S35" s="239" t="s">
        <v>734</v>
      </c>
    </row>
    <row r="36" spans="1:19" ht="25.5">
      <c r="A36" s="240">
        <v>32</v>
      </c>
      <c r="B36" s="275" t="s">
        <v>441</v>
      </c>
      <c r="C36" s="231" t="s">
        <v>442</v>
      </c>
      <c r="D36" s="232" t="s">
        <v>443</v>
      </c>
      <c r="E36" s="232" t="s">
        <v>703</v>
      </c>
      <c r="F36" s="231">
        <v>1987</v>
      </c>
      <c r="G36" s="101">
        <v>4000</v>
      </c>
      <c r="H36" s="101">
        <v>5650</v>
      </c>
      <c r="I36" s="247" t="s">
        <v>723</v>
      </c>
      <c r="J36" s="247" t="s">
        <v>723</v>
      </c>
      <c r="K36" s="101">
        <v>0</v>
      </c>
      <c r="L36" s="101"/>
      <c r="M36" s="101" t="s">
        <v>444</v>
      </c>
      <c r="N36" s="239" t="s">
        <v>707</v>
      </c>
      <c r="O36" s="239" t="s">
        <v>708</v>
      </c>
      <c r="P36" s="239" t="s">
        <v>708</v>
      </c>
      <c r="Q36" s="239" t="s">
        <v>708</v>
      </c>
      <c r="R36" s="239" t="s">
        <v>734</v>
      </c>
      <c r="S36" s="239" t="s">
        <v>734</v>
      </c>
    </row>
    <row r="37" spans="1:19" ht="25.5">
      <c r="A37" s="246">
        <v>33</v>
      </c>
      <c r="B37" s="275" t="s">
        <v>445</v>
      </c>
      <c r="C37" s="231" t="s">
        <v>442</v>
      </c>
      <c r="D37" s="232" t="s">
        <v>446</v>
      </c>
      <c r="E37" s="232" t="s">
        <v>703</v>
      </c>
      <c r="F37" s="231">
        <v>1984</v>
      </c>
      <c r="G37" s="101">
        <v>4000</v>
      </c>
      <c r="H37" s="101"/>
      <c r="I37" s="247" t="s">
        <v>723</v>
      </c>
      <c r="J37" s="247" t="s">
        <v>723</v>
      </c>
      <c r="K37" s="101">
        <v>0</v>
      </c>
      <c r="L37" s="101" t="s">
        <v>447</v>
      </c>
      <c r="M37" s="101" t="s">
        <v>448</v>
      </c>
      <c r="N37" s="239" t="s">
        <v>707</v>
      </c>
      <c r="O37" s="239" t="s">
        <v>708</v>
      </c>
      <c r="P37" s="239" t="s">
        <v>708</v>
      </c>
      <c r="Q37" s="239" t="s">
        <v>708</v>
      </c>
      <c r="R37" s="239" t="s">
        <v>734</v>
      </c>
      <c r="S37" s="239" t="s">
        <v>734</v>
      </c>
    </row>
    <row r="38" spans="1:19" ht="25.5">
      <c r="A38" s="240">
        <v>34</v>
      </c>
      <c r="B38" s="275" t="s">
        <v>449</v>
      </c>
      <c r="C38" s="231" t="s">
        <v>450</v>
      </c>
      <c r="D38" s="232" t="s">
        <v>451</v>
      </c>
      <c r="E38" s="232" t="s">
        <v>705</v>
      </c>
      <c r="F38" s="231">
        <v>1989</v>
      </c>
      <c r="G38" s="101">
        <v>8000</v>
      </c>
      <c r="H38" s="101"/>
      <c r="I38" s="247" t="s">
        <v>723</v>
      </c>
      <c r="J38" s="247" t="s">
        <v>723</v>
      </c>
      <c r="K38" s="101">
        <v>0</v>
      </c>
      <c r="L38" s="101" t="s">
        <v>452</v>
      </c>
      <c r="M38" s="101" t="s">
        <v>453</v>
      </c>
      <c r="N38" s="239" t="s">
        <v>707</v>
      </c>
      <c r="O38" s="239" t="s">
        <v>708</v>
      </c>
      <c r="P38" s="239" t="s">
        <v>708</v>
      </c>
      <c r="Q38" s="239" t="s">
        <v>708</v>
      </c>
      <c r="R38" s="239" t="s">
        <v>734</v>
      </c>
      <c r="S38" s="239" t="s">
        <v>734</v>
      </c>
    </row>
    <row r="39" spans="1:19" s="376" customFormat="1" ht="31.9" customHeight="1">
      <c r="A39" s="246">
        <v>35</v>
      </c>
      <c r="B39" s="375" t="s">
        <v>454</v>
      </c>
      <c r="C39" s="237" t="s">
        <v>455</v>
      </c>
      <c r="D39" s="238" t="s">
        <v>456</v>
      </c>
      <c r="E39" s="238" t="s">
        <v>704</v>
      </c>
      <c r="F39" s="237">
        <v>1962</v>
      </c>
      <c r="G39" s="96"/>
      <c r="H39" s="96"/>
      <c r="I39" s="96">
        <v>4680</v>
      </c>
      <c r="J39" s="96"/>
      <c r="K39" s="96">
        <v>2</v>
      </c>
      <c r="L39" s="96">
        <v>1962</v>
      </c>
      <c r="M39" s="96" t="s">
        <v>457</v>
      </c>
      <c r="N39" s="121" t="s">
        <v>707</v>
      </c>
      <c r="O39" s="121" t="s">
        <v>707</v>
      </c>
      <c r="P39" s="121" t="s">
        <v>708</v>
      </c>
      <c r="Q39" s="121" t="s">
        <v>708</v>
      </c>
      <c r="R39" s="121" t="s">
        <v>734</v>
      </c>
      <c r="S39" s="121" t="s">
        <v>734</v>
      </c>
    </row>
    <row r="40" spans="1:19" ht="49.15" customHeight="1">
      <c r="A40" s="246">
        <v>36</v>
      </c>
      <c r="B40" s="275" t="s">
        <v>715</v>
      </c>
      <c r="C40" s="101" t="s">
        <v>455</v>
      </c>
      <c r="D40" s="239" t="s">
        <v>716</v>
      </c>
      <c r="E40" s="239" t="s">
        <v>717</v>
      </c>
      <c r="F40" s="101">
        <v>1997</v>
      </c>
      <c r="G40" s="101">
        <v>5700</v>
      </c>
      <c r="H40" s="101"/>
      <c r="I40" s="101">
        <v>6842</v>
      </c>
      <c r="J40" s="101"/>
      <c r="K40" s="101">
        <v>3</v>
      </c>
      <c r="L40" s="101">
        <v>1997</v>
      </c>
      <c r="M40" s="101" t="s">
        <v>718</v>
      </c>
      <c r="N40" s="239" t="s">
        <v>707</v>
      </c>
      <c r="O40" s="239" t="s">
        <v>707</v>
      </c>
      <c r="P40" s="239" t="s">
        <v>708</v>
      </c>
      <c r="Q40" s="239" t="s">
        <v>708</v>
      </c>
      <c r="R40" s="239" t="s">
        <v>734</v>
      </c>
      <c r="S40" s="239" t="s">
        <v>734</v>
      </c>
    </row>
    <row r="43" spans="1:19" ht="15">
      <c r="A43" s="28"/>
      <c r="B43" s="142" t="s">
        <v>169</v>
      </c>
      <c r="C43" s="143"/>
      <c r="D43" s="14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1:19" ht="64.5" thickBot="1">
      <c r="A44" s="153" t="s">
        <v>0</v>
      </c>
      <c r="B44" s="153" t="s">
        <v>6</v>
      </c>
      <c r="C44" s="153" t="s">
        <v>3</v>
      </c>
      <c r="D44" s="153" t="s">
        <v>7</v>
      </c>
      <c r="E44" s="153" t="s">
        <v>5</v>
      </c>
      <c r="F44" s="153" t="s">
        <v>71</v>
      </c>
      <c r="G44" s="153"/>
      <c r="H44" s="153" t="s">
        <v>168</v>
      </c>
      <c r="I44" s="153" t="s">
        <v>8</v>
      </c>
      <c r="J44" s="154"/>
      <c r="K44" s="153" t="s">
        <v>2</v>
      </c>
      <c r="L44" s="153"/>
      <c r="M44" s="153" t="s">
        <v>72</v>
      </c>
      <c r="N44" s="154"/>
      <c r="O44" s="153"/>
      <c r="P44" s="153"/>
      <c r="Q44" s="153"/>
      <c r="R44" s="155" t="s">
        <v>70</v>
      </c>
    </row>
    <row r="45" spans="1:19" ht="15" thickTop="1">
      <c r="A45" s="29"/>
      <c r="B45" s="18"/>
      <c r="C45" s="18"/>
      <c r="D45" s="18"/>
      <c r="E45" s="20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9"/>
    </row>
    <row r="46" spans="1:19">
      <c r="A46" s="6">
        <v>1</v>
      </c>
      <c r="B46" s="243"/>
      <c r="C46" s="244"/>
      <c r="D46" s="245"/>
      <c r="E46" s="244"/>
      <c r="F46" s="148"/>
      <c r="G46" s="147"/>
      <c r="H46" s="149"/>
      <c r="I46" s="150"/>
      <c r="J46" s="151"/>
      <c r="K46" s="150"/>
      <c r="L46" s="150"/>
      <c r="M46" s="152"/>
      <c r="N46" s="146"/>
      <c r="O46" s="145"/>
      <c r="P46" s="145"/>
      <c r="Q46" s="145"/>
      <c r="R46" s="141"/>
    </row>
    <row r="47" spans="1:19">
      <c r="A47" s="6"/>
      <c r="B47" s="23"/>
      <c r="C47" s="23"/>
      <c r="D47" s="23"/>
      <c r="E47" s="23"/>
      <c r="F47" s="24"/>
      <c r="G47" s="24"/>
      <c r="H47" s="24"/>
      <c r="I47" s="25"/>
      <c r="J47" s="17"/>
      <c r="K47" s="25"/>
      <c r="L47" s="25"/>
      <c r="M47" s="26"/>
      <c r="N47" s="17"/>
      <c r="O47" s="25"/>
      <c r="P47" s="25"/>
      <c r="Q47" s="25"/>
      <c r="R47" s="26"/>
    </row>
  </sheetData>
  <mergeCells count="19">
    <mergeCell ref="L3:L4"/>
    <mergeCell ref="M3:M4"/>
    <mergeCell ref="N3:N4"/>
    <mergeCell ref="S3:S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P3:P4"/>
    <mergeCell ref="O3:O4"/>
    <mergeCell ref="Q3:Q4"/>
    <mergeCell ref="R3:R4"/>
  </mergeCells>
  <printOptions horizontalCentered="1" verticalCentered="1"/>
  <pageMargins left="0.11811023622047245" right="0.11811023622047245" top="0.35433070866141736" bottom="0.15748031496062992" header="0.31496062992125984" footer="0.31496062992125984"/>
  <pageSetup paperSize="9" scale="55" pageOrder="overThenDown" orientation="portrait" r:id="rId1"/>
  <headerFooter>
    <oddHeader>&amp;RZakładka nr 4 - wykaz pojazdów</oddHeader>
    <oddFooter>&amp;RStrona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1"/>
  <sheetViews>
    <sheetView tabSelected="1" zoomScaleNormal="100" workbookViewId="0">
      <pane ySplit="1" topLeftCell="A2" activePane="bottomLeft" state="frozen"/>
      <selection pane="bottomLeft" activeCell="C21" sqref="C21"/>
    </sheetView>
  </sheetViews>
  <sheetFormatPr defaultColWidth="9.140625" defaultRowHeight="12.75"/>
  <cols>
    <col min="1" max="1" width="6.140625" style="30" customWidth="1"/>
    <col min="2" max="2" width="40.28515625" style="30" customWidth="1"/>
    <col min="3" max="3" width="22.28515625" style="30" customWidth="1"/>
    <col min="4" max="4" width="15.7109375" style="30" customWidth="1"/>
    <col min="5" max="5" width="22.7109375" style="31" customWidth="1"/>
    <col min="6" max="6" width="15.7109375" style="32" customWidth="1"/>
    <col min="7" max="7" width="20" style="30" customWidth="1"/>
    <col min="8" max="8" width="17.5703125" style="30" customWidth="1"/>
    <col min="9" max="9" width="18.28515625" style="30" customWidth="1"/>
    <col min="10" max="10" width="15.5703125" style="30" customWidth="1"/>
    <col min="11" max="11" width="18.42578125" style="30" customWidth="1"/>
    <col min="12" max="12" width="34.42578125" style="30" customWidth="1"/>
    <col min="13" max="13" width="17.28515625" style="33" customWidth="1"/>
    <col min="14" max="14" width="14.140625" style="33" customWidth="1"/>
    <col min="15" max="15" width="11.140625" style="33" bestFit="1" customWidth="1"/>
    <col min="16" max="16384" width="9.140625" style="33"/>
  </cols>
  <sheetData>
    <row r="1" spans="2:8" ht="27" customHeight="1">
      <c r="B1" s="365" t="s">
        <v>195</v>
      </c>
      <c r="C1" s="366"/>
      <c r="D1" s="366"/>
    </row>
    <row r="3" spans="2:8" ht="13.5" thickBot="1"/>
    <row r="4" spans="2:8" ht="30" customHeight="1" thickBot="1">
      <c r="B4" s="367" t="s">
        <v>125</v>
      </c>
      <c r="C4" s="369" t="s">
        <v>196</v>
      </c>
      <c r="D4" s="370"/>
      <c r="E4" s="371" t="s">
        <v>197</v>
      </c>
      <c r="F4" s="372"/>
      <c r="G4" s="373" t="s">
        <v>770</v>
      </c>
      <c r="H4" s="374"/>
    </row>
    <row r="5" spans="2:8" ht="25.15" customHeight="1" thickBot="1">
      <c r="B5" s="368"/>
      <c r="C5" s="109" t="s">
        <v>113</v>
      </c>
      <c r="D5" s="109" t="s">
        <v>114</v>
      </c>
      <c r="E5" s="109" t="s">
        <v>115</v>
      </c>
      <c r="F5" s="110" t="s">
        <v>114</v>
      </c>
      <c r="G5" s="109" t="s">
        <v>113</v>
      </c>
      <c r="H5" s="109" t="s">
        <v>114</v>
      </c>
    </row>
    <row r="6" spans="2:8" ht="25.9" customHeight="1" thickBot="1">
      <c r="B6" s="258" t="s">
        <v>126</v>
      </c>
      <c r="C6" s="253">
        <v>29885.439999999999</v>
      </c>
      <c r="D6" s="254">
        <v>4</v>
      </c>
      <c r="E6" s="255">
        <v>16861.73</v>
      </c>
      <c r="F6" s="254">
        <v>1</v>
      </c>
      <c r="G6" s="256"/>
      <c r="H6" s="259"/>
    </row>
    <row r="7" spans="2:8" ht="24.6" customHeight="1" thickBot="1">
      <c r="B7" s="258" t="s">
        <v>116</v>
      </c>
      <c r="C7" s="257"/>
      <c r="D7" s="254"/>
      <c r="E7" s="255"/>
      <c r="F7" s="254"/>
      <c r="G7" s="256"/>
      <c r="H7" s="259"/>
    </row>
    <row r="8" spans="2:8" ht="22.9" customHeight="1" thickBot="1">
      <c r="B8" s="258" t="s">
        <v>127</v>
      </c>
      <c r="C8" s="257">
        <v>4285.4399999999996</v>
      </c>
      <c r="D8" s="254">
        <v>2</v>
      </c>
      <c r="E8" s="255"/>
      <c r="F8" s="254"/>
      <c r="G8" s="256">
        <v>547.96</v>
      </c>
      <c r="H8" s="259">
        <v>1</v>
      </c>
    </row>
    <row r="9" spans="2:8" ht="23.45" customHeight="1" thickBot="1">
      <c r="B9" s="258" t="s">
        <v>117</v>
      </c>
      <c r="C9" s="257"/>
      <c r="D9" s="254"/>
      <c r="E9" s="255"/>
      <c r="F9" s="254"/>
      <c r="G9" s="256"/>
      <c r="H9" s="259"/>
    </row>
    <row r="10" spans="2:8" ht="24" customHeight="1" thickBot="1">
      <c r="B10" s="258" t="s">
        <v>118</v>
      </c>
      <c r="C10" s="257"/>
      <c r="D10" s="254"/>
      <c r="E10" s="255"/>
      <c r="F10" s="254"/>
      <c r="G10" s="256"/>
      <c r="H10" s="259"/>
    </row>
    <row r="11" spans="2:8" ht="21.6" customHeight="1" thickBot="1">
      <c r="B11" s="258" t="s">
        <v>119</v>
      </c>
      <c r="C11" s="257"/>
      <c r="D11" s="254"/>
      <c r="E11" s="255"/>
      <c r="F11" s="254"/>
      <c r="G11" s="256">
        <v>1028.82</v>
      </c>
      <c r="H11" s="259">
        <v>1</v>
      </c>
    </row>
    <row r="12" spans="2:8" ht="21.6" customHeight="1" thickBot="1">
      <c r="B12" s="258" t="s">
        <v>120</v>
      </c>
      <c r="C12" s="257"/>
      <c r="D12" s="254"/>
      <c r="E12" s="255"/>
      <c r="F12" s="254"/>
      <c r="G12" s="256"/>
      <c r="H12" s="259"/>
    </row>
    <row r="13" spans="2:8" ht="21.6" customHeight="1" thickBot="1">
      <c r="B13" s="258" t="s">
        <v>128</v>
      </c>
      <c r="C13" s="257"/>
      <c r="D13" s="254"/>
      <c r="E13" s="255"/>
      <c r="F13" s="254"/>
      <c r="G13" s="256"/>
      <c r="H13" s="259"/>
    </row>
    <row r="14" spans="2:8" ht="24" customHeight="1" thickBot="1">
      <c r="B14" s="260" t="s">
        <v>19</v>
      </c>
      <c r="C14" s="261">
        <v>34170.879999999997</v>
      </c>
      <c r="D14" s="262">
        <v>6</v>
      </c>
      <c r="E14" s="263">
        <v>16861.73</v>
      </c>
      <c r="F14" s="266">
        <v>1</v>
      </c>
      <c r="G14" s="267">
        <v>1576.78</v>
      </c>
      <c r="H14" s="264">
        <v>2</v>
      </c>
    </row>
    <row r="15" spans="2:8" ht="29.45" customHeight="1" thickBot="1">
      <c r="B15" s="260" t="s">
        <v>121</v>
      </c>
      <c r="C15" s="261">
        <v>0</v>
      </c>
      <c r="D15" s="262">
        <v>0</v>
      </c>
      <c r="E15" s="263">
        <v>0</v>
      </c>
      <c r="F15" s="268">
        <v>0</v>
      </c>
      <c r="G15" s="267">
        <v>0</v>
      </c>
      <c r="H15" s="264">
        <v>0</v>
      </c>
    </row>
    <row r="16" spans="2:8" ht="28.9" customHeight="1" thickBot="1">
      <c r="B16" s="265" t="s">
        <v>122</v>
      </c>
      <c r="C16" s="377">
        <v>52609.39</v>
      </c>
      <c r="D16" s="378"/>
      <c r="E16" s="378"/>
      <c r="F16" s="378"/>
      <c r="G16" s="378"/>
      <c r="H16" s="379"/>
    </row>
    <row r="19" spans="2:2">
      <c r="B19" s="306" t="s">
        <v>756</v>
      </c>
    </row>
    <row r="20" spans="2:2" ht="16.5">
      <c r="B20" s="307" t="s">
        <v>757</v>
      </c>
    </row>
    <row r="21" spans="2:2" ht="16.5">
      <c r="B21" s="307" t="s">
        <v>758</v>
      </c>
    </row>
    <row r="22" spans="2:2" ht="16.5">
      <c r="B22" s="307" t="s">
        <v>759</v>
      </c>
    </row>
    <row r="23" spans="2:2">
      <c r="B23" s="308"/>
    </row>
    <row r="24" spans="2:2">
      <c r="B24" s="309"/>
    </row>
    <row r="25" spans="2:2" ht="25.5">
      <c r="B25" s="380" t="s">
        <v>771</v>
      </c>
    </row>
    <row r="147" spans="5:18" s="30" customFormat="1">
      <c r="E147" s="31"/>
      <c r="M147" s="33"/>
      <c r="N147" s="33"/>
      <c r="O147" s="33"/>
      <c r="P147" s="33"/>
      <c r="Q147" s="33"/>
      <c r="R147" s="33"/>
    </row>
    <row r="148" spans="5:18" s="30" customFormat="1">
      <c r="E148" s="31"/>
      <c r="M148" s="33"/>
      <c r="N148" s="33"/>
      <c r="O148" s="33"/>
      <c r="P148" s="33"/>
      <c r="Q148" s="33"/>
      <c r="R148" s="33"/>
    </row>
    <row r="149" spans="5:18" s="30" customFormat="1">
      <c r="E149" s="31"/>
      <c r="M149" s="33"/>
      <c r="N149" s="33"/>
      <c r="O149" s="33"/>
      <c r="P149" s="33"/>
      <c r="Q149" s="33"/>
      <c r="R149" s="33"/>
    </row>
    <row r="150" spans="5:18" s="30" customFormat="1">
      <c r="E150" s="31"/>
      <c r="M150" s="33"/>
      <c r="N150" s="33"/>
      <c r="O150" s="33"/>
      <c r="P150" s="33"/>
      <c r="Q150" s="33"/>
      <c r="R150" s="33"/>
    </row>
    <row r="151" spans="5:18" s="30" customFormat="1">
      <c r="E151" s="31"/>
      <c r="M151" s="33"/>
      <c r="N151" s="33"/>
      <c r="O151" s="33"/>
      <c r="P151" s="33"/>
      <c r="Q151" s="33"/>
      <c r="R151" s="33"/>
    </row>
    <row r="152" spans="5:18" s="30" customFormat="1">
      <c r="E152" s="31"/>
      <c r="M152" s="33"/>
      <c r="N152" s="33"/>
      <c r="O152" s="33"/>
      <c r="P152" s="33"/>
      <c r="Q152" s="33"/>
      <c r="R152" s="33"/>
    </row>
    <row r="153" spans="5:18" s="30" customFormat="1">
      <c r="E153" s="31"/>
      <c r="M153" s="33"/>
      <c r="N153" s="33"/>
      <c r="O153" s="33"/>
      <c r="P153" s="33"/>
      <c r="Q153" s="33"/>
      <c r="R153" s="33"/>
    </row>
    <row r="154" spans="5:18" s="30" customFormat="1">
      <c r="E154" s="31"/>
      <c r="M154" s="33"/>
      <c r="N154" s="33"/>
      <c r="O154" s="33"/>
      <c r="P154" s="33"/>
      <c r="Q154" s="33"/>
      <c r="R154" s="33"/>
    </row>
    <row r="155" spans="5:18" s="30" customFormat="1">
      <c r="E155" s="31"/>
      <c r="M155" s="33"/>
      <c r="N155" s="33"/>
      <c r="O155" s="33"/>
      <c r="P155" s="33"/>
      <c r="Q155" s="33"/>
      <c r="R155" s="33"/>
    </row>
    <row r="156" spans="5:18" s="30" customFormat="1">
      <c r="E156" s="31"/>
      <c r="M156" s="33"/>
      <c r="N156" s="33"/>
      <c r="O156" s="33"/>
      <c r="P156" s="33"/>
      <c r="Q156" s="33"/>
      <c r="R156" s="33"/>
    </row>
    <row r="157" spans="5:18" s="30" customFormat="1">
      <c r="E157" s="31"/>
      <c r="M157" s="33"/>
      <c r="N157" s="33"/>
      <c r="O157" s="33"/>
      <c r="P157" s="33"/>
      <c r="Q157" s="33"/>
      <c r="R157" s="33"/>
    </row>
    <row r="158" spans="5:18" s="30" customFormat="1">
      <c r="E158" s="31"/>
      <c r="M158" s="33"/>
      <c r="N158" s="33"/>
      <c r="O158" s="33"/>
      <c r="P158" s="33"/>
      <c r="Q158" s="33"/>
      <c r="R158" s="33"/>
    </row>
    <row r="159" spans="5:18" s="30" customFormat="1">
      <c r="E159" s="31"/>
      <c r="M159" s="33"/>
      <c r="N159" s="33"/>
      <c r="O159" s="33"/>
      <c r="P159" s="33"/>
      <c r="Q159" s="33"/>
      <c r="R159" s="33"/>
    </row>
    <row r="160" spans="5:18" s="30" customFormat="1">
      <c r="E160" s="31"/>
      <c r="M160" s="33"/>
      <c r="N160" s="33"/>
      <c r="O160" s="33"/>
      <c r="P160" s="33"/>
      <c r="Q160" s="33"/>
      <c r="R160" s="33"/>
    </row>
    <row r="161" spans="5:18" s="30" customFormat="1">
      <c r="E161" s="31"/>
      <c r="M161" s="33"/>
      <c r="N161" s="33"/>
      <c r="O161" s="33"/>
      <c r="P161" s="33"/>
      <c r="Q161" s="33"/>
      <c r="R161" s="33"/>
    </row>
    <row r="162" spans="5:18" s="30" customFormat="1">
      <c r="E162" s="31"/>
      <c r="M162" s="33"/>
      <c r="N162" s="33"/>
      <c r="O162" s="33"/>
      <c r="P162" s="33"/>
      <c r="Q162" s="33"/>
      <c r="R162" s="33"/>
    </row>
    <row r="163" spans="5:18" s="30" customFormat="1">
      <c r="E163" s="31"/>
      <c r="M163" s="33"/>
      <c r="N163" s="33"/>
      <c r="O163" s="33"/>
      <c r="P163" s="33"/>
      <c r="Q163" s="33"/>
      <c r="R163" s="33"/>
    </row>
    <row r="164" spans="5:18" s="30" customFormat="1">
      <c r="E164" s="31"/>
      <c r="M164" s="33"/>
      <c r="N164" s="33"/>
      <c r="O164" s="33"/>
      <c r="P164" s="33"/>
      <c r="Q164" s="33"/>
      <c r="R164" s="33"/>
    </row>
    <row r="165" spans="5:18" s="30" customFormat="1">
      <c r="E165" s="31"/>
      <c r="M165" s="33"/>
      <c r="N165" s="33"/>
      <c r="O165" s="33"/>
      <c r="P165" s="33"/>
      <c r="Q165" s="33"/>
      <c r="R165" s="33"/>
    </row>
    <row r="166" spans="5:18" s="30" customFormat="1">
      <c r="E166" s="31"/>
      <c r="M166" s="33"/>
      <c r="N166" s="33"/>
      <c r="O166" s="33"/>
      <c r="P166" s="33"/>
      <c r="Q166" s="33"/>
      <c r="R166" s="33"/>
    </row>
    <row r="167" spans="5:18" s="30" customFormat="1">
      <c r="E167" s="31"/>
      <c r="M167" s="33"/>
      <c r="N167" s="33"/>
      <c r="O167" s="33"/>
      <c r="P167" s="33"/>
      <c r="Q167" s="33"/>
      <c r="R167" s="33"/>
    </row>
    <row r="168" spans="5:18" s="30" customFormat="1">
      <c r="E168" s="31"/>
      <c r="M168" s="33"/>
      <c r="N168" s="33"/>
      <c r="O168" s="33"/>
      <c r="P168" s="33"/>
      <c r="Q168" s="33"/>
      <c r="R168" s="33"/>
    </row>
    <row r="169" spans="5:18" s="30" customFormat="1">
      <c r="E169" s="31"/>
      <c r="M169" s="33"/>
      <c r="N169" s="33"/>
      <c r="O169" s="33"/>
      <c r="P169" s="33"/>
      <c r="Q169" s="33"/>
      <c r="R169" s="33"/>
    </row>
    <row r="170" spans="5:18" s="30" customFormat="1">
      <c r="E170" s="31"/>
      <c r="M170" s="33"/>
      <c r="N170" s="33"/>
      <c r="O170" s="33"/>
      <c r="P170" s="33"/>
      <c r="Q170" s="33"/>
      <c r="R170" s="33"/>
    </row>
    <row r="171" spans="5:18" s="30" customFormat="1">
      <c r="E171" s="31"/>
      <c r="M171" s="33"/>
      <c r="N171" s="33"/>
      <c r="O171" s="33"/>
      <c r="P171" s="33"/>
      <c r="Q171" s="33"/>
      <c r="R171" s="33"/>
    </row>
    <row r="172" spans="5:18" s="30" customFormat="1">
      <c r="E172" s="31"/>
      <c r="M172" s="33"/>
      <c r="N172" s="33"/>
      <c r="O172" s="33"/>
      <c r="P172" s="33"/>
      <c r="Q172" s="33"/>
      <c r="R172" s="33"/>
    </row>
    <row r="173" spans="5:18" s="30" customFormat="1">
      <c r="E173" s="31"/>
      <c r="M173" s="33"/>
      <c r="N173" s="33"/>
      <c r="O173" s="33"/>
      <c r="P173" s="33"/>
      <c r="Q173" s="33"/>
      <c r="R173" s="33"/>
    </row>
    <row r="174" spans="5:18" s="30" customFormat="1">
      <c r="E174" s="31"/>
      <c r="M174" s="33"/>
      <c r="N174" s="33"/>
      <c r="O174" s="33"/>
      <c r="P174" s="33"/>
      <c r="Q174" s="33"/>
      <c r="R174" s="33"/>
    </row>
    <row r="175" spans="5:18" s="30" customFormat="1">
      <c r="E175" s="31"/>
      <c r="M175" s="33"/>
      <c r="N175" s="33"/>
      <c r="O175" s="33"/>
      <c r="P175" s="33"/>
      <c r="Q175" s="33"/>
      <c r="R175" s="33"/>
    </row>
    <row r="176" spans="5:18" s="30" customFormat="1">
      <c r="E176" s="31"/>
      <c r="M176" s="33"/>
      <c r="N176" s="33"/>
      <c r="O176" s="33"/>
      <c r="P176" s="33"/>
      <c r="Q176" s="33"/>
      <c r="R176" s="33"/>
    </row>
    <row r="177" spans="5:18" s="30" customFormat="1">
      <c r="E177" s="31"/>
      <c r="M177" s="33"/>
      <c r="N177" s="33"/>
      <c r="O177" s="33"/>
      <c r="P177" s="33"/>
      <c r="Q177" s="33"/>
      <c r="R177" s="33"/>
    </row>
    <row r="178" spans="5:18" s="30" customFormat="1">
      <c r="E178" s="31"/>
      <c r="M178" s="33"/>
      <c r="N178" s="33"/>
      <c r="O178" s="33"/>
      <c r="P178" s="33"/>
      <c r="Q178" s="33"/>
      <c r="R178" s="33"/>
    </row>
    <row r="179" spans="5:18" s="30" customFormat="1">
      <c r="E179" s="31"/>
      <c r="M179" s="33"/>
      <c r="N179" s="33"/>
      <c r="O179" s="33"/>
      <c r="P179" s="33"/>
      <c r="Q179" s="33"/>
      <c r="R179" s="33"/>
    </row>
    <row r="180" spans="5:18" s="30" customFormat="1">
      <c r="E180" s="31"/>
      <c r="M180" s="33"/>
      <c r="N180" s="33"/>
      <c r="O180" s="33"/>
      <c r="P180" s="33"/>
      <c r="Q180" s="33"/>
      <c r="R180" s="33"/>
    </row>
    <row r="181" spans="5:18" s="30" customFormat="1">
      <c r="E181" s="31"/>
      <c r="M181" s="33"/>
      <c r="N181" s="33"/>
      <c r="O181" s="33"/>
      <c r="P181" s="33"/>
      <c r="Q181" s="33"/>
      <c r="R181" s="33"/>
    </row>
    <row r="182" spans="5:18" s="30" customFormat="1">
      <c r="E182" s="31"/>
      <c r="M182" s="33"/>
      <c r="N182" s="33"/>
      <c r="O182" s="33"/>
      <c r="P182" s="33"/>
      <c r="Q182" s="33"/>
      <c r="R182" s="33"/>
    </row>
    <row r="183" spans="5:18" s="30" customFormat="1">
      <c r="E183" s="31"/>
      <c r="M183" s="33"/>
      <c r="N183" s="33"/>
      <c r="O183" s="33"/>
      <c r="P183" s="33"/>
      <c r="Q183" s="33"/>
      <c r="R183" s="33"/>
    </row>
    <row r="184" spans="5:18" s="30" customFormat="1">
      <c r="E184" s="31"/>
      <c r="M184" s="33"/>
      <c r="N184" s="33"/>
      <c r="O184" s="33"/>
      <c r="P184" s="33"/>
      <c r="Q184" s="33"/>
      <c r="R184" s="33"/>
    </row>
    <row r="185" spans="5:18" s="30" customFormat="1">
      <c r="E185" s="31"/>
      <c r="M185" s="33"/>
      <c r="N185" s="33"/>
      <c r="O185" s="33"/>
      <c r="P185" s="33"/>
      <c r="Q185" s="33"/>
      <c r="R185" s="33"/>
    </row>
    <row r="186" spans="5:18" s="30" customFormat="1">
      <c r="E186" s="31"/>
      <c r="M186" s="33"/>
      <c r="N186" s="33"/>
      <c r="O186" s="33"/>
      <c r="P186" s="33"/>
      <c r="Q186" s="33"/>
      <c r="R186" s="33"/>
    </row>
    <row r="187" spans="5:18" s="30" customFormat="1">
      <c r="E187" s="31"/>
      <c r="M187" s="33"/>
      <c r="N187" s="33"/>
      <c r="O187" s="33"/>
      <c r="P187" s="33"/>
      <c r="Q187" s="33"/>
      <c r="R187" s="33"/>
    </row>
    <row r="188" spans="5:18" s="30" customFormat="1">
      <c r="E188" s="31"/>
      <c r="M188" s="33"/>
      <c r="N188" s="33"/>
      <c r="O188" s="33"/>
      <c r="P188" s="33"/>
      <c r="Q188" s="33"/>
      <c r="R188" s="33"/>
    </row>
    <row r="189" spans="5:18" s="30" customFormat="1">
      <c r="E189" s="31"/>
      <c r="M189" s="33"/>
      <c r="N189" s="33"/>
      <c r="O189" s="33"/>
      <c r="P189" s="33"/>
      <c r="Q189" s="33"/>
      <c r="R189" s="33"/>
    </row>
    <row r="190" spans="5:18" s="30" customFormat="1">
      <c r="E190" s="31"/>
      <c r="M190" s="33"/>
      <c r="N190" s="33"/>
      <c r="O190" s="33"/>
      <c r="P190" s="33"/>
      <c r="Q190" s="33"/>
      <c r="R190" s="33"/>
    </row>
    <row r="191" spans="5:18" s="30" customFormat="1">
      <c r="E191" s="31"/>
      <c r="M191" s="33"/>
      <c r="N191" s="33"/>
      <c r="O191" s="33"/>
      <c r="P191" s="33"/>
      <c r="Q191" s="33"/>
      <c r="R191" s="33"/>
    </row>
    <row r="192" spans="5:18" s="30" customFormat="1">
      <c r="E192" s="31"/>
      <c r="M192" s="33"/>
      <c r="N192" s="33"/>
      <c r="O192" s="33"/>
      <c r="P192" s="33"/>
      <c r="Q192" s="33"/>
      <c r="R192" s="33"/>
    </row>
    <row r="193" spans="5:18" s="30" customFormat="1">
      <c r="E193" s="31"/>
      <c r="M193" s="33"/>
      <c r="N193" s="33"/>
      <c r="O193" s="33"/>
      <c r="P193" s="33"/>
      <c r="Q193" s="33"/>
      <c r="R193" s="33"/>
    </row>
    <row r="194" spans="5:18" s="30" customFormat="1">
      <c r="E194" s="31"/>
      <c r="M194" s="33"/>
      <c r="N194" s="33"/>
      <c r="O194" s="33"/>
      <c r="P194" s="33"/>
      <c r="Q194" s="33"/>
      <c r="R194" s="33"/>
    </row>
    <row r="195" spans="5:18" s="30" customFormat="1">
      <c r="E195" s="31"/>
      <c r="M195" s="33"/>
      <c r="N195" s="33"/>
      <c r="O195" s="33"/>
      <c r="P195" s="33"/>
      <c r="Q195" s="33"/>
      <c r="R195" s="33"/>
    </row>
    <row r="196" spans="5:18" s="30" customFormat="1">
      <c r="E196" s="31"/>
      <c r="M196" s="33"/>
      <c r="N196" s="33"/>
      <c r="O196" s="33"/>
      <c r="P196" s="33"/>
      <c r="Q196" s="33"/>
      <c r="R196" s="33"/>
    </row>
    <row r="197" spans="5:18" s="30" customFormat="1">
      <c r="E197" s="31"/>
      <c r="M197" s="33"/>
      <c r="N197" s="33"/>
      <c r="O197" s="33"/>
      <c r="P197" s="33"/>
      <c r="Q197" s="33"/>
      <c r="R197" s="33"/>
    </row>
    <row r="198" spans="5:18" s="30" customFormat="1">
      <c r="E198" s="31"/>
      <c r="M198" s="33"/>
      <c r="N198" s="33"/>
      <c r="O198" s="33"/>
      <c r="P198" s="33"/>
      <c r="Q198" s="33"/>
      <c r="R198" s="33"/>
    </row>
    <row r="199" spans="5:18" s="30" customFormat="1">
      <c r="E199" s="31"/>
      <c r="M199" s="33"/>
      <c r="N199" s="33"/>
      <c r="O199" s="33"/>
      <c r="P199" s="33"/>
      <c r="Q199" s="33"/>
      <c r="R199" s="33"/>
    </row>
    <row r="200" spans="5:18" s="30" customFormat="1">
      <c r="E200" s="31"/>
      <c r="M200" s="33"/>
      <c r="N200" s="33"/>
      <c r="O200" s="33"/>
      <c r="P200" s="33"/>
      <c r="Q200" s="33"/>
      <c r="R200" s="33"/>
    </row>
    <row r="201" spans="5:18" s="30" customFormat="1">
      <c r="E201" s="31"/>
      <c r="M201" s="33"/>
      <c r="N201" s="33"/>
      <c r="O201" s="33"/>
      <c r="P201" s="33"/>
      <c r="Q201" s="33"/>
      <c r="R201" s="33"/>
    </row>
    <row r="202" spans="5:18" s="30" customFormat="1">
      <c r="E202" s="31"/>
      <c r="M202" s="33"/>
      <c r="N202" s="33"/>
      <c r="O202" s="33"/>
      <c r="P202" s="33"/>
      <c r="Q202" s="33"/>
      <c r="R202" s="33"/>
    </row>
    <row r="203" spans="5:18" s="30" customFormat="1">
      <c r="E203" s="31"/>
      <c r="M203" s="33"/>
      <c r="N203" s="33"/>
      <c r="O203" s="33"/>
      <c r="P203" s="33"/>
      <c r="Q203" s="33"/>
      <c r="R203" s="33"/>
    </row>
    <row r="204" spans="5:18" s="30" customFormat="1">
      <c r="E204" s="31"/>
      <c r="M204" s="33"/>
      <c r="N204" s="33"/>
      <c r="O204" s="33"/>
      <c r="P204" s="33"/>
      <c r="Q204" s="33"/>
      <c r="R204" s="33"/>
    </row>
    <row r="205" spans="5:18" s="30" customFormat="1">
      <c r="E205" s="31"/>
      <c r="M205" s="33"/>
      <c r="N205" s="33"/>
      <c r="O205" s="33"/>
      <c r="P205" s="33"/>
      <c r="Q205" s="33"/>
      <c r="R205" s="33"/>
    </row>
    <row r="206" spans="5:18" s="30" customFormat="1">
      <c r="E206" s="31"/>
      <c r="M206" s="33"/>
      <c r="N206" s="33"/>
      <c r="O206" s="33"/>
      <c r="P206" s="33"/>
      <c r="Q206" s="33"/>
      <c r="R206" s="33"/>
    </row>
    <row r="207" spans="5:18" s="30" customFormat="1">
      <c r="E207" s="31"/>
      <c r="M207" s="33"/>
      <c r="N207" s="33"/>
      <c r="O207" s="33"/>
      <c r="P207" s="33"/>
      <c r="Q207" s="33"/>
      <c r="R207" s="33"/>
    </row>
    <row r="208" spans="5:18" s="30" customFormat="1">
      <c r="E208" s="31"/>
      <c r="M208" s="33"/>
      <c r="N208" s="33"/>
      <c r="O208" s="33"/>
      <c r="P208" s="33"/>
      <c r="Q208" s="33"/>
      <c r="R208" s="33"/>
    </row>
    <row r="209" spans="5:18" s="30" customFormat="1">
      <c r="E209" s="31"/>
      <c r="M209" s="33"/>
      <c r="N209" s="33"/>
      <c r="O209" s="33"/>
      <c r="P209" s="33"/>
      <c r="Q209" s="33"/>
      <c r="R209" s="33"/>
    </row>
    <row r="210" spans="5:18" s="30" customFormat="1">
      <c r="E210" s="31"/>
      <c r="M210" s="33"/>
      <c r="N210" s="33"/>
      <c r="O210" s="33"/>
      <c r="P210" s="33"/>
      <c r="Q210" s="33"/>
      <c r="R210" s="33"/>
    </row>
    <row r="211" spans="5:18" s="30" customFormat="1">
      <c r="E211" s="31"/>
      <c r="M211" s="33"/>
      <c r="N211" s="33"/>
      <c r="O211" s="33"/>
      <c r="P211" s="33"/>
      <c r="Q211" s="33"/>
      <c r="R211" s="33"/>
    </row>
    <row r="212" spans="5:18" s="30" customFormat="1">
      <c r="E212" s="31"/>
      <c r="M212" s="33"/>
      <c r="N212" s="33"/>
      <c r="O212" s="33"/>
      <c r="P212" s="33"/>
      <c r="Q212" s="33"/>
      <c r="R212" s="33"/>
    </row>
    <row r="213" spans="5:18" s="30" customFormat="1">
      <c r="E213" s="31"/>
      <c r="M213" s="33"/>
      <c r="N213" s="33"/>
      <c r="O213" s="33"/>
      <c r="P213" s="33"/>
      <c r="Q213" s="33"/>
      <c r="R213" s="33"/>
    </row>
    <row r="214" spans="5:18" s="30" customFormat="1">
      <c r="E214" s="31"/>
      <c r="M214" s="33"/>
      <c r="N214" s="33"/>
      <c r="O214" s="33"/>
      <c r="P214" s="33"/>
      <c r="Q214" s="33"/>
      <c r="R214" s="33"/>
    </row>
    <row r="215" spans="5:18" s="30" customFormat="1">
      <c r="E215" s="31"/>
      <c r="M215" s="33"/>
      <c r="N215" s="33"/>
      <c r="O215" s="33"/>
      <c r="P215" s="33"/>
      <c r="Q215" s="33"/>
      <c r="R215" s="33"/>
    </row>
    <row r="216" spans="5:18" s="30" customFormat="1">
      <c r="E216" s="31"/>
      <c r="M216" s="33"/>
      <c r="N216" s="33"/>
      <c r="O216" s="33"/>
      <c r="P216" s="33"/>
      <c r="Q216" s="33"/>
      <c r="R216" s="33"/>
    </row>
    <row r="217" spans="5:18" s="30" customFormat="1">
      <c r="E217" s="31"/>
      <c r="M217" s="33"/>
      <c r="N217" s="33"/>
      <c r="O217" s="33"/>
      <c r="P217" s="33"/>
      <c r="Q217" s="33"/>
      <c r="R217" s="33"/>
    </row>
    <row r="218" spans="5:18" s="30" customFormat="1">
      <c r="E218" s="31"/>
      <c r="M218" s="33"/>
      <c r="N218" s="33"/>
      <c r="O218" s="33"/>
      <c r="P218" s="33"/>
      <c r="Q218" s="33"/>
      <c r="R218" s="33"/>
    </row>
    <row r="219" spans="5:18" s="30" customFormat="1">
      <c r="E219" s="31"/>
      <c r="M219" s="33"/>
      <c r="N219" s="33"/>
      <c r="O219" s="33"/>
      <c r="P219" s="33"/>
      <c r="Q219" s="33"/>
      <c r="R219" s="33"/>
    </row>
    <row r="220" spans="5:18" s="30" customFormat="1">
      <c r="E220" s="31"/>
      <c r="M220" s="33"/>
      <c r="N220" s="33"/>
      <c r="O220" s="33"/>
      <c r="P220" s="33"/>
      <c r="Q220" s="33"/>
      <c r="R220" s="33"/>
    </row>
    <row r="221" spans="5:18" s="30" customFormat="1">
      <c r="E221" s="31"/>
      <c r="M221" s="33"/>
      <c r="N221" s="33"/>
      <c r="O221" s="33"/>
      <c r="P221" s="33"/>
      <c r="Q221" s="33"/>
      <c r="R221" s="33"/>
    </row>
    <row r="222" spans="5:18" s="30" customFormat="1">
      <c r="E222" s="31"/>
      <c r="M222" s="33"/>
      <c r="N222" s="33"/>
      <c r="O222" s="33"/>
      <c r="P222" s="33"/>
      <c r="Q222" s="33"/>
      <c r="R222" s="33"/>
    </row>
    <row r="223" spans="5:18" s="30" customFormat="1">
      <c r="E223" s="31"/>
      <c r="M223" s="33"/>
      <c r="N223" s="33"/>
      <c r="O223" s="33"/>
      <c r="P223" s="33"/>
      <c r="Q223" s="33"/>
      <c r="R223" s="33"/>
    </row>
    <row r="224" spans="5:18" s="30" customFormat="1">
      <c r="E224" s="31"/>
      <c r="M224" s="33"/>
      <c r="N224" s="33"/>
      <c r="O224" s="33"/>
      <c r="P224" s="33"/>
      <c r="Q224" s="33"/>
      <c r="R224" s="33"/>
    </row>
    <row r="225" spans="5:18" s="30" customFormat="1">
      <c r="E225" s="31"/>
      <c r="M225" s="33"/>
      <c r="N225" s="33"/>
      <c r="O225" s="33"/>
      <c r="P225" s="33"/>
      <c r="Q225" s="33"/>
      <c r="R225" s="33"/>
    </row>
    <row r="226" spans="5:18" s="30" customFormat="1">
      <c r="E226" s="31"/>
      <c r="M226" s="33"/>
      <c r="N226" s="33"/>
      <c r="O226" s="33"/>
      <c r="P226" s="33"/>
      <c r="Q226" s="33"/>
      <c r="R226" s="33"/>
    </row>
    <row r="227" spans="5:18" s="30" customFormat="1">
      <c r="E227" s="31"/>
      <c r="M227" s="33"/>
      <c r="N227" s="33"/>
      <c r="O227" s="33"/>
      <c r="P227" s="33"/>
      <c r="Q227" s="33"/>
      <c r="R227" s="33"/>
    </row>
    <row r="228" spans="5:18" s="30" customFormat="1">
      <c r="E228" s="31"/>
      <c r="M228" s="33"/>
      <c r="N228" s="33"/>
      <c r="O228" s="33"/>
      <c r="P228" s="33"/>
      <c r="Q228" s="33"/>
      <c r="R228" s="33"/>
    </row>
    <row r="229" spans="5:18" s="30" customFormat="1">
      <c r="E229" s="31"/>
      <c r="M229" s="33"/>
      <c r="N229" s="33"/>
      <c r="O229" s="33"/>
      <c r="P229" s="33"/>
      <c r="Q229" s="33"/>
      <c r="R229" s="33"/>
    </row>
    <row r="230" spans="5:18" s="30" customFormat="1">
      <c r="E230" s="31"/>
      <c r="M230" s="33"/>
      <c r="N230" s="33"/>
      <c r="O230" s="33"/>
      <c r="P230" s="33"/>
      <c r="Q230" s="33"/>
      <c r="R230" s="33"/>
    </row>
    <row r="231" spans="5:18" s="30" customFormat="1">
      <c r="E231" s="31"/>
      <c r="M231" s="33"/>
      <c r="N231" s="33"/>
      <c r="O231" s="33"/>
      <c r="P231" s="33"/>
      <c r="Q231" s="33"/>
      <c r="R231" s="33"/>
    </row>
    <row r="232" spans="5:18" s="30" customFormat="1">
      <c r="E232" s="31"/>
      <c r="M232" s="33"/>
      <c r="N232" s="33"/>
      <c r="O232" s="33"/>
      <c r="P232" s="33"/>
      <c r="Q232" s="33"/>
      <c r="R232" s="33"/>
    </row>
    <row r="233" spans="5:18" s="30" customFormat="1">
      <c r="E233" s="31"/>
      <c r="M233" s="33"/>
      <c r="N233" s="33"/>
      <c r="O233" s="33"/>
      <c r="P233" s="33"/>
      <c r="Q233" s="33"/>
      <c r="R233" s="33"/>
    </row>
    <row r="234" spans="5:18" s="30" customFormat="1">
      <c r="E234" s="31"/>
      <c r="M234" s="33"/>
      <c r="N234" s="33"/>
      <c r="O234" s="33"/>
      <c r="P234" s="33"/>
      <c r="Q234" s="33"/>
      <c r="R234" s="33"/>
    </row>
    <row r="235" spans="5:18" s="30" customFormat="1">
      <c r="E235" s="31"/>
      <c r="M235" s="33"/>
      <c r="N235" s="33"/>
      <c r="O235" s="33"/>
      <c r="P235" s="33"/>
      <c r="Q235" s="33"/>
      <c r="R235" s="33"/>
    </row>
    <row r="236" spans="5:18" s="30" customFormat="1">
      <c r="E236" s="31"/>
      <c r="M236" s="33"/>
      <c r="N236" s="33"/>
      <c r="O236" s="33"/>
      <c r="P236" s="33"/>
      <c r="Q236" s="33"/>
      <c r="R236" s="33"/>
    </row>
    <row r="237" spans="5:18" s="30" customFormat="1">
      <c r="E237" s="31"/>
      <c r="M237" s="33"/>
      <c r="N237" s="33"/>
      <c r="O237" s="33"/>
      <c r="P237" s="33"/>
      <c r="Q237" s="33"/>
      <c r="R237" s="33"/>
    </row>
    <row r="238" spans="5:18" s="30" customFormat="1">
      <c r="E238" s="31"/>
      <c r="M238" s="33"/>
      <c r="N238" s="33"/>
      <c r="O238" s="33"/>
      <c r="P238" s="33"/>
      <c r="Q238" s="33"/>
      <c r="R238" s="33"/>
    </row>
    <row r="239" spans="5:18" s="30" customFormat="1">
      <c r="E239" s="31"/>
      <c r="M239" s="33"/>
      <c r="N239" s="33"/>
      <c r="O239" s="33"/>
      <c r="P239" s="33"/>
      <c r="Q239" s="33"/>
      <c r="R239" s="33"/>
    </row>
    <row r="240" spans="5:18" s="30" customFormat="1">
      <c r="E240" s="31"/>
      <c r="M240" s="33"/>
      <c r="N240" s="33"/>
      <c r="O240" s="33"/>
      <c r="P240" s="33"/>
      <c r="Q240" s="33"/>
      <c r="R240" s="33"/>
    </row>
    <row r="241" spans="5:18" s="30" customFormat="1">
      <c r="E241" s="31"/>
      <c r="M241" s="33"/>
      <c r="N241" s="33"/>
      <c r="O241" s="33"/>
      <c r="P241" s="33"/>
      <c r="Q241" s="33"/>
      <c r="R241" s="33"/>
    </row>
    <row r="242" spans="5:18" s="30" customFormat="1">
      <c r="E242" s="31"/>
      <c r="M242" s="33"/>
      <c r="N242" s="33"/>
      <c r="O242" s="33"/>
      <c r="P242" s="33"/>
      <c r="Q242" s="33"/>
      <c r="R242" s="33"/>
    </row>
    <row r="243" spans="5:18" s="30" customFormat="1">
      <c r="E243" s="31"/>
      <c r="M243" s="33"/>
      <c r="N243" s="33"/>
      <c r="O243" s="33"/>
      <c r="P243" s="33"/>
      <c r="Q243" s="33"/>
      <c r="R243" s="33"/>
    </row>
    <row r="244" spans="5:18" s="30" customFormat="1">
      <c r="E244" s="31"/>
      <c r="M244" s="33"/>
      <c r="N244" s="33"/>
      <c r="O244" s="33"/>
      <c r="P244" s="33"/>
      <c r="Q244" s="33"/>
      <c r="R244" s="33"/>
    </row>
    <row r="245" spans="5:18" s="30" customFormat="1">
      <c r="E245" s="31"/>
      <c r="M245" s="33"/>
      <c r="N245" s="33"/>
      <c r="O245" s="33"/>
      <c r="P245" s="33"/>
      <c r="Q245" s="33"/>
      <c r="R245" s="33"/>
    </row>
    <row r="246" spans="5:18" s="30" customFormat="1">
      <c r="E246" s="31"/>
      <c r="M246" s="33"/>
      <c r="N246" s="33"/>
      <c r="O246" s="33"/>
      <c r="P246" s="33"/>
      <c r="Q246" s="33"/>
      <c r="R246" s="33"/>
    </row>
    <row r="247" spans="5:18" s="30" customFormat="1">
      <c r="E247" s="31"/>
      <c r="M247" s="33"/>
      <c r="N247" s="33"/>
      <c r="O247" s="33"/>
      <c r="P247" s="33"/>
      <c r="Q247" s="33"/>
      <c r="R247" s="33"/>
    </row>
    <row r="248" spans="5:18" s="30" customFormat="1">
      <c r="E248" s="31"/>
      <c r="M248" s="33"/>
      <c r="N248" s="33"/>
      <c r="O248" s="33"/>
      <c r="P248" s="33"/>
      <c r="Q248" s="33"/>
      <c r="R248" s="33"/>
    </row>
    <row r="249" spans="5:18" s="30" customFormat="1">
      <c r="E249" s="31"/>
      <c r="M249" s="33"/>
      <c r="N249" s="33"/>
      <c r="O249" s="33"/>
      <c r="P249" s="33"/>
      <c r="Q249" s="33"/>
      <c r="R249" s="33"/>
    </row>
    <row r="250" spans="5:18" s="30" customFormat="1">
      <c r="E250" s="31"/>
      <c r="M250" s="33"/>
      <c r="N250" s="33"/>
      <c r="O250" s="33"/>
      <c r="P250" s="33"/>
      <c r="Q250" s="33"/>
      <c r="R250" s="33"/>
    </row>
    <row r="251" spans="5:18" s="30" customFormat="1">
      <c r="E251" s="31"/>
      <c r="M251" s="33"/>
      <c r="N251" s="33"/>
      <c r="O251" s="33"/>
      <c r="P251" s="33"/>
      <c r="Q251" s="33"/>
      <c r="R251" s="33"/>
    </row>
    <row r="252" spans="5:18" s="30" customFormat="1">
      <c r="E252" s="31"/>
      <c r="M252" s="33"/>
      <c r="N252" s="33"/>
      <c r="O252" s="33"/>
      <c r="P252" s="33"/>
      <c r="Q252" s="33"/>
      <c r="R252" s="33"/>
    </row>
    <row r="253" spans="5:18" s="30" customFormat="1">
      <c r="E253" s="31"/>
      <c r="M253" s="33"/>
      <c r="N253" s="33"/>
      <c r="O253" s="33"/>
      <c r="P253" s="33"/>
      <c r="Q253" s="33"/>
      <c r="R253" s="33"/>
    </row>
    <row r="254" spans="5:18" s="30" customFormat="1">
      <c r="E254" s="31"/>
      <c r="M254" s="33"/>
      <c r="N254" s="33"/>
      <c r="O254" s="33"/>
      <c r="P254" s="33"/>
      <c r="Q254" s="33"/>
      <c r="R254" s="33"/>
    </row>
    <row r="255" spans="5:18" s="30" customFormat="1">
      <c r="E255" s="31"/>
      <c r="M255" s="33"/>
      <c r="N255" s="33"/>
      <c r="O255" s="33"/>
      <c r="P255" s="33"/>
      <c r="Q255" s="33"/>
      <c r="R255" s="33"/>
    </row>
    <row r="256" spans="5:18" s="30" customFormat="1">
      <c r="E256" s="31"/>
      <c r="M256" s="33"/>
      <c r="N256" s="33"/>
      <c r="O256" s="33"/>
      <c r="P256" s="33"/>
      <c r="Q256" s="33"/>
      <c r="R256" s="33"/>
    </row>
    <row r="257" spans="5:18" s="30" customFormat="1">
      <c r="E257" s="31"/>
      <c r="M257" s="33"/>
      <c r="N257" s="33"/>
      <c r="O257" s="33"/>
      <c r="P257" s="33"/>
      <c r="Q257" s="33"/>
      <c r="R257" s="33"/>
    </row>
    <row r="258" spans="5:18" s="30" customFormat="1">
      <c r="E258" s="31"/>
      <c r="M258" s="33"/>
      <c r="N258" s="33"/>
      <c r="O258" s="33"/>
      <c r="P258" s="33"/>
      <c r="Q258" s="33"/>
      <c r="R258" s="33"/>
    </row>
    <row r="259" spans="5:18" s="30" customFormat="1">
      <c r="E259" s="31"/>
      <c r="M259" s="33"/>
      <c r="N259" s="33"/>
      <c r="O259" s="33"/>
      <c r="P259" s="33"/>
      <c r="Q259" s="33"/>
      <c r="R259" s="33"/>
    </row>
    <row r="260" spans="5:18" s="30" customFormat="1">
      <c r="E260" s="31"/>
      <c r="M260" s="33"/>
      <c r="N260" s="33"/>
      <c r="O260" s="33"/>
      <c r="P260" s="33"/>
      <c r="Q260" s="33"/>
      <c r="R260" s="33"/>
    </row>
    <row r="261" spans="5:18" s="30" customFormat="1">
      <c r="E261" s="31"/>
      <c r="M261" s="33"/>
      <c r="N261" s="33"/>
      <c r="O261" s="33"/>
      <c r="P261" s="33"/>
      <c r="Q261" s="33"/>
      <c r="R261" s="33"/>
    </row>
  </sheetData>
  <mergeCells count="6">
    <mergeCell ref="C16:H16"/>
    <mergeCell ref="B1:D1"/>
    <mergeCell ref="B4:B5"/>
    <mergeCell ref="C4:D4"/>
    <mergeCell ref="E4:F4"/>
    <mergeCell ref="G4:H4"/>
  </mergeCells>
  <pageMargins left="0.70866141732283472" right="0.70866141732283472" top="0.74803149606299213" bottom="0.74803149606299213" header="0.31496062992125984" footer="0.31496062992125984"/>
  <pageSetup paperSize="9" scale="90" pageOrder="overThenDown" orientation="landscape" r:id="rId1"/>
  <headerFooter>
    <oddHeader>&amp;RZakładka nr 5 - szkodowość</oddHeader>
    <oddFooter>&amp;Rstrona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4</vt:i4>
      </vt:variant>
    </vt:vector>
  </HeadingPairs>
  <TitlesOfParts>
    <vt:vector size="9" baseType="lpstr">
      <vt:lpstr>Zakładka nr 1</vt:lpstr>
      <vt:lpstr>Zakładka nr 2</vt:lpstr>
      <vt:lpstr>Zakładka nr 3</vt:lpstr>
      <vt:lpstr>Zakładka nr 4</vt:lpstr>
      <vt:lpstr>Zakładka nr 5</vt:lpstr>
      <vt:lpstr>'Zakładka nr 3'!Obszar_wydruku</vt:lpstr>
      <vt:lpstr>'Zakładka nr 4'!Obszar_wydruku</vt:lpstr>
      <vt:lpstr>'Zakładka nr 1'!Tytuły_wydruku</vt:lpstr>
      <vt:lpstr>'Zakładka nr 4'!Tytuły_wydruku</vt:lpstr>
    </vt:vector>
  </TitlesOfParts>
  <Manager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Przemysław Burdach</dc:creator>
  <cp:lastModifiedBy>Waldemar Filipkowski</cp:lastModifiedBy>
  <cp:lastPrinted>2021-10-14T16:09:07Z</cp:lastPrinted>
  <dcterms:created xsi:type="dcterms:W3CDTF">2012-01-13T14:07:06Z</dcterms:created>
  <dcterms:modified xsi:type="dcterms:W3CDTF">2021-10-20T08:13:28Z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