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- Zamówienia Publiczne 2024\Postępowania ustawowe\3-2024 Gazy medyczne (36 m)\"/>
    </mc:Choice>
  </mc:AlternateContent>
  <xr:revisionPtr revIDLastSave="0" documentId="13_ncr:1_{2C2857B4-0F1F-4232-BD36-A4993FBB3925}" xr6:coauthVersionLast="47" xr6:coauthVersionMax="47" xr10:uidLastSave="{00000000-0000-0000-0000-000000000000}"/>
  <bookViews>
    <workbookView xWindow="2640" yWindow="2640" windowWidth="21600" windowHeight="11385" activeTab="2" xr2:uid="{B32F9D3D-C8CB-4587-B0ED-BC4AF2D25B15}"/>
  </bookViews>
  <sheets>
    <sheet name="Pakiet nr 1" sheetId="1" r:id="rId1"/>
    <sheet name="Pakiet nr 2" sheetId="2" r:id="rId2"/>
    <sheet name="Pakiet nr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E12" i="1"/>
  <c r="G12" i="1" s="1"/>
  <c r="G13" i="1"/>
  <c r="H13" i="1" s="1"/>
  <c r="E11" i="3"/>
  <c r="G11" i="3" s="1"/>
  <c r="G12" i="2"/>
  <c r="E11" i="2"/>
  <c r="G11" i="2" s="1"/>
  <c r="G23" i="1"/>
  <c r="G15" i="1"/>
  <c r="H15" i="1" s="1"/>
  <c r="I15" i="1" s="1"/>
  <c r="G17" i="1"/>
  <c r="H17" i="1" s="1"/>
  <c r="G21" i="1"/>
  <c r="H21" i="1" s="1"/>
  <c r="E14" i="1"/>
  <c r="G14" i="1" s="1"/>
  <c r="H14" i="1" s="1"/>
  <c r="I14" i="1" s="1"/>
  <c r="E16" i="1"/>
  <c r="G16" i="1" s="1"/>
  <c r="H16" i="1" s="1"/>
  <c r="E19" i="1"/>
  <c r="G19" i="1" s="1"/>
  <c r="H19" i="1" s="1"/>
  <c r="I19" i="1" s="1"/>
  <c r="E20" i="1"/>
  <c r="G20" i="1" s="1"/>
  <c r="H20" i="1" s="1"/>
  <c r="I20" i="1" s="1"/>
  <c r="E22" i="1"/>
  <c r="G22" i="1" s="1"/>
  <c r="H22" i="1" s="1"/>
  <c r="G24" i="1" l="1"/>
  <c r="H12" i="1"/>
  <c r="I12" i="1"/>
  <c r="I13" i="1"/>
  <c r="H11" i="1"/>
  <c r="I11" i="1" s="1"/>
  <c r="H12" i="2"/>
  <c r="I12" i="2" s="1"/>
  <c r="G12" i="3"/>
  <c r="H11" i="3"/>
  <c r="I11" i="3" s="1"/>
  <c r="I12" i="3" s="1"/>
  <c r="H11" i="2"/>
  <c r="I11" i="2" s="1"/>
  <c r="G13" i="2"/>
  <c r="I17" i="1"/>
  <c r="I16" i="1"/>
  <c r="I21" i="1"/>
  <c r="I22" i="1"/>
  <c r="H23" i="1"/>
  <c r="I23" i="1" s="1"/>
  <c r="H12" i="3" l="1"/>
  <c r="H13" i="2"/>
  <c r="I13" i="2"/>
  <c r="H24" i="1"/>
  <c r="I24" i="1"/>
</calcChain>
</file>

<file path=xl/sharedStrings.xml><?xml version="1.0" encoding="utf-8"?>
<sst xmlns="http://schemas.openxmlformats.org/spreadsheetml/2006/main" count="96" uniqueCount="52">
  <si>
    <t>Lp.</t>
  </si>
  <si>
    <t>Przedmiot zamówienia</t>
  </si>
  <si>
    <t>Cena jedn. netto</t>
  </si>
  <si>
    <t>Wartość netto</t>
  </si>
  <si>
    <t>Wartość brutto</t>
  </si>
  <si>
    <t>Pakiet 1</t>
  </si>
  <si>
    <t>Dostawa osprzętu – jednorazowych ustników z filtrem, będących wyrobem medycznym kompatybilnych z zaworem dozującym na butli</t>
  </si>
  <si>
    <t xml:space="preserve">Dzierżawa butli wraz z zaworem dozującym </t>
  </si>
  <si>
    <t>Sukcesywne dostawy podtlenku azotu w butlach po 7 kg</t>
  </si>
  <si>
    <t>Dzierżawa butli na podtlenek azotu</t>
  </si>
  <si>
    <t>Pakiet 3</t>
  </si>
  <si>
    <t>Dzierżawa butli na dwutlenek węgla</t>
  </si>
  <si>
    <t xml:space="preserve">Sukcesywne dostawy tlenu medycznego ciekłego </t>
  </si>
  <si>
    <t>40l =6,4 m³</t>
  </si>
  <si>
    <t xml:space="preserve">Szacunkowa ilość </t>
  </si>
  <si>
    <t xml:space="preserve">J. M. </t>
  </si>
  <si>
    <t>B / D</t>
  </si>
  <si>
    <t>KG</t>
  </si>
  <si>
    <t xml:space="preserve">BUTLA </t>
  </si>
  <si>
    <t>SZT.</t>
  </si>
  <si>
    <t>M-C</t>
  </si>
  <si>
    <t xml:space="preserve">10 l=1,6 m³, </t>
  </si>
  <si>
    <t>Podatek VAT</t>
  </si>
  <si>
    <t xml:space="preserve"> 2 B / D</t>
  </si>
  <si>
    <t xml:space="preserve"> 4 B / D</t>
  </si>
  <si>
    <t>4 x 1096</t>
  </si>
  <si>
    <t>2 x 1096</t>
  </si>
  <si>
    <t>5 x 1096</t>
  </si>
  <si>
    <t>95 x 1096</t>
  </si>
  <si>
    <t>35 x 1096</t>
  </si>
  <si>
    <t>OGÓŁEM</t>
  </si>
  <si>
    <t>Pakiet 2</t>
  </si>
  <si>
    <t>ROK</t>
  </si>
  <si>
    <t>FORMULARZ CENOWY</t>
  </si>
  <si>
    <t>Miejscowość:</t>
  </si>
  <si>
    <t>Data:</t>
  </si>
  <si>
    <t>J.M.</t>
  </si>
  <si>
    <t>Sukcesywne dostawy tlenu medycznego sprężonego w butlach:</t>
  </si>
  <si>
    <t>Nazwa wykonawcy:</t>
  </si>
  <si>
    <t>Adres Wykonawcy:</t>
  </si>
  <si>
    <t>Cenowa oferta za wykonanie przedmiotu zamówienia:</t>
  </si>
  <si>
    <t xml:space="preserve">Dostawa, montaż, dzierżawa zbiornika kriogenicznego na tlen ciekły o pojemności wodnej około 7000 litrów z parownicą, instalacją i armaturą </t>
  </si>
  <si>
    <t xml:space="preserve">Przegląd okresowy /roczny/ instalacji gazów medycznych wraz z punktami poboru i stacją rozprężania tlenu - 1 kpl </t>
  </si>
  <si>
    <t>Dzierżawa butli na tlen sprężony 10 l, 40 l</t>
  </si>
  <si>
    <t xml:space="preserve">Sukcesywne dostawy tlenu  medycznego sprężonego w butlach 2 l = 0,43 m³ ze zintegrowanym reduktorem / przepływomierzem, szybkozłączką typu AGA </t>
  </si>
  <si>
    <t xml:space="preserve">Dzierżawa butli ze zintegrowanym reduktorem / przepływomierzem, szybkozłączką typu AGA na tlen sprężony </t>
  </si>
  <si>
    <t xml:space="preserve">Sukcesywne dostawy dwutlenku węgla medycznego do laparoskopii w butlach po 7,5 kg </t>
  </si>
  <si>
    <t>Sukcesywne dostawy mieszaniny 50% podtlenku azotu i 50% tlenu medycznego do uśmierzania bólu w butlach 2,8 m³ (10 l)</t>
  </si>
  <si>
    <t>Wartość z pozycji OGÓŁEM należy przenieść do formularza ofertowego.</t>
  </si>
  <si>
    <t xml:space="preserve">                   </t>
  </si>
  <si>
    <t xml:space="preserve"> </t>
  </si>
  <si>
    <t>/elektroniczny  podpis  osoby lub osób  uprawnionych do reprezentowania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</si>
</sst>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3B7B-7181-4D01-9587-D5D66BCE1DE1}">
  <dimension ref="A1:J32"/>
  <sheetViews>
    <sheetView zoomScale="115" zoomScaleNormal="115" workbookViewId="0"/>
  </sheetViews>
  <sheetFormatPr defaultRowHeight="15" x14ac:dyDescent="0.25"/>
  <cols>
    <col min="1" max="1" width="10.140625" customWidth="1"/>
    <col min="2" max="2" width="38.7109375" customWidth="1"/>
    <col min="3" max="3" width="9.85546875" customWidth="1"/>
    <col min="4" max="4" width="14.28515625" customWidth="1"/>
    <col min="5" max="5" width="14.28515625" hidden="1" customWidth="1"/>
    <col min="6" max="6" width="12.5703125" customWidth="1"/>
    <col min="7" max="7" width="15.42578125" customWidth="1"/>
    <col min="8" max="8" width="13.140625" customWidth="1"/>
    <col min="9" max="9" width="15.140625" customWidth="1"/>
  </cols>
  <sheetData>
    <row r="1" spans="1:9" ht="20.25" x14ac:dyDescent="0.3">
      <c r="A1" s="2"/>
      <c r="B1" s="54" t="s">
        <v>33</v>
      </c>
      <c r="C1" s="54"/>
      <c r="D1" s="54"/>
      <c r="E1" s="54"/>
      <c r="F1" s="54"/>
      <c r="G1" s="54"/>
      <c r="H1" s="2"/>
      <c r="I1" s="2"/>
    </row>
    <row r="2" spans="1:9" ht="20.25" x14ac:dyDescent="0.3">
      <c r="A2" s="2"/>
      <c r="B2" s="3"/>
      <c r="C2" s="3"/>
      <c r="D2" s="3"/>
      <c r="E2" s="3"/>
      <c r="F2" s="3"/>
      <c r="G2" s="3"/>
      <c r="H2" s="2"/>
      <c r="I2" s="2"/>
    </row>
    <row r="3" spans="1:9" x14ac:dyDescent="0.25">
      <c r="A3" s="2"/>
      <c r="B3" s="2" t="s">
        <v>38</v>
      </c>
      <c r="C3" s="2"/>
      <c r="D3" s="2"/>
      <c r="E3" s="2"/>
      <c r="F3" s="2"/>
      <c r="G3" s="2"/>
      <c r="H3" s="2"/>
      <c r="I3" s="2"/>
    </row>
    <row r="4" spans="1:9" x14ac:dyDescent="0.25">
      <c r="A4" s="2"/>
      <c r="B4" s="2" t="s">
        <v>39</v>
      </c>
      <c r="C4" s="2"/>
      <c r="D4" s="2"/>
      <c r="E4" s="2"/>
      <c r="F4" s="2"/>
      <c r="G4" s="2"/>
      <c r="H4" s="2"/>
      <c r="I4" s="2"/>
    </row>
    <row r="5" spans="1:9" x14ac:dyDescent="0.25">
      <c r="A5" s="2"/>
      <c r="B5" s="2" t="s">
        <v>34</v>
      </c>
      <c r="C5" s="2"/>
      <c r="D5" s="2"/>
      <c r="E5" s="2"/>
      <c r="F5" s="2"/>
      <c r="G5" s="2"/>
      <c r="H5" s="2"/>
      <c r="I5" s="2"/>
    </row>
    <row r="6" spans="1:9" x14ac:dyDescent="0.25">
      <c r="A6" s="2"/>
      <c r="B6" s="2" t="s">
        <v>35</v>
      </c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 t="s">
        <v>40</v>
      </c>
      <c r="C8" s="2"/>
      <c r="D8" s="2"/>
      <c r="E8" s="2"/>
      <c r="F8" s="2"/>
      <c r="G8" s="2"/>
      <c r="H8" s="2"/>
      <c r="I8" s="2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5.5" x14ac:dyDescent="0.25">
      <c r="A10" s="31" t="s">
        <v>0</v>
      </c>
      <c r="B10" s="30" t="s">
        <v>1</v>
      </c>
      <c r="C10" s="30" t="s">
        <v>36</v>
      </c>
      <c r="D10" s="30" t="s">
        <v>14</v>
      </c>
      <c r="E10" s="30"/>
      <c r="F10" s="30" t="s">
        <v>2</v>
      </c>
      <c r="G10" s="30" t="s">
        <v>3</v>
      </c>
      <c r="H10" s="30" t="s">
        <v>22</v>
      </c>
      <c r="I10" s="32" t="s">
        <v>4</v>
      </c>
    </row>
    <row r="11" spans="1:9" ht="45.75" customHeight="1" x14ac:dyDescent="0.25">
      <c r="A11" s="50" t="s">
        <v>5</v>
      </c>
      <c r="B11" s="4" t="s">
        <v>47</v>
      </c>
      <c r="C11" s="5" t="s">
        <v>18</v>
      </c>
      <c r="D11" s="5">
        <v>33</v>
      </c>
      <c r="E11" s="5">
        <f>D11</f>
        <v>33</v>
      </c>
      <c r="F11" s="6">
        <v>0</v>
      </c>
      <c r="G11" s="7">
        <f>E11*F11</f>
        <v>0</v>
      </c>
      <c r="H11" s="7">
        <f>G11*0.08</f>
        <v>0</v>
      </c>
      <c r="I11" s="8">
        <f>G11+H11</f>
        <v>0</v>
      </c>
    </row>
    <row r="12" spans="1:9" ht="49.5" customHeight="1" x14ac:dyDescent="0.25">
      <c r="A12" s="51"/>
      <c r="B12" s="9" t="s">
        <v>6</v>
      </c>
      <c r="C12" s="10" t="s">
        <v>19</v>
      </c>
      <c r="D12" s="10">
        <v>100</v>
      </c>
      <c r="E12" s="5">
        <f t="shared" ref="E12:E22" si="0">D12</f>
        <v>100</v>
      </c>
      <c r="F12" s="11">
        <v>0</v>
      </c>
      <c r="G12" s="7">
        <f t="shared" ref="G12:G22" si="1">E12*F12</f>
        <v>0</v>
      </c>
      <c r="H12" s="7">
        <f t="shared" ref="H12:H23" si="2">G12*0.08</f>
        <v>0</v>
      </c>
      <c r="I12" s="8">
        <f t="shared" ref="I12:I23" si="3">G12+H12</f>
        <v>0</v>
      </c>
    </row>
    <row r="13" spans="1:9" ht="30" customHeight="1" thickBot="1" x14ac:dyDescent="0.3">
      <c r="A13" s="51"/>
      <c r="B13" s="12" t="s">
        <v>7</v>
      </c>
      <c r="C13" s="13" t="s">
        <v>23</v>
      </c>
      <c r="D13" s="13" t="s">
        <v>26</v>
      </c>
      <c r="E13" s="13">
        <v>2192</v>
      </c>
      <c r="F13" s="11">
        <v>0</v>
      </c>
      <c r="G13" s="14">
        <f t="shared" si="1"/>
        <v>0</v>
      </c>
      <c r="H13" s="14">
        <f t="shared" si="2"/>
        <v>0</v>
      </c>
      <c r="I13" s="15">
        <f t="shared" si="3"/>
        <v>0</v>
      </c>
    </row>
    <row r="14" spans="1:9" ht="32.25" customHeight="1" x14ac:dyDescent="0.25">
      <c r="A14" s="52"/>
      <c r="B14" s="16" t="s">
        <v>8</v>
      </c>
      <c r="C14" s="17" t="s">
        <v>18</v>
      </c>
      <c r="D14" s="17">
        <v>6</v>
      </c>
      <c r="E14" s="18">
        <f t="shared" si="0"/>
        <v>6</v>
      </c>
      <c r="F14" s="19">
        <v>0</v>
      </c>
      <c r="G14" s="20">
        <f t="shared" si="1"/>
        <v>0</v>
      </c>
      <c r="H14" s="20">
        <f t="shared" si="2"/>
        <v>0</v>
      </c>
      <c r="I14" s="21">
        <f t="shared" si="3"/>
        <v>0</v>
      </c>
    </row>
    <row r="15" spans="1:9" ht="28.5" customHeight="1" thickBot="1" x14ac:dyDescent="0.3">
      <c r="A15" s="52"/>
      <c r="B15" s="12" t="s">
        <v>9</v>
      </c>
      <c r="C15" s="13" t="s">
        <v>24</v>
      </c>
      <c r="D15" s="13" t="s">
        <v>25</v>
      </c>
      <c r="E15" s="13">
        <v>4384</v>
      </c>
      <c r="F15" s="11">
        <v>0</v>
      </c>
      <c r="G15" s="14">
        <f t="shared" si="1"/>
        <v>0</v>
      </c>
      <c r="H15" s="14">
        <f t="shared" si="2"/>
        <v>0</v>
      </c>
      <c r="I15" s="15">
        <f t="shared" si="3"/>
        <v>0</v>
      </c>
    </row>
    <row r="16" spans="1:9" ht="42.75" customHeight="1" x14ac:dyDescent="0.25">
      <c r="A16" s="52"/>
      <c r="B16" s="16" t="s">
        <v>46</v>
      </c>
      <c r="C16" s="17" t="s">
        <v>18</v>
      </c>
      <c r="D16" s="17">
        <v>45</v>
      </c>
      <c r="E16" s="18">
        <f t="shared" si="0"/>
        <v>45</v>
      </c>
      <c r="F16" s="19">
        <v>0</v>
      </c>
      <c r="G16" s="20">
        <f t="shared" si="1"/>
        <v>0</v>
      </c>
      <c r="H16" s="20">
        <f t="shared" si="2"/>
        <v>0</v>
      </c>
      <c r="I16" s="21">
        <f t="shared" si="3"/>
        <v>0</v>
      </c>
    </row>
    <row r="17" spans="1:10" ht="26.25" customHeight="1" thickBot="1" x14ac:dyDescent="0.3">
      <c r="A17" s="52"/>
      <c r="B17" s="12" t="s">
        <v>11</v>
      </c>
      <c r="C17" s="13" t="s">
        <v>16</v>
      </c>
      <c r="D17" s="13" t="s">
        <v>27</v>
      </c>
      <c r="E17" s="13">
        <v>5480</v>
      </c>
      <c r="F17" s="11">
        <v>0</v>
      </c>
      <c r="G17" s="14">
        <f t="shared" si="1"/>
        <v>0</v>
      </c>
      <c r="H17" s="14">
        <f t="shared" si="2"/>
        <v>0</v>
      </c>
      <c r="I17" s="15">
        <f t="shared" si="3"/>
        <v>0</v>
      </c>
    </row>
    <row r="18" spans="1:10" ht="30" customHeight="1" x14ac:dyDescent="0.25">
      <c r="A18" s="52"/>
      <c r="B18" s="22" t="s">
        <v>37</v>
      </c>
      <c r="C18" s="47"/>
      <c r="D18" s="48"/>
      <c r="E18" s="48"/>
      <c r="F18" s="48"/>
      <c r="G18" s="48"/>
      <c r="H18" s="48"/>
      <c r="I18" s="49"/>
    </row>
    <row r="19" spans="1:10" ht="18.75" customHeight="1" x14ac:dyDescent="0.25">
      <c r="A19" s="52"/>
      <c r="B19" s="23" t="s">
        <v>21</v>
      </c>
      <c r="C19" s="10" t="s">
        <v>18</v>
      </c>
      <c r="D19" s="10">
        <v>240</v>
      </c>
      <c r="E19" s="5">
        <f t="shared" si="0"/>
        <v>240</v>
      </c>
      <c r="F19" s="6">
        <v>0</v>
      </c>
      <c r="G19" s="7">
        <f t="shared" si="1"/>
        <v>0</v>
      </c>
      <c r="H19" s="7">
        <f t="shared" si="2"/>
        <v>0</v>
      </c>
      <c r="I19" s="8">
        <f t="shared" si="3"/>
        <v>0</v>
      </c>
    </row>
    <row r="20" spans="1:10" ht="18.75" customHeight="1" x14ac:dyDescent="0.25">
      <c r="A20" s="52"/>
      <c r="B20" s="23" t="s">
        <v>13</v>
      </c>
      <c r="C20" s="10" t="s">
        <v>18</v>
      </c>
      <c r="D20" s="10">
        <v>150</v>
      </c>
      <c r="E20" s="5">
        <f t="shared" si="0"/>
        <v>150</v>
      </c>
      <c r="F20" s="6">
        <v>0</v>
      </c>
      <c r="G20" s="7">
        <f t="shared" si="1"/>
        <v>0</v>
      </c>
      <c r="H20" s="7">
        <f t="shared" si="2"/>
        <v>0</v>
      </c>
      <c r="I20" s="8">
        <f t="shared" si="3"/>
        <v>0</v>
      </c>
    </row>
    <row r="21" spans="1:10" ht="32.25" customHeight="1" thickBot="1" x14ac:dyDescent="0.3">
      <c r="A21" s="52"/>
      <c r="B21" s="12" t="s">
        <v>43</v>
      </c>
      <c r="C21" s="13" t="s">
        <v>16</v>
      </c>
      <c r="D21" s="13" t="s">
        <v>28</v>
      </c>
      <c r="E21" s="13">
        <v>104120</v>
      </c>
      <c r="F21" s="24">
        <v>0</v>
      </c>
      <c r="G21" s="14">
        <f t="shared" si="1"/>
        <v>0</v>
      </c>
      <c r="H21" s="14">
        <f t="shared" si="2"/>
        <v>0</v>
      </c>
      <c r="I21" s="15">
        <f t="shared" si="3"/>
        <v>0</v>
      </c>
    </row>
    <row r="22" spans="1:10" ht="60" customHeight="1" x14ac:dyDescent="0.25">
      <c r="A22" s="52"/>
      <c r="B22" s="25" t="s">
        <v>44</v>
      </c>
      <c r="C22" s="26" t="s">
        <v>18</v>
      </c>
      <c r="D22" s="26">
        <v>450</v>
      </c>
      <c r="E22" s="27">
        <f t="shared" si="0"/>
        <v>450</v>
      </c>
      <c r="F22" s="11">
        <v>0</v>
      </c>
      <c r="G22" s="28">
        <f t="shared" si="1"/>
        <v>0</v>
      </c>
      <c r="H22" s="28">
        <f t="shared" si="2"/>
        <v>0</v>
      </c>
      <c r="I22" s="29">
        <f t="shared" si="3"/>
        <v>0</v>
      </c>
    </row>
    <row r="23" spans="1:10" ht="42" customHeight="1" thickBot="1" x14ac:dyDescent="0.3">
      <c r="A23" s="53"/>
      <c r="B23" s="12" t="s">
        <v>45</v>
      </c>
      <c r="C23" s="13" t="s">
        <v>16</v>
      </c>
      <c r="D23" s="13" t="s">
        <v>29</v>
      </c>
      <c r="E23" s="13">
        <v>38360</v>
      </c>
      <c r="F23" s="24">
        <v>0</v>
      </c>
      <c r="G23" s="14">
        <f>E23*F23</f>
        <v>0</v>
      </c>
      <c r="H23" s="14">
        <f t="shared" si="2"/>
        <v>0</v>
      </c>
      <c r="I23" s="15">
        <f t="shared" si="3"/>
        <v>0</v>
      </c>
    </row>
    <row r="24" spans="1:10" ht="22.5" customHeight="1" thickBot="1" x14ac:dyDescent="0.3">
      <c r="A24" s="2"/>
      <c r="B24" s="2"/>
      <c r="C24" s="2"/>
      <c r="D24" s="2"/>
      <c r="E24" s="2"/>
      <c r="F24" s="43" t="s">
        <v>30</v>
      </c>
      <c r="G24" s="42">
        <f>SUM(G11:G23)</f>
        <v>0</v>
      </c>
      <c r="H24" s="42">
        <f>SUM(H11:H23)</f>
        <v>0</v>
      </c>
      <c r="I24" s="42">
        <f>SUM(I11:I23)</f>
        <v>0</v>
      </c>
    </row>
    <row r="27" spans="1:10" x14ac:dyDescent="0.25">
      <c r="B27" s="1" t="s">
        <v>48</v>
      </c>
    </row>
    <row r="28" spans="1:10" x14ac:dyDescent="0.25">
      <c r="B28" s="1"/>
    </row>
    <row r="29" spans="1:10" x14ac:dyDescent="0.25">
      <c r="B29" s="44"/>
    </row>
    <row r="30" spans="1:10" x14ac:dyDescent="0.25">
      <c r="B30" s="44"/>
    </row>
    <row r="31" spans="1:10" x14ac:dyDescent="0.25">
      <c r="B31" s="44"/>
      <c r="D31" s="45" t="s">
        <v>49</v>
      </c>
    </row>
    <row r="32" spans="1:10" x14ac:dyDescent="0.25">
      <c r="D32" s="45" t="s">
        <v>50</v>
      </c>
      <c r="J32" s="46" t="s">
        <v>51</v>
      </c>
    </row>
  </sheetData>
  <mergeCells count="2">
    <mergeCell ref="A11:A23"/>
    <mergeCell ref="B1:G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9F58-8625-4BEC-910E-126EE6D35D82}">
  <dimension ref="A1:J21"/>
  <sheetViews>
    <sheetView zoomScale="115" zoomScaleNormal="115" workbookViewId="0">
      <selection activeCell="B14" sqref="B14"/>
    </sheetView>
  </sheetViews>
  <sheetFormatPr defaultRowHeight="15" x14ac:dyDescent="0.25"/>
  <cols>
    <col min="1" max="1" width="10.140625" customWidth="1"/>
    <col min="2" max="2" width="38.7109375" customWidth="1"/>
    <col min="3" max="3" width="9.85546875" customWidth="1"/>
    <col min="4" max="4" width="14.28515625" customWidth="1"/>
    <col min="5" max="5" width="14.28515625" hidden="1" customWidth="1"/>
    <col min="6" max="6" width="12.5703125" customWidth="1"/>
    <col min="7" max="7" width="15.42578125" customWidth="1"/>
    <col min="8" max="8" width="13.140625" customWidth="1"/>
    <col min="9" max="9" width="15.140625" customWidth="1"/>
  </cols>
  <sheetData>
    <row r="1" spans="1:9" ht="20.25" x14ac:dyDescent="0.3">
      <c r="A1" s="2"/>
      <c r="B1" s="54" t="s">
        <v>33</v>
      </c>
      <c r="C1" s="54"/>
      <c r="D1" s="54"/>
      <c r="E1" s="54"/>
      <c r="F1" s="54"/>
      <c r="G1" s="54"/>
      <c r="H1" s="2"/>
      <c r="I1" s="2"/>
    </row>
    <row r="2" spans="1:9" ht="20.25" x14ac:dyDescent="0.3">
      <c r="A2" s="2"/>
      <c r="B2" s="3"/>
      <c r="C2" s="3"/>
      <c r="D2" s="3"/>
      <c r="E2" s="3"/>
      <c r="F2" s="3"/>
      <c r="G2" s="3"/>
      <c r="H2" s="2"/>
      <c r="I2" s="2"/>
    </row>
    <row r="3" spans="1:9" x14ac:dyDescent="0.25">
      <c r="A3" s="2"/>
      <c r="B3" s="2" t="s">
        <v>38</v>
      </c>
      <c r="C3" s="2"/>
      <c r="D3" s="2"/>
      <c r="E3" s="2"/>
      <c r="F3" s="2"/>
      <c r="G3" s="2"/>
      <c r="H3" s="2"/>
      <c r="I3" s="2"/>
    </row>
    <row r="4" spans="1:9" x14ac:dyDescent="0.25">
      <c r="A4" s="2"/>
      <c r="B4" s="2" t="s">
        <v>39</v>
      </c>
      <c r="C4" s="2"/>
      <c r="D4" s="2"/>
      <c r="E4" s="2"/>
      <c r="F4" s="2"/>
      <c r="G4" s="2"/>
      <c r="H4" s="2"/>
      <c r="I4" s="2"/>
    </row>
    <row r="5" spans="1:9" x14ac:dyDescent="0.25">
      <c r="A5" s="2"/>
      <c r="B5" s="2" t="s">
        <v>34</v>
      </c>
      <c r="C5" s="2"/>
      <c r="D5" s="2"/>
      <c r="E5" s="2"/>
      <c r="F5" s="2"/>
      <c r="G5" s="2"/>
      <c r="H5" s="2"/>
      <c r="I5" s="2"/>
    </row>
    <row r="6" spans="1:9" x14ac:dyDescent="0.25">
      <c r="A6" s="2"/>
      <c r="B6" s="2" t="s">
        <v>35</v>
      </c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 t="s">
        <v>40</v>
      </c>
      <c r="C8" s="2"/>
      <c r="D8" s="2"/>
      <c r="E8" s="2"/>
      <c r="F8" s="2"/>
      <c r="G8" s="2"/>
      <c r="H8" s="2"/>
      <c r="I8" s="2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6.25" thickBot="1" x14ac:dyDescent="0.3">
      <c r="A10" s="34" t="s">
        <v>0</v>
      </c>
      <c r="B10" s="33" t="s">
        <v>1</v>
      </c>
      <c r="C10" s="33" t="s">
        <v>36</v>
      </c>
      <c r="D10" s="33" t="s">
        <v>14</v>
      </c>
      <c r="E10" s="33"/>
      <c r="F10" s="33" t="s">
        <v>2</v>
      </c>
      <c r="G10" s="33" t="s">
        <v>3</v>
      </c>
      <c r="H10" s="33" t="s">
        <v>22</v>
      </c>
      <c r="I10" s="35" t="s">
        <v>4</v>
      </c>
    </row>
    <row r="11" spans="1:9" ht="36" customHeight="1" x14ac:dyDescent="0.25">
      <c r="A11" s="55" t="s">
        <v>31</v>
      </c>
      <c r="B11" s="25" t="s">
        <v>12</v>
      </c>
      <c r="C11" s="26" t="s">
        <v>17</v>
      </c>
      <c r="D11" s="26">
        <v>300000</v>
      </c>
      <c r="E11" s="27">
        <f t="shared" ref="E11" si="0">D11</f>
        <v>300000</v>
      </c>
      <c r="F11" s="11">
        <v>0</v>
      </c>
      <c r="G11" s="28">
        <f t="shared" ref="G11:G12" si="1">E11*F11</f>
        <v>0</v>
      </c>
      <c r="H11" s="28">
        <f t="shared" ref="H11:H12" si="2">G11*0.08</f>
        <v>0</v>
      </c>
      <c r="I11" s="29">
        <f t="shared" ref="I11:I12" si="3">G11+H11</f>
        <v>0</v>
      </c>
    </row>
    <row r="12" spans="1:9" ht="54.75" customHeight="1" thickBot="1" x14ac:dyDescent="0.3">
      <c r="A12" s="56"/>
      <c r="B12" s="12" t="s">
        <v>41</v>
      </c>
      <c r="C12" s="13" t="s">
        <v>20</v>
      </c>
      <c r="D12" s="13">
        <v>36</v>
      </c>
      <c r="E12" s="13">
        <v>36</v>
      </c>
      <c r="F12" s="24">
        <v>0</v>
      </c>
      <c r="G12" s="14">
        <f t="shared" si="1"/>
        <v>0</v>
      </c>
      <c r="H12" s="14">
        <f t="shared" si="2"/>
        <v>0</v>
      </c>
      <c r="I12" s="15">
        <f t="shared" si="3"/>
        <v>0</v>
      </c>
    </row>
    <row r="13" spans="1:9" ht="22.5" customHeight="1" thickBot="1" x14ac:dyDescent="0.3">
      <c r="A13" s="2"/>
      <c r="B13" s="2"/>
      <c r="C13" s="2"/>
      <c r="D13" s="2"/>
      <c r="E13" s="2"/>
      <c r="F13" s="43" t="s">
        <v>30</v>
      </c>
      <c r="G13" s="42">
        <f>SUM(G11:G12)</f>
        <v>0</v>
      </c>
      <c r="H13" s="42">
        <f>SUM(H11:H12)</f>
        <v>0</v>
      </c>
      <c r="I13" s="42">
        <f>SUM(I11:I12)</f>
        <v>0</v>
      </c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1" t="s">
        <v>48</v>
      </c>
    </row>
    <row r="17" spans="1:10" x14ac:dyDescent="0.25">
      <c r="A17" s="2"/>
      <c r="B17" s="1"/>
    </row>
    <row r="18" spans="1:10" x14ac:dyDescent="0.25">
      <c r="A18" s="2"/>
      <c r="B18" s="44"/>
    </row>
    <row r="19" spans="1:10" x14ac:dyDescent="0.25">
      <c r="B19" s="44"/>
    </row>
    <row r="20" spans="1:10" x14ac:dyDescent="0.25">
      <c r="B20" s="44"/>
      <c r="D20" s="45" t="s">
        <v>49</v>
      </c>
    </row>
    <row r="21" spans="1:10" x14ac:dyDescent="0.25">
      <c r="D21" s="45" t="s">
        <v>50</v>
      </c>
      <c r="J21" s="46" t="s">
        <v>51</v>
      </c>
    </row>
  </sheetData>
  <mergeCells count="2">
    <mergeCell ref="A11:A12"/>
    <mergeCell ref="B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5E99-1800-48B2-A2B1-FA2C534DA88E}">
  <dimension ref="A1:J20"/>
  <sheetViews>
    <sheetView tabSelected="1" zoomScale="115" zoomScaleNormal="115" workbookViewId="0">
      <selection activeCell="B11" sqref="B11"/>
    </sheetView>
  </sheetViews>
  <sheetFormatPr defaultRowHeight="15" x14ac:dyDescent="0.25"/>
  <cols>
    <col min="1" max="1" width="10.140625" customWidth="1"/>
    <col min="2" max="2" width="40.42578125" customWidth="1"/>
    <col min="3" max="3" width="9.85546875" customWidth="1"/>
    <col min="4" max="4" width="14.28515625" customWidth="1"/>
    <col min="5" max="5" width="14.28515625" hidden="1" customWidth="1"/>
    <col min="6" max="6" width="12.5703125" customWidth="1"/>
    <col min="7" max="7" width="15.42578125" customWidth="1"/>
    <col min="8" max="8" width="13.140625" customWidth="1"/>
    <col min="9" max="9" width="15.140625" customWidth="1"/>
  </cols>
  <sheetData>
    <row r="1" spans="1:9" ht="20.25" x14ac:dyDescent="0.3">
      <c r="A1" s="2"/>
      <c r="B1" s="54" t="s">
        <v>33</v>
      </c>
      <c r="C1" s="54"/>
      <c r="D1" s="54"/>
      <c r="E1" s="54"/>
      <c r="F1" s="54"/>
      <c r="G1" s="54"/>
      <c r="H1" s="2"/>
      <c r="I1" s="2"/>
    </row>
    <row r="2" spans="1:9" ht="20.25" x14ac:dyDescent="0.3">
      <c r="A2" s="2"/>
      <c r="B2" s="3"/>
      <c r="C2" s="3"/>
      <c r="D2" s="3"/>
      <c r="E2" s="3"/>
      <c r="F2" s="3"/>
      <c r="G2" s="3"/>
      <c r="H2" s="2"/>
      <c r="I2" s="2"/>
    </row>
    <row r="3" spans="1:9" x14ac:dyDescent="0.25">
      <c r="A3" s="2"/>
      <c r="B3" s="2" t="s">
        <v>38</v>
      </c>
      <c r="C3" s="2"/>
      <c r="D3" s="2"/>
      <c r="E3" s="2"/>
      <c r="F3" s="2"/>
      <c r="G3" s="2"/>
      <c r="H3" s="2"/>
      <c r="I3" s="2"/>
    </row>
    <row r="4" spans="1:9" x14ac:dyDescent="0.25">
      <c r="A4" s="2"/>
      <c r="B4" s="2" t="s">
        <v>39</v>
      </c>
      <c r="C4" s="2"/>
      <c r="D4" s="2"/>
      <c r="E4" s="2"/>
      <c r="F4" s="2"/>
      <c r="G4" s="2"/>
      <c r="H4" s="2"/>
      <c r="I4" s="2"/>
    </row>
    <row r="5" spans="1:9" x14ac:dyDescent="0.25">
      <c r="A5" s="2"/>
      <c r="B5" s="2" t="s">
        <v>34</v>
      </c>
      <c r="C5" s="2"/>
      <c r="D5" s="2"/>
      <c r="E5" s="2"/>
      <c r="F5" s="2"/>
      <c r="G5" s="2"/>
      <c r="H5" s="2"/>
      <c r="I5" s="2"/>
    </row>
    <row r="6" spans="1:9" x14ac:dyDescent="0.25">
      <c r="A6" s="2"/>
      <c r="B6" s="2" t="s">
        <v>35</v>
      </c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 t="s">
        <v>40</v>
      </c>
      <c r="C8" s="2"/>
      <c r="D8" s="2"/>
      <c r="E8" s="2"/>
      <c r="F8" s="2"/>
      <c r="G8" s="2"/>
      <c r="H8" s="2"/>
      <c r="I8" s="2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6.25" thickBot="1" x14ac:dyDescent="0.3">
      <c r="A10" s="34" t="s">
        <v>0</v>
      </c>
      <c r="B10" s="33" t="s">
        <v>1</v>
      </c>
      <c r="C10" s="33" t="s">
        <v>15</v>
      </c>
      <c r="D10" s="33" t="s">
        <v>14</v>
      </c>
      <c r="E10" s="33"/>
      <c r="F10" s="33" t="s">
        <v>2</v>
      </c>
      <c r="G10" s="33" t="s">
        <v>3</v>
      </c>
      <c r="H10" s="33" t="s">
        <v>22</v>
      </c>
      <c r="I10" s="35" t="s">
        <v>4</v>
      </c>
    </row>
    <row r="11" spans="1:9" ht="49.5" customHeight="1" thickBot="1" x14ac:dyDescent="0.3">
      <c r="A11" s="39" t="s">
        <v>10</v>
      </c>
      <c r="B11" s="36" t="s">
        <v>42</v>
      </c>
      <c r="C11" s="37" t="s">
        <v>32</v>
      </c>
      <c r="D11" s="37">
        <v>3</v>
      </c>
      <c r="E11" s="38">
        <f t="shared" ref="E11" si="0">D11</f>
        <v>3</v>
      </c>
      <c r="F11" s="11">
        <v>0</v>
      </c>
      <c r="G11" s="40">
        <f t="shared" ref="G11" si="1">E11*F11</f>
        <v>0</v>
      </c>
      <c r="H11" s="40">
        <f>G11*0.23</f>
        <v>0</v>
      </c>
      <c r="I11" s="41">
        <f t="shared" ref="I11" si="2">G11+H11</f>
        <v>0</v>
      </c>
    </row>
    <row r="12" spans="1:9" ht="22.5" customHeight="1" thickBot="1" x14ac:dyDescent="0.3">
      <c r="A12" s="2"/>
      <c r="B12" s="2"/>
      <c r="C12" s="2"/>
      <c r="D12" s="2"/>
      <c r="E12" s="2"/>
      <c r="F12" s="43" t="s">
        <v>30</v>
      </c>
      <c r="G12" s="42">
        <f>SUM(G11:G11)</f>
        <v>0</v>
      </c>
      <c r="H12" s="42">
        <f>SUM(H11:H11)</f>
        <v>0</v>
      </c>
      <c r="I12" s="42">
        <f>SUM(I11:I11)</f>
        <v>0</v>
      </c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5" spans="1:9" x14ac:dyDescent="0.25">
      <c r="B15" s="1" t="s">
        <v>48</v>
      </c>
    </row>
    <row r="16" spans="1:9" x14ac:dyDescent="0.25">
      <c r="B16" s="1"/>
    </row>
    <row r="17" spans="2:10" x14ac:dyDescent="0.25">
      <c r="B17" s="44"/>
    </row>
    <row r="18" spans="2:10" x14ac:dyDescent="0.25">
      <c r="B18" s="44"/>
    </row>
    <row r="19" spans="2:10" x14ac:dyDescent="0.25">
      <c r="B19" s="44"/>
      <c r="D19" s="45" t="s">
        <v>49</v>
      </c>
    </row>
    <row r="20" spans="2:10" x14ac:dyDescent="0.25">
      <c r="D20" s="45" t="s">
        <v>50</v>
      </c>
      <c r="J20" s="46" t="s">
        <v>51</v>
      </c>
    </row>
  </sheetData>
  <mergeCells count="1">
    <mergeCell ref="B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Surma</dc:creator>
  <cp:lastModifiedBy>Katarzyna Skubiś</cp:lastModifiedBy>
  <cp:lastPrinted>2024-01-24T10:50:41Z</cp:lastPrinted>
  <dcterms:created xsi:type="dcterms:W3CDTF">2024-01-17T08:26:37Z</dcterms:created>
  <dcterms:modified xsi:type="dcterms:W3CDTF">2024-02-06T08:31:30Z</dcterms:modified>
</cp:coreProperties>
</file>