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C:\Users\GUMed.DESKTOP-NT0M642\Desktop\PROWADZONE POSTĘPOWANIA\31_CRO_tso 10.07\07_Pytania i Wyjaśnienia treści SWZ_19.06.2024\17.07.2024\"/>
    </mc:Choice>
  </mc:AlternateContent>
  <xr:revisionPtr revIDLastSave="0" documentId="8_{812DFE63-4F0D-4996-9CC5-94FFFDC5731F}" xr6:coauthVersionLast="36" xr6:coauthVersionMax="36" xr10:uidLastSave="{00000000-0000-0000-0000-000000000000}"/>
  <bookViews>
    <workbookView xWindow="0" yWindow="0" windowWidth="28800" windowHeight="12105" xr2:uid="{F9406C98-8BB9-49BD-B81B-B038FF0A500E}"/>
  </bookViews>
  <sheets>
    <sheet name="Załącznik nr 2" sheetId="1" r:id="rId1"/>
  </sheets>
  <definedNames>
    <definedName name="_xlnm.Print_Area" localSheetId="0">'Załącznik nr 2'!$A$2:$K$41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6" i="1"/>
  <c r="G9" i="1" l="1"/>
  <c r="I9" i="1" s="1"/>
  <c r="I8" i="1"/>
  <c r="G37" i="1"/>
  <c r="I37" i="1" s="1"/>
  <c r="G36" i="1"/>
  <c r="I36" i="1" s="1"/>
  <c r="G35" i="1"/>
  <c r="I35" i="1" s="1"/>
  <c r="G34" i="1"/>
  <c r="I34" i="1" s="1"/>
  <c r="G25" i="1"/>
  <c r="I25" i="1" s="1"/>
  <c r="G24" i="1"/>
  <c r="I24" i="1" s="1"/>
  <c r="G23" i="1"/>
  <c r="I23" i="1" s="1"/>
  <c r="G22" i="1"/>
  <c r="I22" i="1" s="1"/>
  <c r="G7" i="1"/>
  <c r="I7" i="1" s="1"/>
  <c r="I6" i="1"/>
  <c r="G38" i="1" l="1"/>
  <c r="I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Monika Puchowska</author>
  </authors>
  <commentList>
    <comment ref="B15" authorId="0" shapeId="0" xr:uid="{5982AC27-7A4B-4C3A-A132-72C1CA9018B4}">
      <text>
        <r>
          <rPr>
            <b/>
            <sz val="9"/>
            <color rgb="FF000000"/>
            <rFont val="Tahoma"/>
            <family val="2"/>
            <charset val="238"/>
          </rPr>
          <t>Monika Puchowska:</t>
        </r>
        <r>
          <rPr>
            <sz val="9"/>
            <color rgb="FF000000"/>
            <rFont val="Tahoma"/>
            <family val="2"/>
            <charset val="238"/>
          </rPr>
          <t xml:space="preserve">
</t>
        </r>
        <r>
          <rPr>
            <sz val="9"/>
            <color rgb="FF000000"/>
            <rFont val="Tahoma"/>
            <family val="2"/>
            <charset val="238"/>
          </rPr>
          <t xml:space="preserve">Czyszczenie bazy danych może następowac na bieżąco, ale zamknięcie faktycznie następuje po zakończeniu badania
</t>
        </r>
      </text>
    </comment>
  </commentList>
</comments>
</file>

<file path=xl/sharedStrings.xml><?xml version="1.0" encoding="utf-8"?>
<sst xmlns="http://schemas.openxmlformats.org/spreadsheetml/2006/main" count="126" uniqueCount="104">
  <si>
    <t>L.p.</t>
  </si>
  <si>
    <t>6</t>
  </si>
  <si>
    <t>11</t>
  </si>
  <si>
    <t>`</t>
  </si>
  <si>
    <t>12</t>
  </si>
  <si>
    <t>13</t>
  </si>
  <si>
    <t>Sprawdzenia poprawności procesu uzyskiwania Świadomej Zgody;</t>
  </si>
  <si>
    <t xml:space="preserve"> </t>
  </si>
  <si>
    <t>.</t>
  </si>
  <si>
    <t>1</t>
  </si>
  <si>
    <t>2</t>
  </si>
  <si>
    <t>7</t>
  </si>
  <si>
    <t>8</t>
  </si>
  <si>
    <t>9</t>
  </si>
  <si>
    <t>10</t>
  </si>
  <si>
    <t>I. 1.</t>
  </si>
  <si>
    <t>I.2.</t>
  </si>
  <si>
    <t xml:space="preserve">I.6. </t>
  </si>
  <si>
    <t>I.21</t>
  </si>
  <si>
    <t>I.25.</t>
  </si>
  <si>
    <t>I.17</t>
  </si>
  <si>
    <t>I.8.</t>
  </si>
  <si>
    <t>I.22.</t>
  </si>
  <si>
    <t>I.23.</t>
  </si>
  <si>
    <t>I.14.</t>
  </si>
  <si>
    <t>I.12.</t>
  </si>
  <si>
    <t>I.7.</t>
  </si>
  <si>
    <t>I.17.</t>
  </si>
  <si>
    <t>II.</t>
  </si>
  <si>
    <t>I.15.</t>
  </si>
  <si>
    <t>I.19.</t>
  </si>
  <si>
    <t>I.13-14</t>
  </si>
  <si>
    <t>I.20, I.24.</t>
  </si>
  <si>
    <t>5</t>
  </si>
  <si>
    <t>Supervision over the implementation of the Study - ensuring compliance of the manner of its conduct with the protocol, standard operating procedures, GCP requirements and applicable regulations, standards and recommendations during the course of the Study.</t>
  </si>
  <si>
    <t>Comprehensive CRO oversight of the implementation of a UK clinical trial, as part of an ongoing international multi-centre clinical trial project, entitled: 'The efficacy and safety of Metoprolol as add-on treatment to standard of care in preventing cardiomyopathy in patients with Duchenne Muscular Dystrophy aged 8-17 years. A randomized, double-blind, placebo controlled study' Acronym: MeDMD</t>
  </si>
  <si>
    <t>Entry</t>
  </si>
  <si>
    <t>Activities (listed in the Tender Specifications document)</t>
  </si>
  <si>
    <t xml:space="preserve">Name </t>
  </si>
  <si>
    <t xml:space="preserve">Unit price net
</t>
  </si>
  <si>
    <t>Amount*</t>
  </si>
  <si>
    <t>Unit</t>
  </si>
  <si>
    <t>The net value
PLN</t>
  </si>
  <si>
    <t>VAT rate
 (%)</t>
  </si>
  <si>
    <t>Gross value
 PLN</t>
  </si>
  <si>
    <t>Schedule for task completion</t>
  </si>
  <si>
    <t>Payment schedule</t>
  </si>
  <si>
    <t>piece</t>
  </si>
  <si>
    <t>package</t>
  </si>
  <si>
    <t>Registration of the study in Great Britain - submitting an application to the competent authority and the bioethics committee. Follow-up activities such as sending additional information or documents, updating or amending the application, arranging meetings with the relevant authority and implementing recommendations from regulatory authorities. Review and submission of study documentation via the Integrated Research Application System (IRAS) for regulatory agency (MHRA) approval and ethics committee (REC) opinion. Responding to regulatory questions or comments. Informing the Sponsor of progress.</t>
  </si>
  <si>
    <r>
      <rPr>
        <b/>
        <sz val="12"/>
        <color rgb="FF000000"/>
        <rFont val="Arial"/>
        <family val="2"/>
      </rPr>
      <t>Translation Disclaimer and Governing Language.</t>
    </r>
    <r>
      <rPr>
        <sz val="12"/>
        <color rgb="FF000000"/>
        <rFont val="Arial"/>
        <family val="2"/>
        <charset val="238"/>
      </rPr>
      <t xml:space="preserve"> The translation provided is for informational purposes only. The tender procedure is conducted in Polish. In the event of any discrepancies or disputes, the binding version of the agreement is the Polish version.</t>
    </r>
  </si>
  <si>
    <t>Formulation of a Quality Assurance Plan to uphold the integrity of the trial.</t>
  </si>
  <si>
    <t>Conducting active communication with all people involved in conducting the clinical trial at each site.</t>
  </si>
  <si>
    <t>a) Keeping the Sponsor informed of all legislative changes affecting the study.</t>
  </si>
  <si>
    <t>b) Support for the project manager, who administers the Centers in Poland in activities related to the implementation of the study, especially in areas related to communication, information management in the study, risk assessment, assessment of the achievement of basic milestones in the study, coordination of cooperation between the centers. Informing the Sponsor on an ongoing basis about all legislative changes affecting the study.</t>
  </si>
  <si>
    <t>c) Establishing a contact and information point for researchers and members of research teams, administrative staff of the centres, laboratory staff, pharmacists, coordinators, etc.</t>
  </si>
  <si>
    <t>d) Control over data quality in eCRF, support in solving queries.</t>
  </si>
  <si>
    <t>e) Clearing and closing the database.</t>
  </si>
  <si>
    <t>g) Supervision over the quality of statistical data in the study and the development of statistical results in the study.</t>
  </si>
  <si>
    <t>h) Supervision over quality assurance in the study (Quality Assurance).</t>
  </si>
  <si>
    <t>i) Maintaining active communication with all persons involved in the conduct of the clinical trial at each site.</t>
  </si>
  <si>
    <t>j) Printing the Patient Information along with the Informed Consent Form and documents for the Investigator along with their delivery to the Site – for a maximum of 3 Sites (20-60 patients including screen failures)</t>
  </si>
  <si>
    <t>Preparation and submission of required reports to UK Regulatory Authorities</t>
  </si>
  <si>
    <t>Adjustment in accordance with the principles of Good Clinical Practice (GCP) of the study documentation (ISF – Investigator Study File) for each of up to 3 Sites contracted in the study.</t>
  </si>
  <si>
    <t>Training of research teams in the conducted study, including in the scope of the protocol, procedures and GCP principles, together with issuing a certificate, as well as conducting training during the study to a maximum of 3 Centers.</t>
  </si>
  <si>
    <t>Conducting Site Initiation Visits in Centres that have been completed with Site Initiation Reports accepted by the Ordering Party. In the case of an already opened Centre, conducting an audit of the Centre initiation process (activity in max. 3 Centres).</t>
  </si>
  <si>
    <t>Conduct: 2 onsite Monitoring Visits, 15 online Monitoring Visits (2 onsite visits per Site in each of the 5 years of the Study in each of the 3 Sites) completed with Monitoring Visit Reports accepted by the Ordering Party. (payable after the report on the visits is delivered to the Sponsor) The report should include at least:
i. date of the visit, designation of the research site, name and surname of the monitoring person, name and surname of the investigator or other persons contacted,
ii. description of the activities performed, errors, deviations and shortcomings found, conclusions and description of actions taken, planned or recommended to ensure the conduct of the clinical trial in accordance with the clinical trial protocol, with standard operating procedures (SOP) and the requirements of Good Clinical Practice,
iii. conclusions from the conducted visit.
As part of the monitoring visits, the monitor is obliged to:</t>
  </si>
  <si>
    <t>Verification of source data.</t>
  </si>
  <si>
    <t>Verification of the qualifications of the researcher and other members of the research teams,</t>
  </si>
  <si>
    <t>Collection of laboratory standards, CV of the laboratory manager and quality certificates (of equipment used in the Clinical Trial).</t>
  </si>
  <si>
    <t>Monitoring compliance with the assumptions of the Protocol, Good Clinical Practice and other applicable legal regulations by research teams.</t>
  </si>
  <si>
    <t>Control of the timing and manner of reporting serious adverse events and deviations from the Protocol.</t>
  </si>
  <si>
    <t>Checking the completion of the clinical observation form (Case Report Form, CRF) and, in the event of detecting discrepancies between the card entries and the source documentation, preparing inquiries (so-called Queries) addressed to the Investigator.</t>
  </si>
  <si>
    <t>Performing other duties of the Clinical Trial Monitor as required by Good Clinical Practice, other legal regulations or as specified in the Monitoring Plan.</t>
  </si>
  <si>
    <t>Conducting Site Close-Out Visits to the Centres, culminating in Site Close-Out Visit Reports accepted by the Ordering Party.</t>
  </si>
  <si>
    <t>Preparation and submission of the final report on the conducted research to the UK Regulators.</t>
  </si>
  <si>
    <t>Payable upon submission of the study to the Sponsor</t>
  </si>
  <si>
    <t>month</t>
  </si>
  <si>
    <t>trial centre</t>
  </si>
  <si>
    <t>visit</t>
  </si>
  <si>
    <t>report</t>
  </si>
  <si>
    <t>Payable after completing the registration of the study</t>
  </si>
  <si>
    <t>Adaptation of the procedure manual for the pharmacist in the study and information on the management of drugs, including placebos (Pharmacy Manual) and the manual for the laboratory diagnostician (Laboratory Manual) in English.</t>
  </si>
  <si>
    <t>I.9, I.10</t>
  </si>
  <si>
    <t>Paid for each submitted document accepted by the Sponsor, delivered to the Centre</t>
  </si>
  <si>
    <t>The task is carried out throughout the duration of the contract from the moment it is concluded</t>
  </si>
  <si>
    <t>No later than the opening of each centre</t>
  </si>
  <si>
    <t>The remuneration is payable for each contracted centre within 30 days of delivery of the invoice to the Ordering Party (invoicing on a monthly basis in accordance with the Agreement) and the relevant acceptance protocols.</t>
  </si>
  <si>
    <t>TOTAL:</t>
  </si>
  <si>
    <t>The task is carried out for the entire duration of the contract from the moment it is concluded.</t>
  </si>
  <si>
    <t>Within 30 days of the last patient’s last visit to the Centre.</t>
  </si>
  <si>
    <t>minimum of 15 personal Monitoring Visits (minimum 2 on-site visits per Site in each of the 5 years of the Study duration at each of the 3 Sites)</t>
  </si>
  <si>
    <t>The remuneration is payable within 30 days of delivery of the invoice to the Ordering Party (invoicing in monthly cycles in accordance with the Agreement) and appropriate acceptance protocols. Carrying out Monitoring Visits in a scope exceeding the assumed minimum does not entitle the Contractor to demand additional remuneration.</t>
  </si>
  <si>
    <t>The remuneration is payable within 30 days of delivery of the invoice to the Ordering Party (invoicing on a monthly basis in accordance with the Agreement) and the relevant acceptance protocols.</t>
  </si>
  <si>
    <t>The remuneration is payable within 30 days of delivery of the invoice to the Ordering Party (invoicing on a monthly basis in accordance with the Agreement) and the appropriate acceptance protocol.</t>
  </si>
  <si>
    <t>A lump sum remuneration for each month of provision of services, payable in arrears, within 30 days of delivery of the invoice to the Ordering Party (monthly invoicing in accordance with the Agreement) and the partial acceptance report for a given month. Remuneration paid from the moment of signing the Agreement, provided that if in a given month the services were not performed for a full month, the remuneration for such month will be calculated in proportion to the number of days of service provision in that month.</t>
  </si>
  <si>
    <t>Lump sum remuneration for each month of service provision, payable in arrears, within 30 days of delivery of the invoice to the Ordering Party (invoicing in monthly cycles in accordance with the Agreement) and the partial acceptance protocol for a given month. Remuneration paid from the moment of signing the Agreement, provided that if in a given month the services were not performed for a full month, the remuneration for such month will be calculated in proportion to the number of days of service provision in that month.</t>
  </si>
  <si>
    <t xml:space="preserve">                                                                                                                                                                                                                                                                                                 Annex No. 2 to Tender Specifications document- detailed cost estimate</t>
  </si>
  <si>
    <t xml:space="preserve"> * The Ordering Party will pay the Contractor for the actual number of monitored centers and implemented changes in documentation and regulatory institutions (within the limits specified above). Estimated number of patients -20-60 patients in total in max. 3 centers in the UK. The number of patients in a center depends on the occurrence of the studied disease entity in it. The number of months for an individual participant in the clinical trial is 76 months.</t>
  </si>
  <si>
    <t>Within 60 days of the completion of the Study, no later than November 30, 2030</t>
  </si>
  <si>
    <r>
      <t xml:space="preserve">Contact with the Sponsor (Ordering Party) and persons involved on behalf of the Ordering Party in the implementation of the Study:
1. By phone and e-mail with the frequency required by the progress of the order.
2. Regularly informing the Ordering Party about the progress of the Study and any problems in the form of monthly written reports and weekly video conferences.
3. The Contractor's willingness to meet with representatives of the Ordering Party to discuss issues related to the subject of the order. Meetings will be held mainly online (teleconferences).
4. Preparation of meeting reports (so-called minutes).
</t>
    </r>
    <r>
      <rPr>
        <i/>
        <sz val="12"/>
        <color rgb="FF000000"/>
        <rFont val="Arial"/>
        <family val="2"/>
      </rPr>
      <t xml:space="preserve">
Estimated monthly flat-rate fee for 76 months. </t>
    </r>
  </si>
  <si>
    <r>
      <t xml:space="preserve">Pharmacovigilance within the Study.
</t>
    </r>
    <r>
      <rPr>
        <i/>
        <sz val="12"/>
        <color rgb="FF000000"/>
        <rFont val="Arial"/>
        <family val="2"/>
      </rPr>
      <t>Estimated monthly lump sum for 76 months.</t>
    </r>
  </si>
  <si>
    <t>Estimated monthly lump sum payment for 76 months.</t>
  </si>
  <si>
    <t>The process of preparing documentation for registration and submitting documents should begin immediately after signing the cooperation agreement, no later than the date indicated in the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</si>
</sst>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9">
    <font>
      <sz val="11"/>
      <color rgb="FF000000"/>
      <name val="Calibri"/>
      <family val="2"/>
      <charset val="238"/>
    </font>
    <font>
      <sz val="11"/>
      <color rgb="FF000000"/>
      <name val="Calibri"/>
      <family val="2"/>
      <charset val="238"/>
    </font>
    <font>
      <b/>
      <sz val="14"/>
      <color rgb="FF000000"/>
      <name val="Arial"/>
      <family val="2"/>
      <charset val="238"/>
    </font>
    <font>
      <sz val="12"/>
      <color rgb="FF000000"/>
      <name val="Arial"/>
      <family val="2"/>
      <charset val="238"/>
    </font>
    <font>
      <sz val="11"/>
      <color rgb="FF000000"/>
      <name val="Czcionka tekstu podstawowego"/>
      <charset val="238"/>
    </font>
    <font>
      <b/>
      <sz val="12"/>
      <color rgb="FF000000"/>
      <name val="Arial"/>
      <family val="2"/>
      <charset val="238"/>
    </font>
    <font>
      <sz val="12"/>
      <color theme="1"/>
      <name val="Arial"/>
      <family val="2"/>
      <charset val="238"/>
    </font>
    <font>
      <sz val="12"/>
      <color rgb="FFFF0000"/>
      <name val="Arial"/>
      <family val="2"/>
      <charset val="238"/>
    </font>
    <font>
      <sz val="12"/>
      <name val="Arial"/>
      <family val="2"/>
      <charset val="238"/>
    </font>
    <font>
      <i/>
      <sz val="12"/>
      <name val="Arial"/>
      <family val="2"/>
      <charset val="238"/>
    </font>
    <font>
      <b/>
      <sz val="18"/>
      <color rgb="FF000000"/>
      <name val="Arial"/>
      <family val="2"/>
      <charset val="238"/>
    </font>
    <font>
      <b/>
      <sz val="12"/>
      <name val="Arial"/>
      <family val="2"/>
      <charset val="238"/>
    </font>
    <font>
      <i/>
      <sz val="12"/>
      <color rgb="FF000000"/>
      <name val="Arial"/>
      <family val="2"/>
    </font>
    <font>
      <sz val="12"/>
      <color rgb="FF000000"/>
      <name val="Arial"/>
      <family val="2"/>
    </font>
    <font>
      <b/>
      <sz val="9"/>
      <color rgb="FF000000"/>
      <name val="Tahoma"/>
      <family val="2"/>
      <charset val="238"/>
    </font>
    <font>
      <sz val="9"/>
      <color rgb="FF000000"/>
      <name val="Tahoma"/>
      <family val="2"/>
      <charset val="238"/>
    </font>
    <font>
      <sz val="8"/>
      <name val="Calibri"/>
      <family val="2"/>
      <charset val="238"/>
    </font>
    <font>
      <b/>
      <sz val="12"/>
      <color rgb="FF000000"/>
      <name val="Arial"/>
      <family val="2"/>
    </font>
    <font>
      <b/>
      <i/>
      <sz val="12"/>
      <color rgb="FF00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Border="0" applyProtection="0"/>
  </cellStyleXfs>
  <cellXfs count="128">
    <xf numFmtId="0" fontId="0" fillId="0" borderId="0" xfId="0"/>
    <xf numFmtId="0" fontId="3" fillId="0" borderId="0" xfId="0" applyFont="1" applyAlignment="1">
      <alignment vertical="center"/>
    </xf>
    <xf numFmtId="0" fontId="5" fillId="0" borderId="6" xfId="3" applyFont="1" applyBorder="1" applyAlignment="1">
      <alignment horizontal="center" vertical="center"/>
    </xf>
    <xf numFmtId="49" fontId="3" fillId="0" borderId="6" xfId="3" applyNumberFormat="1" applyFont="1" applyBorder="1" applyAlignment="1">
      <alignment horizontal="center" vertical="center"/>
    </xf>
    <xf numFmtId="0" fontId="3" fillId="0" borderId="6" xfId="3" applyFont="1" applyBorder="1" applyAlignment="1">
      <alignment horizontal="left" vertical="center" wrapText="1"/>
    </xf>
    <xf numFmtId="0" fontId="3" fillId="2" borderId="6" xfId="3" applyFont="1" applyFill="1" applyBorder="1" applyAlignment="1">
      <alignment horizontal="center" vertical="center" wrapText="1"/>
    </xf>
    <xf numFmtId="164" fontId="3" fillId="0" borderId="6" xfId="3" applyNumberFormat="1" applyFont="1" applyBorder="1" applyAlignment="1">
      <alignment horizontal="center" vertical="center" wrapText="1"/>
    </xf>
    <xf numFmtId="44" fontId="3" fillId="0" borderId="6" xfId="1" applyFont="1" applyBorder="1" applyAlignment="1">
      <alignment horizontal="center" vertical="center"/>
    </xf>
    <xf numFmtId="9" fontId="3" fillId="0" borderId="6" xfId="2" applyFont="1" applyBorder="1" applyAlignment="1">
      <alignment horizontal="center" vertical="center"/>
    </xf>
    <xf numFmtId="44" fontId="3" fillId="0" borderId="6" xfId="1" applyFont="1" applyBorder="1" applyAlignment="1">
      <alignment horizontal="center" vertical="center" wrapText="1"/>
    </xf>
    <xf numFmtId="0" fontId="7" fillId="0" borderId="0" xfId="0" applyFont="1" applyAlignment="1">
      <alignment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2" borderId="6" xfId="0" applyFont="1" applyFill="1" applyBorder="1" applyAlignment="1">
      <alignment horizontal="center" vertical="center" wrapText="1"/>
    </xf>
    <xf numFmtId="0" fontId="3" fillId="0" borderId="6" xfId="0" applyFont="1" applyBorder="1" applyAlignment="1">
      <alignment vertical="center"/>
    </xf>
    <xf numFmtId="0" fontId="3" fillId="0" borderId="6" xfId="3"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2" xfId="0" applyFont="1" applyBorder="1" applyAlignment="1">
      <alignment vertical="center" wrapText="1"/>
    </xf>
    <xf numFmtId="0" fontId="3" fillId="2" borderId="2" xfId="0" applyFont="1" applyFill="1" applyBorder="1" applyAlignment="1">
      <alignment horizontal="center" vertical="center" wrapText="1"/>
    </xf>
    <xf numFmtId="0" fontId="3" fillId="0" borderId="7" xfId="0" applyFont="1" applyBorder="1" applyAlignment="1">
      <alignment horizontal="left" vertical="center" wrapText="1" indent="2"/>
    </xf>
    <xf numFmtId="0" fontId="3" fillId="2" borderId="7" xfId="0" applyFont="1" applyFill="1" applyBorder="1" applyAlignment="1">
      <alignment horizontal="center" vertical="center" wrapText="1"/>
    </xf>
    <xf numFmtId="0" fontId="3" fillId="2" borderId="7" xfId="3" applyFont="1" applyFill="1" applyBorder="1" applyAlignment="1">
      <alignment horizontal="center" vertical="center" wrapText="1"/>
    </xf>
    <xf numFmtId="0" fontId="3" fillId="0" borderId="7" xfId="0" applyFont="1" applyBorder="1" applyAlignment="1">
      <alignment horizontal="left" vertical="center" wrapText="1"/>
    </xf>
    <xf numFmtId="0" fontId="9" fillId="0" borderId="5" xfId="3" applyFont="1" applyBorder="1" applyAlignment="1">
      <alignment horizontal="left" vertical="center" wrapText="1"/>
    </xf>
    <xf numFmtId="0" fontId="9" fillId="2" borderId="5" xfId="3" applyFont="1" applyFill="1" applyBorder="1" applyAlignment="1">
      <alignment horizontal="center" vertical="center" wrapText="1"/>
    </xf>
    <xf numFmtId="49" fontId="3" fillId="2" borderId="5" xfId="3" applyNumberFormat="1" applyFont="1" applyFill="1" applyBorder="1" applyAlignment="1">
      <alignment horizontal="center" vertical="center"/>
    </xf>
    <xf numFmtId="0" fontId="8" fillId="0" borderId="5" xfId="3" applyFont="1" applyBorder="1" applyAlignment="1">
      <alignment horizontal="left" vertical="center" wrapText="1"/>
    </xf>
    <xf numFmtId="0" fontId="8" fillId="2" borderId="5" xfId="3" applyFont="1" applyFill="1" applyBorder="1" applyAlignment="1">
      <alignment horizontal="center" vertical="center" wrapText="1"/>
    </xf>
    <xf numFmtId="0" fontId="3" fillId="0" borderId="5" xfId="0" applyFont="1" applyBorder="1" applyAlignment="1">
      <alignment horizontal="center" vertical="center"/>
    </xf>
    <xf numFmtId="9" fontId="3" fillId="0" borderId="5" xfId="2" applyFont="1" applyBorder="1" applyAlignment="1">
      <alignment horizontal="center" vertical="center"/>
    </xf>
    <xf numFmtId="164" fontId="3" fillId="0" borderId="5"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164" fontId="3" fillId="0" borderId="6" xfId="3" applyNumberFormat="1" applyFont="1" applyBorder="1" applyAlignment="1">
      <alignment vertical="center" wrapText="1"/>
    </xf>
    <xf numFmtId="44" fontId="3" fillId="0" borderId="6" xfId="1" applyFont="1" applyBorder="1" applyAlignment="1">
      <alignment vertical="center"/>
    </xf>
    <xf numFmtId="0" fontId="3" fillId="0" borderId="2" xfId="3" applyFont="1" applyBorder="1" applyAlignment="1">
      <alignment horizontal="left" vertical="center" wrapText="1"/>
    </xf>
    <xf numFmtId="0" fontId="3" fillId="0" borderId="7" xfId="3" applyFont="1" applyBorder="1" applyAlignment="1">
      <alignment horizontal="left" vertical="center" wrapText="1" indent="2"/>
    </xf>
    <xf numFmtId="0" fontId="3" fillId="0" borderId="5" xfId="3" applyFont="1" applyBorder="1" applyAlignment="1">
      <alignment horizontal="left" vertical="center" wrapText="1" indent="2"/>
    </xf>
    <xf numFmtId="0" fontId="3" fillId="2" borderId="5" xfId="3" applyFont="1" applyFill="1" applyBorder="1" applyAlignment="1">
      <alignment horizontal="center" vertical="center" wrapText="1"/>
    </xf>
    <xf numFmtId="164" fontId="3" fillId="0" borderId="6" xfId="3" applyNumberFormat="1" applyFont="1" applyBorder="1" applyAlignment="1">
      <alignment horizontal="center" vertical="center"/>
    </xf>
    <xf numFmtId="49" fontId="3" fillId="2" borderId="6" xfId="3" applyNumberFormat="1" applyFont="1" applyFill="1" applyBorder="1" applyAlignment="1">
      <alignment horizontal="center" vertical="center"/>
    </xf>
    <xf numFmtId="0" fontId="8" fillId="2" borderId="6" xfId="3" applyFont="1" applyFill="1" applyBorder="1" applyAlignment="1">
      <alignment horizontal="center" vertical="center" wrapText="1"/>
    </xf>
    <xf numFmtId="0" fontId="6" fillId="0" borderId="6" xfId="0" applyFont="1" applyBorder="1" applyAlignment="1">
      <alignment vertical="center" wrapText="1"/>
    </xf>
    <xf numFmtId="9" fontId="3" fillId="0" borderId="9" xfId="2" applyFont="1" applyBorder="1" applyAlignment="1">
      <alignment vertical="center"/>
    </xf>
    <xf numFmtId="164" fontId="3" fillId="0" borderId="9" xfId="0" applyNumberFormat="1" applyFont="1" applyBorder="1" applyAlignment="1">
      <alignment horizontal="center" vertical="center"/>
    </xf>
    <xf numFmtId="4" fontId="3" fillId="0" borderId="0" xfId="0" applyNumberFormat="1" applyFont="1" applyAlignment="1">
      <alignment vertical="center"/>
    </xf>
    <xf numFmtId="0" fontId="3" fillId="0" borderId="0" xfId="3"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4" fontId="3" fillId="0" borderId="0" xfId="1" applyFont="1" applyBorder="1" applyAlignment="1">
      <alignment horizontal="center" vertical="center"/>
    </xf>
    <xf numFmtId="9" fontId="3" fillId="0" borderId="0" xfId="2" applyFont="1" applyBorder="1" applyAlignment="1">
      <alignment vertical="center"/>
    </xf>
    <xf numFmtId="164" fontId="3" fillId="0" borderId="0" xfId="0" applyNumberFormat="1" applyFont="1" applyAlignment="1">
      <alignment horizontal="center" vertical="center"/>
    </xf>
    <xf numFmtId="0" fontId="5" fillId="0" borderId="0" xfId="3" applyFont="1" applyBorder="1" applyAlignment="1">
      <alignment horizontal="center" vertical="center"/>
    </xf>
    <xf numFmtId="0" fontId="3" fillId="0" borderId="0" xfId="3" applyFont="1" applyBorder="1" applyAlignment="1">
      <alignment horizontal="left" vertical="center"/>
    </xf>
    <xf numFmtId="14" fontId="3" fillId="0" borderId="0" xfId="3" applyNumberFormat="1" applyFont="1" applyBorder="1" applyAlignment="1">
      <alignment horizontal="left" vertical="center"/>
    </xf>
    <xf numFmtId="44" fontId="3" fillId="0" borderId="0" xfId="1" applyFont="1" applyFill="1" applyBorder="1" applyAlignment="1">
      <alignment horizontal="left" vertical="center"/>
    </xf>
    <xf numFmtId="9" fontId="3" fillId="0" borderId="0" xfId="2" applyFont="1" applyFill="1" applyBorder="1" applyAlignment="1">
      <alignment horizontal="left" vertical="center"/>
    </xf>
    <xf numFmtId="0" fontId="3" fillId="0" borderId="0" xfId="0" applyFont="1" applyAlignment="1">
      <alignment horizontal="center" vertical="center"/>
    </xf>
    <xf numFmtId="44" fontId="3" fillId="0" borderId="0" xfId="1" applyFont="1" applyAlignment="1">
      <alignment vertical="center"/>
    </xf>
    <xf numFmtId="9" fontId="3" fillId="0" borderId="0" xfId="2" applyFont="1" applyAlignment="1">
      <alignment vertical="center"/>
    </xf>
    <xf numFmtId="0" fontId="3" fillId="0" borderId="2" xfId="0" applyFont="1" applyBorder="1" applyAlignment="1">
      <alignment horizontal="center" vertical="center"/>
    </xf>
    <xf numFmtId="0" fontId="13" fillId="0" borderId="6" xfId="3" applyFont="1" applyBorder="1" applyAlignment="1">
      <alignment horizontal="left" vertical="center" wrapText="1"/>
    </xf>
    <xf numFmtId="164" fontId="6" fillId="2" borderId="2" xfId="0" applyNumberFormat="1" applyFont="1" applyFill="1" applyBorder="1" applyAlignment="1">
      <alignment horizontal="center" vertical="center" wrapText="1"/>
    </xf>
    <xf numFmtId="0" fontId="8" fillId="0" borderId="6" xfId="3" applyFont="1" applyBorder="1" applyAlignment="1">
      <alignment horizontal="left" vertical="center" wrapText="1"/>
    </xf>
    <xf numFmtId="0" fontId="13" fillId="0" borderId="0" xfId="0" applyFont="1" applyAlignment="1">
      <alignment horizontal="justify" vertical="center"/>
    </xf>
    <xf numFmtId="0" fontId="13" fillId="0" borderId="0" xfId="0" applyFont="1" applyAlignment="1">
      <alignment horizontal="left" vertical="center" wrapText="1"/>
    </xf>
    <xf numFmtId="0" fontId="3" fillId="0" borderId="0" xfId="0" applyFont="1" applyAlignment="1">
      <alignment horizontal="left" vertical="center" wrapText="1"/>
    </xf>
    <xf numFmtId="164" fontId="8" fillId="2" borderId="7"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5" fillId="0" borderId="0" xfId="3" applyFont="1" applyBorder="1" applyAlignment="1">
      <alignment horizontal="left" vertical="center"/>
    </xf>
    <xf numFmtId="9" fontId="3" fillId="0" borderId="2" xfId="2" applyFont="1" applyBorder="1" applyAlignment="1">
      <alignment horizontal="center" vertical="center"/>
    </xf>
    <xf numFmtId="9" fontId="3" fillId="0" borderId="7" xfId="2" applyFont="1" applyBorder="1" applyAlignment="1">
      <alignment horizontal="center" vertical="center"/>
    </xf>
    <xf numFmtId="9" fontId="3" fillId="0" borderId="5" xfId="2" applyFont="1" applyBorder="1" applyAlignment="1">
      <alignment horizontal="center" vertical="center"/>
    </xf>
    <xf numFmtId="44" fontId="3" fillId="0" borderId="2" xfId="1" applyFont="1" applyBorder="1" applyAlignment="1">
      <alignment horizontal="center" vertical="center" wrapText="1"/>
    </xf>
    <xf numFmtId="44" fontId="3" fillId="0" borderId="7" xfId="1" applyFont="1" applyBorder="1" applyAlignment="1">
      <alignment horizontal="center" vertical="center" wrapText="1"/>
    </xf>
    <xf numFmtId="44" fontId="3" fillId="0" borderId="5" xfId="1" applyFont="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5" fillId="0" borderId="3" xfId="3" applyFont="1" applyBorder="1" applyAlignment="1">
      <alignment horizontal="right" vertical="center"/>
    </xf>
    <xf numFmtId="0" fontId="5" fillId="0" borderId="8" xfId="3" applyFont="1" applyBorder="1" applyAlignment="1">
      <alignment horizontal="right" vertical="center"/>
    </xf>
    <xf numFmtId="0" fontId="5" fillId="0" borderId="4" xfId="3" applyFont="1" applyBorder="1" applyAlignment="1">
      <alignment horizontal="right" vertical="center"/>
    </xf>
    <xf numFmtId="0" fontId="11" fillId="0" borderId="0" xfId="0" applyFont="1" applyAlignment="1">
      <alignment horizontal="left" vertical="center" wrapText="1"/>
    </xf>
    <xf numFmtId="49" fontId="3" fillId="0" borderId="2"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5" xfId="3" applyNumberFormat="1" applyFont="1" applyBorder="1" applyAlignment="1">
      <alignment horizontal="center" vertical="center"/>
    </xf>
    <xf numFmtId="164" fontId="3" fillId="0" borderId="2" xfId="3" applyNumberFormat="1" applyFont="1" applyBorder="1" applyAlignment="1">
      <alignment horizontal="center" vertical="center" wrapText="1"/>
    </xf>
    <xf numFmtId="164" fontId="3" fillId="0" borderId="7" xfId="3" applyNumberFormat="1" applyFont="1" applyBorder="1" applyAlignment="1">
      <alignment horizontal="center" vertical="center" wrapText="1"/>
    </xf>
    <xf numFmtId="164" fontId="3" fillId="0" borderId="5" xfId="3" applyNumberFormat="1" applyFont="1" applyBorder="1" applyAlignment="1">
      <alignment horizontal="center" vertical="center" wrapText="1"/>
    </xf>
    <xf numFmtId="0" fontId="3" fillId="0" borderId="2"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44" fontId="3" fillId="0" borderId="2" xfId="1" applyFont="1" applyBorder="1" applyAlignment="1">
      <alignment horizontal="center" vertical="center"/>
    </xf>
    <xf numFmtId="44" fontId="3" fillId="0" borderId="7" xfId="1" applyFont="1" applyBorder="1" applyAlignment="1">
      <alignment horizontal="center" vertical="center"/>
    </xf>
    <xf numFmtId="44" fontId="3" fillId="0" borderId="5" xfId="1" applyFont="1" applyBorder="1" applyAlignment="1">
      <alignment horizontal="center" vertical="center"/>
    </xf>
    <xf numFmtId="49" fontId="3" fillId="2" borderId="2" xfId="3" applyNumberFormat="1" applyFont="1" applyFill="1" applyBorder="1" applyAlignment="1">
      <alignment horizontal="center" vertical="center"/>
    </xf>
    <xf numFmtId="49" fontId="3" fillId="2" borderId="7" xfId="3" applyNumberFormat="1" applyFont="1" applyFill="1" applyBorder="1" applyAlignment="1">
      <alignment horizontal="center" vertical="center"/>
    </xf>
    <xf numFmtId="49" fontId="3" fillId="2" borderId="5" xfId="3" applyNumberFormat="1" applyFont="1" applyFill="1" applyBorder="1" applyAlignment="1">
      <alignment horizontal="center" vertical="center"/>
    </xf>
    <xf numFmtId="164" fontId="3" fillId="0" borderId="2"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8" fillId="2" borderId="2"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2" xfId="3" applyFont="1" applyBorder="1" applyAlignment="1">
      <alignment horizontal="center" vertical="center" wrapText="1"/>
    </xf>
    <xf numFmtId="44" fontId="5" fillId="0" borderId="2" xfId="1" applyFont="1" applyBorder="1" applyAlignment="1">
      <alignment horizontal="center" vertical="center" wrapText="1"/>
    </xf>
    <xf numFmtId="44" fontId="5" fillId="0" borderId="5" xfId="1" applyFont="1" applyBorder="1" applyAlignment="1">
      <alignment horizontal="center" vertical="center" wrapText="1"/>
    </xf>
    <xf numFmtId="9" fontId="5" fillId="0" borderId="2" xfId="2" applyFont="1" applyBorder="1" applyAlignment="1">
      <alignment horizontal="center" vertical="center" wrapText="1"/>
    </xf>
    <xf numFmtId="9" fontId="5" fillId="0" borderId="5" xfId="2" applyFont="1" applyBorder="1" applyAlignment="1">
      <alignment horizontal="center" vertical="center" wrapText="1"/>
    </xf>
    <xf numFmtId="44" fontId="18" fillId="0" borderId="2" xfId="1" applyFont="1" applyBorder="1" applyAlignment="1">
      <alignment horizontal="center" vertical="center" wrapText="1"/>
    </xf>
    <xf numFmtId="44" fontId="18" fillId="0" borderId="5" xfId="1" applyFont="1" applyBorder="1" applyAlignment="1">
      <alignment horizontal="center" vertical="center" wrapText="1"/>
    </xf>
    <xf numFmtId="0" fontId="5" fillId="0" borderId="5" xfId="3"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cellXfs>
  <cellStyles count="4">
    <cellStyle name="Normalny" xfId="0" builtinId="0"/>
    <cellStyle name="Normalny 2" xfId="3" xr:uid="{A9EF1082-E1E2-4D2E-B94B-B26DF9E2D24A}"/>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EB2B3-F206-43B3-93B4-4EDD58C63B56}">
  <sheetPr>
    <pageSetUpPr fitToPage="1"/>
  </sheetPr>
  <dimension ref="A1:L59"/>
  <sheetViews>
    <sheetView tabSelected="1" topLeftCell="D1" zoomScale="75" zoomScaleNormal="95" zoomScaleSheetLayoutView="64" workbookViewId="0">
      <selection activeCell="J9" sqref="J9"/>
    </sheetView>
  </sheetViews>
  <sheetFormatPr defaultColWidth="9.140625" defaultRowHeight="15"/>
  <cols>
    <col min="1" max="1" width="8.85546875" style="1" bestFit="1" customWidth="1"/>
    <col min="2" max="2" width="71.28515625" style="1" customWidth="1"/>
    <col min="3" max="3" width="12.7109375" style="57" customWidth="1"/>
    <col min="4" max="4" width="21.42578125" style="1" customWidth="1"/>
    <col min="5" max="5" width="13.85546875" style="1" customWidth="1"/>
    <col min="6" max="6" width="15.7109375" style="1" customWidth="1"/>
    <col min="7" max="7" width="19.28515625" style="58" customWidth="1"/>
    <col min="8" max="8" width="10.42578125" style="59" customWidth="1"/>
    <col min="9" max="9" width="23.42578125" style="58" customWidth="1"/>
    <col min="10" max="10" width="41.140625" style="57" customWidth="1"/>
    <col min="11" max="11" width="56.140625" style="1" customWidth="1"/>
    <col min="12" max="12" width="14.28515625" style="1" customWidth="1"/>
    <col min="13" max="13" width="9.140625" style="1"/>
    <col min="14" max="14" width="11.85546875" style="1" bestFit="1" customWidth="1"/>
    <col min="15" max="16384" width="9.140625" style="1"/>
  </cols>
  <sheetData>
    <row r="1" spans="1:12">
      <c r="A1" s="65" t="s">
        <v>50</v>
      </c>
      <c r="B1" s="66"/>
      <c r="C1" s="66"/>
      <c r="D1" s="66"/>
      <c r="E1" s="66"/>
      <c r="F1" s="66"/>
      <c r="G1" s="66"/>
      <c r="H1" s="66"/>
      <c r="I1" s="66"/>
      <c r="J1" s="66"/>
      <c r="K1" s="66"/>
    </row>
    <row r="2" spans="1:12" ht="33.75" customHeight="1">
      <c r="A2" s="111" t="s">
        <v>97</v>
      </c>
      <c r="B2" s="111"/>
      <c r="C2" s="111"/>
      <c r="D2" s="111"/>
      <c r="E2" s="111"/>
      <c r="F2" s="111"/>
      <c r="G2" s="111"/>
      <c r="H2" s="111"/>
      <c r="I2" s="111"/>
      <c r="J2" s="111"/>
      <c r="K2" s="111"/>
    </row>
    <row r="3" spans="1:12" ht="90" customHeight="1">
      <c r="A3" s="112" t="s">
        <v>35</v>
      </c>
      <c r="B3" s="113"/>
      <c r="C3" s="113"/>
      <c r="D3" s="113"/>
      <c r="E3" s="113"/>
      <c r="F3" s="113"/>
      <c r="G3" s="113"/>
      <c r="H3" s="113"/>
      <c r="I3" s="113"/>
      <c r="J3" s="113"/>
      <c r="K3" s="113"/>
    </row>
    <row r="4" spans="1:12" ht="50.1" customHeight="1">
      <c r="A4" s="114" t="s">
        <v>0</v>
      </c>
      <c r="B4" s="116" t="s">
        <v>37</v>
      </c>
      <c r="C4" s="117"/>
      <c r="D4" s="118" t="s">
        <v>39</v>
      </c>
      <c r="E4" s="114" t="s">
        <v>40</v>
      </c>
      <c r="F4" s="114" t="s">
        <v>41</v>
      </c>
      <c r="G4" s="119" t="s">
        <v>42</v>
      </c>
      <c r="H4" s="121" t="s">
        <v>43</v>
      </c>
      <c r="I4" s="123" t="s">
        <v>44</v>
      </c>
      <c r="J4" s="118" t="s">
        <v>45</v>
      </c>
      <c r="K4" s="126" t="s">
        <v>46</v>
      </c>
    </row>
    <row r="5" spans="1:12" ht="47.1" customHeight="1">
      <c r="A5" s="115"/>
      <c r="B5" s="2" t="s">
        <v>38</v>
      </c>
      <c r="C5" s="2" t="s">
        <v>36</v>
      </c>
      <c r="D5" s="115"/>
      <c r="E5" s="115"/>
      <c r="F5" s="115"/>
      <c r="G5" s="120"/>
      <c r="H5" s="122"/>
      <c r="I5" s="124"/>
      <c r="J5" s="125"/>
      <c r="K5" s="127"/>
    </row>
    <row r="6" spans="1:12" ht="30">
      <c r="A6" s="3" t="s">
        <v>9</v>
      </c>
      <c r="B6" s="64" t="s">
        <v>51</v>
      </c>
      <c r="C6" s="5" t="s">
        <v>21</v>
      </c>
      <c r="D6" s="6"/>
      <c r="E6" s="5">
        <v>1</v>
      </c>
      <c r="F6" s="5" t="s">
        <v>47</v>
      </c>
      <c r="G6" s="7">
        <f>ROUND(D6*E6,2)</f>
        <v>0</v>
      </c>
      <c r="H6" s="8">
        <v>0.23</v>
      </c>
      <c r="I6" s="9">
        <f t="shared" ref="I6:I9" si="0">G6*(100%+H6)</f>
        <v>0</v>
      </c>
      <c r="J6" s="76"/>
      <c r="K6" s="32" t="s">
        <v>76</v>
      </c>
    </row>
    <row r="7" spans="1:12" ht="30">
      <c r="A7" s="3" t="s">
        <v>10</v>
      </c>
      <c r="B7" s="4" t="s">
        <v>52</v>
      </c>
      <c r="C7" s="5" t="s">
        <v>17</v>
      </c>
      <c r="D7" s="6"/>
      <c r="E7" s="5">
        <v>1</v>
      </c>
      <c r="F7" s="5" t="s">
        <v>47</v>
      </c>
      <c r="G7" s="7">
        <f t="shared" ref="G7:G9" si="1">ROUND(D7*E7,2)</f>
        <v>0</v>
      </c>
      <c r="H7" s="8">
        <v>0.23</v>
      </c>
      <c r="I7" s="9">
        <f t="shared" si="0"/>
        <v>0</v>
      </c>
      <c r="J7" s="78"/>
      <c r="K7" s="32" t="s">
        <v>76</v>
      </c>
      <c r="L7" s="10"/>
    </row>
    <row r="8" spans="1:12" ht="57" customHeight="1">
      <c r="A8" s="60">
        <v>3</v>
      </c>
      <c r="B8" s="12" t="s">
        <v>82</v>
      </c>
      <c r="C8" s="13" t="s">
        <v>83</v>
      </c>
      <c r="D8" s="14"/>
      <c r="E8" s="11">
        <v>1</v>
      </c>
      <c r="F8" s="5" t="s">
        <v>47</v>
      </c>
      <c r="G8" s="7">
        <f t="shared" si="1"/>
        <v>0</v>
      </c>
      <c r="H8" s="8">
        <v>0.23</v>
      </c>
      <c r="I8" s="9">
        <f t="shared" si="0"/>
        <v>0</v>
      </c>
      <c r="J8" s="62"/>
      <c r="K8" s="32" t="s">
        <v>84</v>
      </c>
      <c r="L8" s="10"/>
    </row>
    <row r="9" spans="1:12" ht="138.94999999999999" customHeight="1">
      <c r="A9" s="11">
        <v>4</v>
      </c>
      <c r="B9" s="12" t="s">
        <v>49</v>
      </c>
      <c r="C9" s="13" t="s">
        <v>15</v>
      </c>
      <c r="D9" s="14"/>
      <c r="E9" s="15">
        <v>1</v>
      </c>
      <c r="F9" s="15" t="s">
        <v>48</v>
      </c>
      <c r="G9" s="7">
        <f t="shared" si="1"/>
        <v>0</v>
      </c>
      <c r="H9" s="8">
        <v>0.23</v>
      </c>
      <c r="I9" s="9">
        <f t="shared" si="0"/>
        <v>0</v>
      </c>
      <c r="J9" s="16" t="s">
        <v>103</v>
      </c>
      <c r="K9" s="32" t="s">
        <v>81</v>
      </c>
    </row>
    <row r="10" spans="1:12" ht="81.75" customHeight="1">
      <c r="A10" s="97" t="s">
        <v>33</v>
      </c>
      <c r="B10" s="17" t="s">
        <v>34</v>
      </c>
      <c r="C10" s="18" t="s">
        <v>16</v>
      </c>
      <c r="D10" s="105" t="s">
        <v>3</v>
      </c>
      <c r="E10" s="108">
        <v>76</v>
      </c>
      <c r="F10" s="108" t="s">
        <v>77</v>
      </c>
      <c r="G10" s="94">
        <v>0</v>
      </c>
      <c r="H10" s="70">
        <v>0.23</v>
      </c>
      <c r="I10" s="73">
        <v>0</v>
      </c>
      <c r="J10" s="100" t="s">
        <v>85</v>
      </c>
      <c r="K10" s="103" t="s">
        <v>96</v>
      </c>
    </row>
    <row r="11" spans="1:12" ht="30">
      <c r="A11" s="98"/>
      <c r="B11" s="19" t="s">
        <v>53</v>
      </c>
      <c r="C11" s="20" t="s">
        <v>16</v>
      </c>
      <c r="D11" s="106"/>
      <c r="E11" s="109"/>
      <c r="F11" s="109"/>
      <c r="G11" s="95"/>
      <c r="H11" s="71"/>
      <c r="I11" s="74"/>
      <c r="J11" s="101"/>
      <c r="K11" s="80"/>
    </row>
    <row r="12" spans="1:12" ht="105">
      <c r="A12" s="98"/>
      <c r="B12" s="19" t="s">
        <v>54</v>
      </c>
      <c r="C12" s="20" t="s">
        <v>16</v>
      </c>
      <c r="D12" s="106"/>
      <c r="E12" s="109"/>
      <c r="F12" s="109"/>
      <c r="G12" s="95"/>
      <c r="H12" s="71"/>
      <c r="I12" s="74"/>
      <c r="J12" s="101"/>
      <c r="K12" s="80"/>
    </row>
    <row r="13" spans="1:12" ht="75" customHeight="1">
      <c r="A13" s="98"/>
      <c r="B13" s="19" t="s">
        <v>55</v>
      </c>
      <c r="C13" s="20" t="s">
        <v>17</v>
      </c>
      <c r="D13" s="106"/>
      <c r="E13" s="109"/>
      <c r="F13" s="109"/>
      <c r="G13" s="95"/>
      <c r="H13" s="71"/>
      <c r="I13" s="74"/>
      <c r="J13" s="101"/>
      <c r="K13" s="80"/>
    </row>
    <row r="14" spans="1:12">
      <c r="A14" s="98"/>
      <c r="B14" s="19" t="s">
        <v>56</v>
      </c>
      <c r="C14" s="20" t="s">
        <v>24</v>
      </c>
      <c r="D14" s="106"/>
      <c r="E14" s="109"/>
      <c r="F14" s="109"/>
      <c r="G14" s="95"/>
      <c r="H14" s="71"/>
      <c r="I14" s="74"/>
      <c r="J14" s="101"/>
      <c r="K14" s="80"/>
    </row>
    <row r="15" spans="1:12" ht="30" customHeight="1">
      <c r="A15" s="98"/>
      <c r="B15" s="19" t="s">
        <v>57</v>
      </c>
      <c r="C15" s="20" t="s">
        <v>22</v>
      </c>
      <c r="D15" s="106"/>
      <c r="E15" s="109"/>
      <c r="F15" s="109"/>
      <c r="G15" s="95"/>
      <c r="H15" s="71"/>
      <c r="I15" s="74"/>
      <c r="J15" s="101"/>
      <c r="K15" s="80"/>
    </row>
    <row r="16" spans="1:12" ht="45" customHeight="1">
      <c r="A16" s="98"/>
      <c r="B16" s="19" t="s">
        <v>58</v>
      </c>
      <c r="C16" s="20" t="s">
        <v>23</v>
      </c>
      <c r="D16" s="106"/>
      <c r="E16" s="109"/>
      <c r="F16" s="109"/>
      <c r="G16" s="95"/>
      <c r="H16" s="71"/>
      <c r="I16" s="74"/>
      <c r="J16" s="101"/>
      <c r="K16" s="80"/>
    </row>
    <row r="17" spans="1:12" ht="30" customHeight="1">
      <c r="A17" s="98"/>
      <c r="B17" s="19" t="s">
        <v>59</v>
      </c>
      <c r="C17" s="20" t="s">
        <v>21</v>
      </c>
      <c r="D17" s="106"/>
      <c r="E17" s="109"/>
      <c r="F17" s="109"/>
      <c r="G17" s="95"/>
      <c r="H17" s="71"/>
      <c r="I17" s="74"/>
      <c r="J17" s="101"/>
      <c r="K17" s="80"/>
    </row>
    <row r="18" spans="1:12" ht="30">
      <c r="A18" s="98"/>
      <c r="B18" s="19" t="s">
        <v>60</v>
      </c>
      <c r="C18" s="20" t="s">
        <v>17</v>
      </c>
      <c r="D18" s="106"/>
      <c r="E18" s="109"/>
      <c r="F18" s="109"/>
      <c r="G18" s="95"/>
      <c r="H18" s="71"/>
      <c r="I18" s="74"/>
      <c r="J18" s="101"/>
      <c r="K18" s="80"/>
    </row>
    <row r="19" spans="1:12" ht="66" customHeight="1">
      <c r="A19" s="98"/>
      <c r="B19" s="19" t="s">
        <v>61</v>
      </c>
      <c r="C19" s="20" t="s">
        <v>16</v>
      </c>
      <c r="D19" s="106"/>
      <c r="E19" s="109"/>
      <c r="F19" s="109"/>
      <c r="G19" s="95"/>
      <c r="H19" s="71"/>
      <c r="I19" s="74"/>
      <c r="J19" s="101"/>
      <c r="K19" s="80"/>
    </row>
    <row r="20" spans="1:12" ht="45" customHeight="1">
      <c r="A20" s="98"/>
      <c r="B20" s="22" t="s">
        <v>62</v>
      </c>
      <c r="C20" s="20" t="s">
        <v>32</v>
      </c>
      <c r="D20" s="106"/>
      <c r="E20" s="109"/>
      <c r="F20" s="109"/>
      <c r="G20" s="95"/>
      <c r="H20" s="71"/>
      <c r="I20" s="74"/>
      <c r="J20" s="101"/>
      <c r="K20" s="80"/>
    </row>
    <row r="21" spans="1:12" ht="30" customHeight="1">
      <c r="A21" s="99"/>
      <c r="B21" s="23" t="s">
        <v>102</v>
      </c>
      <c r="C21" s="24"/>
      <c r="D21" s="107"/>
      <c r="E21" s="110"/>
      <c r="F21" s="110"/>
      <c r="G21" s="96"/>
      <c r="H21" s="72"/>
      <c r="I21" s="75"/>
      <c r="J21" s="102"/>
      <c r="K21" s="104"/>
    </row>
    <row r="22" spans="1:12" ht="75">
      <c r="A22" s="25" t="s">
        <v>1</v>
      </c>
      <c r="B22" s="26" t="s">
        <v>63</v>
      </c>
      <c r="C22" s="27" t="s">
        <v>25</v>
      </c>
      <c r="D22" s="28"/>
      <c r="E22" s="27">
        <v>3</v>
      </c>
      <c r="F22" s="27" t="s">
        <v>47</v>
      </c>
      <c r="G22" s="7">
        <f t="shared" ref="G22:G37" si="2">ROUND(D22*E22,2)</f>
        <v>0</v>
      </c>
      <c r="H22" s="29">
        <v>0.23</v>
      </c>
      <c r="I22" s="9">
        <f t="shared" ref="I22:I24" si="3">G22*(100%+H22)</f>
        <v>0</v>
      </c>
      <c r="J22" s="30" t="s">
        <v>86</v>
      </c>
      <c r="K22" s="31" t="s">
        <v>87</v>
      </c>
    </row>
    <row r="23" spans="1:12" ht="72.75" customHeight="1">
      <c r="A23" s="3" t="s">
        <v>11</v>
      </c>
      <c r="B23" s="4" t="s">
        <v>64</v>
      </c>
      <c r="C23" s="15" t="s">
        <v>26</v>
      </c>
      <c r="D23" s="33"/>
      <c r="E23" s="15">
        <v>3</v>
      </c>
      <c r="F23" s="15" t="s">
        <v>47</v>
      </c>
      <c r="G23" s="34">
        <f t="shared" ref="G23:G24" si="4">ROUND(D23*E23,2)</f>
        <v>0</v>
      </c>
      <c r="H23" s="8">
        <v>0.23</v>
      </c>
      <c r="I23" s="9">
        <f t="shared" si="3"/>
        <v>0</v>
      </c>
      <c r="J23" s="67"/>
      <c r="K23" s="68"/>
      <c r="L23" s="10"/>
    </row>
    <row r="24" spans="1:12" ht="60">
      <c r="A24" s="3" t="s">
        <v>12</v>
      </c>
      <c r="B24" s="63" t="s">
        <v>65</v>
      </c>
      <c r="C24" s="15" t="s">
        <v>27</v>
      </c>
      <c r="D24" s="33"/>
      <c r="E24" s="15">
        <v>3</v>
      </c>
      <c r="F24" s="15" t="s">
        <v>78</v>
      </c>
      <c r="G24" s="34">
        <f t="shared" si="4"/>
        <v>0</v>
      </c>
      <c r="H24" s="8">
        <v>0.23</v>
      </c>
      <c r="I24" s="9">
        <f t="shared" si="3"/>
        <v>0</v>
      </c>
      <c r="J24" s="67"/>
      <c r="K24" s="68"/>
    </row>
    <row r="25" spans="1:12" ht="240">
      <c r="A25" s="85" t="s">
        <v>13</v>
      </c>
      <c r="B25" s="35" t="s">
        <v>66</v>
      </c>
      <c r="C25" s="21" t="s">
        <v>27</v>
      </c>
      <c r="D25" s="88"/>
      <c r="E25" s="91">
        <v>76</v>
      </c>
      <c r="F25" s="91" t="s">
        <v>79</v>
      </c>
      <c r="G25" s="94">
        <f>ROUND(D25*E25,2)</f>
        <v>0</v>
      </c>
      <c r="H25" s="70">
        <v>0.23</v>
      </c>
      <c r="I25" s="73">
        <f>G25*(100%+H25)</f>
        <v>0</v>
      </c>
      <c r="J25" s="76" t="s">
        <v>91</v>
      </c>
      <c r="K25" s="79" t="s">
        <v>92</v>
      </c>
      <c r="L25" s="10"/>
    </row>
    <row r="26" spans="1:12" ht="30" customHeight="1">
      <c r="A26" s="86"/>
      <c r="B26" s="36" t="s">
        <v>67</v>
      </c>
      <c r="C26" s="21" t="s">
        <v>28</v>
      </c>
      <c r="D26" s="89"/>
      <c r="E26" s="92"/>
      <c r="F26" s="92"/>
      <c r="G26" s="95"/>
      <c r="H26" s="71"/>
      <c r="I26" s="74"/>
      <c r="J26" s="77"/>
      <c r="K26" s="80"/>
      <c r="L26" s="10"/>
    </row>
    <row r="27" spans="1:12" ht="45" customHeight="1">
      <c r="A27" s="86"/>
      <c r="B27" s="36" t="s">
        <v>68</v>
      </c>
      <c r="C27" s="21" t="s">
        <v>28</v>
      </c>
      <c r="D27" s="89"/>
      <c r="E27" s="92"/>
      <c r="F27" s="92"/>
      <c r="G27" s="95"/>
      <c r="H27" s="71"/>
      <c r="I27" s="74"/>
      <c r="J27" s="77"/>
      <c r="K27" s="80"/>
      <c r="L27" s="10"/>
    </row>
    <row r="28" spans="1:12" ht="45" customHeight="1">
      <c r="A28" s="86"/>
      <c r="B28" s="36" t="s">
        <v>69</v>
      </c>
      <c r="C28" s="21" t="s">
        <v>29</v>
      </c>
      <c r="D28" s="89"/>
      <c r="E28" s="92"/>
      <c r="F28" s="92"/>
      <c r="G28" s="95"/>
      <c r="H28" s="71"/>
      <c r="I28" s="74"/>
      <c r="J28" s="77"/>
      <c r="K28" s="80"/>
      <c r="L28" s="10"/>
    </row>
    <row r="29" spans="1:12" ht="30" customHeight="1">
      <c r="A29" s="86"/>
      <c r="B29" s="36" t="s">
        <v>6</v>
      </c>
      <c r="C29" s="21"/>
      <c r="D29" s="89"/>
      <c r="E29" s="92"/>
      <c r="F29" s="92"/>
      <c r="G29" s="95"/>
      <c r="H29" s="71"/>
      <c r="I29" s="74"/>
      <c r="J29" s="77"/>
      <c r="K29" s="80"/>
      <c r="L29" s="10"/>
    </row>
    <row r="30" spans="1:12" ht="45">
      <c r="A30" s="86"/>
      <c r="B30" s="36" t="s">
        <v>70</v>
      </c>
      <c r="C30" s="21" t="s">
        <v>25</v>
      </c>
      <c r="D30" s="89"/>
      <c r="E30" s="92"/>
      <c r="F30" s="92"/>
      <c r="G30" s="95"/>
      <c r="H30" s="71"/>
      <c r="I30" s="74"/>
      <c r="J30" s="77"/>
      <c r="K30" s="80"/>
      <c r="L30" s="10"/>
    </row>
    <row r="31" spans="1:12" ht="45" customHeight="1">
      <c r="A31" s="86"/>
      <c r="B31" s="36" t="s">
        <v>71</v>
      </c>
      <c r="C31" s="21" t="s">
        <v>30</v>
      </c>
      <c r="D31" s="89"/>
      <c r="E31" s="92"/>
      <c r="F31" s="92"/>
      <c r="G31" s="95"/>
      <c r="H31" s="71"/>
      <c r="I31" s="74"/>
      <c r="J31" s="77"/>
      <c r="K31" s="80"/>
      <c r="L31" s="10"/>
    </row>
    <row r="32" spans="1:12" ht="70.349999999999994" customHeight="1">
      <c r="A32" s="86"/>
      <c r="B32" s="36" t="s">
        <v>72</v>
      </c>
      <c r="C32" s="21" t="s">
        <v>31</v>
      </c>
      <c r="D32" s="89"/>
      <c r="E32" s="92"/>
      <c r="F32" s="92"/>
      <c r="G32" s="95"/>
      <c r="H32" s="71"/>
      <c r="I32" s="74"/>
      <c r="J32" s="77"/>
      <c r="K32" s="80"/>
      <c r="L32" s="10"/>
    </row>
    <row r="33" spans="1:12" ht="45">
      <c r="A33" s="87"/>
      <c r="B33" s="37" t="s">
        <v>73</v>
      </c>
      <c r="C33" s="38" t="s">
        <v>28</v>
      </c>
      <c r="D33" s="90"/>
      <c r="E33" s="93"/>
      <c r="F33" s="93"/>
      <c r="G33" s="96"/>
      <c r="H33" s="72"/>
      <c r="I33" s="75"/>
      <c r="J33" s="78"/>
      <c r="K33" s="80"/>
      <c r="L33" s="10"/>
    </row>
    <row r="34" spans="1:12" ht="60">
      <c r="A34" s="3" t="s">
        <v>14</v>
      </c>
      <c r="B34" s="61" t="s">
        <v>74</v>
      </c>
      <c r="C34" s="5" t="s">
        <v>20</v>
      </c>
      <c r="D34" s="39"/>
      <c r="E34" s="15">
        <v>3</v>
      </c>
      <c r="F34" s="15" t="s">
        <v>79</v>
      </c>
      <c r="G34" s="7">
        <f t="shared" si="2"/>
        <v>0</v>
      </c>
      <c r="H34" s="8">
        <v>0.23</v>
      </c>
      <c r="I34" s="9">
        <f t="shared" ref="I34:I37" si="5">G34*(100%+H34)</f>
        <v>0</v>
      </c>
      <c r="J34" s="16" t="s">
        <v>90</v>
      </c>
      <c r="K34" s="31" t="s">
        <v>93</v>
      </c>
    </row>
    <row r="35" spans="1:12" ht="60">
      <c r="A35" s="40" t="s">
        <v>2</v>
      </c>
      <c r="B35" s="4" t="s">
        <v>75</v>
      </c>
      <c r="C35" s="5" t="s">
        <v>19</v>
      </c>
      <c r="D35" s="39"/>
      <c r="E35" s="15">
        <v>1</v>
      </c>
      <c r="F35" s="15" t="s">
        <v>80</v>
      </c>
      <c r="G35" s="7">
        <f t="shared" si="2"/>
        <v>0</v>
      </c>
      <c r="H35" s="8">
        <v>0.23</v>
      </c>
      <c r="I35" s="9">
        <f t="shared" si="5"/>
        <v>0</v>
      </c>
      <c r="J35" s="16" t="s">
        <v>99</v>
      </c>
      <c r="K35" s="31" t="s">
        <v>94</v>
      </c>
    </row>
    <row r="36" spans="1:12" ht="248.25" customHeight="1">
      <c r="A36" s="3" t="s">
        <v>4</v>
      </c>
      <c r="B36" s="4" t="s">
        <v>100</v>
      </c>
      <c r="C36" s="5" t="s">
        <v>17</v>
      </c>
      <c r="D36" s="39"/>
      <c r="E36" s="41">
        <v>76</v>
      </c>
      <c r="F36" s="41" t="s">
        <v>77</v>
      </c>
      <c r="G36" s="7">
        <f>ROUND(D36*E36,2)</f>
        <v>0</v>
      </c>
      <c r="H36" s="8">
        <v>0.23</v>
      </c>
      <c r="I36" s="9">
        <f t="shared" si="5"/>
        <v>0</v>
      </c>
      <c r="J36" s="16" t="s">
        <v>89</v>
      </c>
      <c r="K36" s="42" t="s">
        <v>95</v>
      </c>
    </row>
    <row r="37" spans="1:12" ht="165">
      <c r="A37" s="3" t="s">
        <v>5</v>
      </c>
      <c r="B37" s="4" t="s">
        <v>101</v>
      </c>
      <c r="C37" s="5" t="s">
        <v>18</v>
      </c>
      <c r="D37" s="39"/>
      <c r="E37" s="41">
        <v>76</v>
      </c>
      <c r="F37" s="41" t="s">
        <v>77</v>
      </c>
      <c r="G37" s="7">
        <f t="shared" si="2"/>
        <v>0</v>
      </c>
      <c r="H37" s="8">
        <v>0.23</v>
      </c>
      <c r="I37" s="9">
        <f t="shared" si="5"/>
        <v>0</v>
      </c>
      <c r="J37" s="16" t="s">
        <v>89</v>
      </c>
      <c r="K37" s="42" t="s">
        <v>96</v>
      </c>
    </row>
    <row r="38" spans="1:12" ht="42.6" customHeight="1">
      <c r="A38" s="81" t="s">
        <v>88</v>
      </c>
      <c r="B38" s="82"/>
      <c r="C38" s="82"/>
      <c r="D38" s="82"/>
      <c r="E38" s="82"/>
      <c r="F38" s="83"/>
      <c r="G38" s="7">
        <f>SUM(G6:G37)</f>
        <v>0</v>
      </c>
      <c r="H38" s="43"/>
      <c r="I38" s="7">
        <f>SUM(I6:I37)</f>
        <v>0</v>
      </c>
      <c r="J38" s="44"/>
      <c r="K38" s="31"/>
      <c r="L38" s="45" t="s">
        <v>7</v>
      </c>
    </row>
    <row r="39" spans="1:12" ht="42.75" customHeight="1">
      <c r="A39" s="46"/>
      <c r="B39" s="47"/>
      <c r="C39" s="48"/>
      <c r="D39" s="47"/>
      <c r="E39" s="47"/>
      <c r="F39" s="47"/>
      <c r="G39" s="49"/>
      <c r="H39" s="50"/>
      <c r="I39" s="49"/>
      <c r="J39" s="51"/>
      <c r="L39" s="45"/>
    </row>
    <row r="40" spans="1:12" ht="53.1" customHeight="1">
      <c r="A40" s="84" t="s">
        <v>98</v>
      </c>
      <c r="B40" s="84"/>
      <c r="C40" s="84"/>
      <c r="D40" s="84"/>
      <c r="E40" s="84"/>
      <c r="F40" s="84"/>
      <c r="G40" s="84"/>
      <c r="H40" s="84"/>
      <c r="I40" s="84"/>
      <c r="J40" s="84"/>
      <c r="K40" s="84"/>
      <c r="L40" s="45" t="s">
        <v>7</v>
      </c>
    </row>
    <row r="41" spans="1:12" ht="26.25" customHeight="1">
      <c r="A41" s="69"/>
      <c r="B41" s="69"/>
      <c r="C41" s="69"/>
      <c r="D41" s="69"/>
      <c r="E41" s="69"/>
      <c r="F41" s="69"/>
      <c r="G41" s="69"/>
      <c r="H41" s="69"/>
      <c r="I41" s="69"/>
      <c r="J41" s="52"/>
    </row>
    <row r="42" spans="1:12" ht="26.25" customHeight="1">
      <c r="A42" s="53"/>
      <c r="B42" s="54"/>
      <c r="C42" s="46"/>
      <c r="D42" s="53"/>
      <c r="E42" s="53"/>
      <c r="F42" s="53"/>
      <c r="G42" s="55"/>
      <c r="H42" s="56"/>
      <c r="I42" s="55"/>
      <c r="J42" s="46"/>
    </row>
    <row r="43" spans="1:12" ht="26.25" customHeight="1">
      <c r="A43" s="53"/>
      <c r="B43" s="53"/>
      <c r="C43" s="46"/>
      <c r="D43" s="53"/>
      <c r="E43" s="53"/>
      <c r="F43" s="53"/>
      <c r="G43" s="55"/>
      <c r="H43" s="56"/>
      <c r="I43" s="55"/>
      <c r="J43" s="46"/>
    </row>
    <row r="44" spans="1:12">
      <c r="A44" s="57"/>
    </row>
    <row r="59" spans="2:2">
      <c r="B59" s="1" t="s">
        <v>8</v>
      </c>
    </row>
  </sheetData>
  <mergeCells count="37">
    <mergeCell ref="A2:K2"/>
    <mergeCell ref="A3:K3"/>
    <mergeCell ref="A4:A5"/>
    <mergeCell ref="B4:C4"/>
    <mergeCell ref="D4:D5"/>
    <mergeCell ref="E4:E5"/>
    <mergeCell ref="F4:F5"/>
    <mergeCell ref="G4:G5"/>
    <mergeCell ref="H4:H5"/>
    <mergeCell ref="I4:I5"/>
    <mergeCell ref="J4:J5"/>
    <mergeCell ref="K4:K5"/>
    <mergeCell ref="J6:J7"/>
    <mergeCell ref="I10:I21"/>
    <mergeCell ref="J10:J21"/>
    <mergeCell ref="K10:K21"/>
    <mergeCell ref="D10:D21"/>
    <mergeCell ref="E10:E21"/>
    <mergeCell ref="F10:F21"/>
    <mergeCell ref="G10:G21"/>
    <mergeCell ref="H10:H21"/>
    <mergeCell ref="A1:K1"/>
    <mergeCell ref="J23:J24"/>
    <mergeCell ref="K23:K24"/>
    <mergeCell ref="A41:I41"/>
    <mergeCell ref="H25:H33"/>
    <mergeCell ref="I25:I33"/>
    <mergeCell ref="J25:J33"/>
    <mergeCell ref="K25:K33"/>
    <mergeCell ref="A38:F38"/>
    <mergeCell ref="A40:K40"/>
    <mergeCell ref="A25:A33"/>
    <mergeCell ref="D25:D33"/>
    <mergeCell ref="E25:E33"/>
    <mergeCell ref="F25:F33"/>
    <mergeCell ref="G25:G33"/>
    <mergeCell ref="A10:A21"/>
  </mergeCells>
  <phoneticPr fontId="16" type="noConversion"/>
  <pageMargins left="0.7" right="0.7" top="0.75" bottom="0.75" header="0.3" footer="0.3"/>
  <pageSetup paperSize="9"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Załącznik nr 2</vt:lpstr>
      <vt:lpstr>'Załącznik nr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Puchowska</dc:creator>
  <cp:lastModifiedBy>Tomasz Krysiak</cp:lastModifiedBy>
  <cp:lastPrinted>2024-03-07T10:00:33Z</cp:lastPrinted>
  <dcterms:created xsi:type="dcterms:W3CDTF">2024-03-05T06:53:15Z</dcterms:created>
  <dcterms:modified xsi:type="dcterms:W3CDTF">2024-07-18T12:52:22Z</dcterms:modified>
</cp:coreProperties>
</file>