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3300" tabRatio="659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>
    <definedName name="_xlnm.Print_Area" localSheetId="0">'Pakiet 1'!$A$1:$L$40</definedName>
  </definedNames>
  <calcPr fullCalcOnLoad="1" fullPrecision="0"/>
</workbook>
</file>

<file path=xl/sharedStrings.xml><?xml version="1.0" encoding="utf-8"?>
<sst xmlns="http://schemas.openxmlformats.org/spreadsheetml/2006/main" count="591" uniqueCount="186">
  <si>
    <t>L.p.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</si>
  <si>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</si>
  <si>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</si>
  <si>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</si>
  <si>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</si>
  <si>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</si>
  <si>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</si>
  <si>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</si>
  <si>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</si>
  <si>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</si>
  <si>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Łączna cena oferty netto:</t>
  </si>
  <si>
    <t>słownie:</t>
  </si>
  <si>
    <t>Łączna cena oferty brutto:</t>
  </si>
  <si>
    <t>Formularz cenowy</t>
  </si>
  <si>
    <t>Rodzaj i wielkość opakowania</t>
  </si>
  <si>
    <t>Ilość</t>
  </si>
  <si>
    <t>Stawka podatku VAT</t>
  </si>
  <si>
    <t>Nazwa przedmiotu zamówienia</t>
  </si>
  <si>
    <t>Nazwa handlowa przedm.zam.</t>
  </si>
  <si>
    <t>Cena jedn. netto w zł</t>
  </si>
  <si>
    <t>Cena jednostkowa brutto w zł</t>
  </si>
  <si>
    <t>Wartość netto w zł</t>
  </si>
  <si>
    <t>Wartość brutto w zł</t>
  </si>
  <si>
    <t>J</t>
  </si>
  <si>
    <t>I</t>
  </si>
  <si>
    <t>FxG</t>
  </si>
  <si>
    <t>GxJ+G</t>
  </si>
  <si>
    <t>IxJ+I</t>
  </si>
  <si>
    <t>Aqua pro injectione</t>
  </si>
  <si>
    <t>500ml</t>
  </si>
  <si>
    <t>0,9% Natrium Chloratum</t>
  </si>
  <si>
    <t>100ml</t>
  </si>
  <si>
    <t>W programie Excel proszę wypełniać jedynie biale pola arkusza.</t>
  </si>
  <si>
    <t>Solutio Ringeri</t>
  </si>
  <si>
    <t>1000ml</t>
  </si>
  <si>
    <t>Nie dopuszcza się składania ofert częściowych w obrębie Pakietu nr 1.</t>
  </si>
  <si>
    <t>1.</t>
  </si>
  <si>
    <t>2.</t>
  </si>
  <si>
    <t>3.</t>
  </si>
  <si>
    <t>4.</t>
  </si>
  <si>
    <t>1875ml</t>
  </si>
  <si>
    <t>3-komorowy worek do żywienia pozajelitowego do podania do żyły obwodowej i centralnej zawierający 60g aminokwasów, emulsje tłuszczową MCT/LCT w stosunku 1:1, glukozę, elektrolity z zawartością N 8,6g</t>
  </si>
  <si>
    <t>Nie dopuszcza się składania ofert częściowych w obrębie Pakietu nr 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</si>
  <si>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</si>
  <si>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</si>
  <si>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</si>
  <si>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</si>
  <si>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</si>
  <si>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</si>
  <si>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</si>
  <si>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</si>
  <si>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</si>
  <si>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5% Glucosum</t>
  </si>
  <si>
    <t>10% Glucosum</t>
  </si>
  <si>
    <t>Płyn fizjologiczny wieloelektrolitowy izotoniczny</t>
  </si>
  <si>
    <t>5% Glucosum et 0,9% Natrii Chlorati 1:1</t>
  </si>
  <si>
    <t>20% Mannitol</t>
  </si>
  <si>
    <t>Pakiet 3 - Jałowe płyny do przepłukiwania, w opakowaniach typu butelka, z odkręcanym lub ukręcanym motylkiem</t>
  </si>
  <si>
    <t>Aqua do płukania</t>
  </si>
  <si>
    <t>0,9% Natrii Chlorati</t>
  </si>
  <si>
    <t>3000ml worek</t>
  </si>
  <si>
    <t>Nie dopuszcza się składania ofert częściowych w obrębie Pakietu nr 4.</t>
  </si>
  <si>
    <t>szt.</t>
  </si>
  <si>
    <t>Zestaw fosforanów sodu i potasu, przeznaczony do podania z roztworami do wlewów, ampułka lub fiolka, zawierające pokrycie dziennego zapotrzebowania podczas prowadzenia całkowitego żywienia pozajelitowego</t>
  </si>
  <si>
    <t>Nie dopuszcza się składania ofert częściowych w obrębie Pakietu nr 5.</t>
  </si>
  <si>
    <t>Nie dopuszcza się składania ofert częściowych w obrębie Pakietu nr 6.</t>
  </si>
  <si>
    <t>Pakiet 7 - Płyny i sprzęt do dializy</t>
  </si>
  <si>
    <t>Worek do zlewania filtratu z zaworem spustowym, przyłączem Luer-Lock małym, o pojemności 10L, kompatybilny z aparatem Multifiltrate do ostrej dializy</t>
  </si>
  <si>
    <t>Kranik 4- kierunkowy do przyłącza 4 roztworów do hemofiltracji do jednego adaptora HF, kompatybilny z aparatem do ostrej dializy</t>
  </si>
  <si>
    <t>Nie dopuszcza się składania ofert częściowych w obrębie Pakietu nr 7.</t>
  </si>
  <si>
    <t>Zestaw pierwiastków śladowych, ampułka lub fiolka, przeznaczone jako dodatek do płynów infuzyjnych, zawierające pokrycie dziennego zapotrzebowania u dorosłych z normalnym lub umiarkowanie zwiększonym zapotrzebowaniem</t>
  </si>
  <si>
    <t xml:space="preserve">Płyn fizjologiczny wieloelektrolitowy </t>
  </si>
  <si>
    <t>14.</t>
  </si>
  <si>
    <t>Kolec do nakłuwania Spike</t>
  </si>
  <si>
    <t>5% Glucosum et 0,9% Natrii Chlorati 2:1</t>
  </si>
  <si>
    <t>15.</t>
  </si>
  <si>
    <t>10</t>
  </si>
  <si>
    <t>Smoczki Standard na butelkę, jednorazowego użytku, do stosowania z preparatami gotowymi do spożycia, do karmienia noworodków i nemowląt urodzonych o czasie * 1szt.</t>
  </si>
  <si>
    <t>Preparat mlekozastepczy, hipoalergiczny, dietetyczno-leczniczy dla niemowląt od urodzenia. Stosowany w profilaktyce, diagnostyce i leczeniu alergii pokarmowych na białko, zawierający prebiotyki GOS/FOS, DHA. Gotowy do podania.</t>
  </si>
  <si>
    <t xml:space="preserve">Danie obiadowe dla niemowląt po 6 miesiącu życia bez mleka, bez glutenu typu: zupka jarzynowa, warzywa z mięsem, różne smaki (słoiczek: 120-135g)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
Zalecenia dla alergików: Gluten – nie zawiera,  Mleko – nie zawiera.
Zbilansowany skład odpowiedni do wieku, spełnia rygorystyczne normy jakościowe dla dzieci, Produkt nie zawiera składników modyfikowanych genetycznie (GMO).
Produkty zawierające wszystkie składniki, oraz  wartości odżywcze w 100g produktu: wartość energetyczna, białko, węglowodany: w tym cukry, tłuszcze: w tym kwasy tłuszczowe nasycone i nienasycone, błonnik, sód. </t>
  </si>
  <si>
    <t>Danie obiadowe dla niemowląt po 6 miesiącu życia bez mleka, bez glutenu typu: zupka jarzynowa, warzywa z mięsem, różne smaki (słoiczek: 180-190g)
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Informacje dodatkowe: Zbilansowany skład odpowiedni do wieku, spełnia rygorystyczne normy jakościowe dla dzieci, Produkt nie zawiera składników modyfikowanych genetycznie (GMO).
Opis: Produkty zawierające wszystkie składniki, oraz  wartości odżywcze w 100g produktu: wartość energetyczna, białko, węglowodany: w tym cukry, tłuszcze: w tym kwasy tłuszczowe nasycone i nienasycone, błonnik, sód.</t>
  </si>
  <si>
    <t>16.</t>
  </si>
  <si>
    <t>17.</t>
  </si>
  <si>
    <t>18.</t>
  </si>
  <si>
    <t>0,3% Kalium Chloratum z 0,9% Natrium Chloratum</t>
  </si>
  <si>
    <t>butelka            100 ml</t>
  </si>
  <si>
    <t>Zbilansowany zestaw witamin rozpuszczalnych w tłuszczach, zawierający witaminę K, niezbędny do prawidłowej przemiany materii, stosowany m.in. do suplementacji żywionych pozajelitowo</t>
  </si>
  <si>
    <t>20% roztwór dwupeptydu glutaminy, do stosowania w trakcie żywienia poza lub dojelitowego.</t>
  </si>
  <si>
    <t xml:space="preserve">4% roztwór sukcynylowanej żelatyny, bez mleczanów  </t>
  </si>
  <si>
    <t>Ilość proponowana</t>
  </si>
  <si>
    <t>Zbilansowany zestaw witamin rozpuszczalnych w wodzie, niezbędny do prawidłowej przemiany materii, stosowany m.in. do suplementacji żywionych pozajelitowo (liofilizat)</t>
  </si>
  <si>
    <t xml:space="preserve">Zupka jarzynowa  dla niemowląt i małych dzieci powyżej 4 miesiąca życia, marchewka (słoiczek: 120 - 135g). Bez konserwantów, barwników i wzmacniaczy smaku. Z warzywami gotowanymi na parze, bez dodatku soli. Środek spożywczy specjalnego przeznaczenia żywieniowego dla niemowląt i małych dzieci. Zawiera składniki skontrolowane pod kątem bezpieczeństwa dla niemowląt. Zgodnie z przepisami prawa nie zawiera konserwantów, barwników i wzmacniaczy smaku.
Produkty oznakowane  Certyfikowanym  producentem ISO 22000.
Zalecenia dla alergików: Gluten – nie zawiera,  Mleko – nie zawiera.
Zbilansowany skład odpowiedni do wieku, spełnia rygorystyczne normy jakościowe dla najmłodszych dzieci, Produkt nie zawiera składników modyfikowanych genetycznie (GMO). Produkty zawierające wszystkie składniki, oraz  wartości odżywcze w 100g produktu: wartość energetyczna, białko, węglowodany: w tym cukry, tłuszcze: w tym kwasy tłuszczowe nasycone i nienasycone, błonnik, sód 
</t>
  </si>
  <si>
    <t>Kleik ryżowy 160 g</t>
  </si>
  <si>
    <t>0,3% Kalium chloratum z 0,9% Natrium Chloratum</t>
  </si>
  <si>
    <t>20</t>
  </si>
  <si>
    <t>Nazwa Producenta</t>
  </si>
  <si>
    <t>19.</t>
  </si>
  <si>
    <t>500ml -  butelka polietylenowa z dwoma równymi jałowymi, niezależnymi portami</t>
  </si>
  <si>
    <t>500ml butelka polietylenowa z dwoma równymi jałowymi, niezależnymi portami</t>
  </si>
  <si>
    <t xml:space="preserve">Pakiet 9 - Płyny infuzyjne </t>
  </si>
  <si>
    <t xml:space="preserve">Zestaw do hemodializy cytrynianowej-Multifiltrate Kit Ci-Ca CVVHD </t>
  </si>
  <si>
    <t>Zestaw do hemodiafiltracji cytrynianowej- Multifiltrate Kit Ci-Ca post CVVHF 1000</t>
  </si>
  <si>
    <t>25</t>
  </si>
  <si>
    <t>Worek 3-komorowy do żywienia pozajelitowego do podania do żyły obwodowej i centralnej zawierający aminokwasy, elektrolity, glukozę,     emulsję tłuszczową, azot 7,2g, wartość energ. pozabiałkowa ok. 1200 kcal. Pojemność 1920 ml.</t>
  </si>
  <si>
    <t>90ml x 24</t>
  </si>
  <si>
    <t>70ml x 24</t>
  </si>
  <si>
    <t>500 ml</t>
  </si>
  <si>
    <t>20.</t>
  </si>
  <si>
    <t>21.</t>
  </si>
  <si>
    <t>22.</t>
  </si>
  <si>
    <t>23.</t>
  </si>
  <si>
    <t>24.</t>
  </si>
  <si>
    <t>25.</t>
  </si>
  <si>
    <t>26.</t>
  </si>
  <si>
    <t>Poz. 3 i 4 - wymagany jest asortyment tego samego producenta. Oferowane worki winny pasować do aparatu Multifiltrate firmy Fresenius Medical Care lub posiadać przyłącznik (adapter) wliczony w cenę oferty, zapewniający trwałe, szczelne, skręcane połączenie z posiadanym przez Zamawiającego aparatem.</t>
  </si>
  <si>
    <t>Wodorowęglanowy dializat bezwapniowy o składzie elektrolitowym potas 2 lub 4mmol/l (w zależności od potrzeby),sód 133 mmol/l, wapń  0 mmol/l. wodorowęglan 20 mmol/l, magnez 0,75 mmol/l. Opakowanie worek 5l.</t>
  </si>
  <si>
    <t>Dwuwodny r-r chlorku wapnia o stężeniu Ca 100 mmol/l. Opakowanie - worek 1500 ml</t>
  </si>
  <si>
    <t>4% Cytrynian sodu. Opakowanie worek 1500 ml. Roztwór do regionalnej antykoagulacji cytrynianowej w trakcie ciągłej terapii nerkozastępczej</t>
  </si>
  <si>
    <t>op. 5 szt.</t>
  </si>
  <si>
    <t>Zbilansowany zestaw witamin rozpuszczalnych w wodzie oraz w tłuszczach, zawierający witaminę K, niezbędny do prawidłowej przemiany materii, stosowany m.in. do suplementacji żywionych pozajelitowo. Zestaw witamin w postaci proszku do sporządzania roztworu. Op. = 10 amp.</t>
  </si>
  <si>
    <t>Nie dopuszcza się składania ofert częściowych w obrębie Pakietu nr 9.</t>
  </si>
  <si>
    <t>Nie dopuszcza się składania ofert częściowych w obrębie Pakietu nr 8.</t>
  </si>
  <si>
    <t>Nie dopuszcza się składania ofert częściowych w obrębie Pakietu nr 3.</t>
  </si>
  <si>
    <t>Pakiet 4 - Preparaty mlekopochodne i mlekozastępcze</t>
  </si>
  <si>
    <t xml:space="preserve">Pakiet 5 - Żywienie dojelitowe i pozajelitowe i stosowane w nim suplementy </t>
  </si>
  <si>
    <t xml:space="preserve">Pakiet 6 - Żywienie pozajelitowe i suplementy </t>
  </si>
  <si>
    <t xml:space="preserve">Pakiet 2 - Jałowe płyny do przepłukiwania w opakowaniu typu worek z dwoma portami </t>
  </si>
  <si>
    <t>Worek 3-komorowy do żywienia pozajelitowego do podania do żyły  centralnej zawierający aminokwasy, elektrolity, glukozę 171 g, emulsję tłuszczową, azot 21,2 g, wartość energ. pozabiałkowa ok. 1270 kcal, osmolarność 1300 mOsm/l. Pojemność 2025 ml.</t>
  </si>
  <si>
    <t>3-komorowy worek do żywienia pozajelitowego do podania do żyły obwodowej i centralnej zawierający 40g aminokwasów, emulsje tłuszczową MCT/LCT w stosunku 1:1, glukozę, elektrolity z zawartością N 5,7g</t>
  </si>
  <si>
    <t>10 x fiolka liof.</t>
  </si>
  <si>
    <t>10 x amp. lub fiolka</t>
  </si>
  <si>
    <t>20ml x 10 fiol.</t>
  </si>
  <si>
    <t>1250 ml</t>
  </si>
  <si>
    <t>80</t>
  </si>
  <si>
    <t>op. 10 szt.</t>
  </si>
  <si>
    <t>100</t>
  </si>
  <si>
    <t>4</t>
  </si>
  <si>
    <t>72</t>
  </si>
  <si>
    <t>30</t>
  </si>
  <si>
    <t>420</t>
  </si>
  <si>
    <t>150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</si>
  <si>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2,85; zawartość DHA+EPA nie mniej niż 33,5 mg/100 ml, dieta zawierająca 6 naturalnych karotenoidów (0,20 mg/100ml), klinicznie wolna od laktozy (&lt;0,025g/100ml), % energii z: białka-16%, węglowodanów - 49%, tłuszczów - 35%, o osmolarności 255 mOsmol/l, opakowanie 1000ml.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</si>
  <si>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2,85; zawartość DHA+EPA nie mniej niż 33,5 mg/100 ml, dieta zawierająca 6 naturalnych karotenoidów (0,20 mg/100ml), klinicznie wolna od laktozy (&lt;0,025g/100ml), % energii z: białka -16%, węglowodanów - 49%, tłuszczów - 35%, o osmolarności 255 mOsmol/l, opakowanie 500ml.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</si>
  <si>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3,11; zawartość DHA+EPA nie mniej niż 34mg/100 ml, dieta zawierająca 6 naturalnych karotenoidów (0,30mg/ 100ml), klinicznie wolna od laktozy (&lt;0,025g/ 100ml), % energii z: białka - 16%, węglowodanów - 49%, tłuszczów-35%, o osmolarności 360 mOsmol/l, opakowanie 1000ml</t>
  </si>
  <si>
    <t xml:space="preserve">Dieta kompletna pod względem odżywczym, wysokobiałkowa, zawartość: białka 6,3 g /100ml, węglowodany 14,2g/ 100ml (ponad 92% węglowodanów złożonych) zawierająca mieszankę białek w proporcji: 35% serwatkowych, 25% kazeiny, 20% białek soi, 20% białek grochu, dieta zawierająca 6 naturalnych karotenoidów (0,25 mg/100ml), hiperkaloryczna (1,25 kcal/ml), bezresztkowa, klinicznie wolna od laktozy (&lt;0,025g/ 100ml), % energii z: białka - 20%, węglowodanów - 45%, tłuszczu - 35%, o osmolarności 275 mOsmol/l, w opakowaniu 1000ml </t>
  </si>
  <si>
    <t>Dieta kompletna pod względem odżywczym, normokaloryczna (1,04 kcal/ml) ,wspomagająca leczenie ran i odleżyn, bogatoresztkowa 1,5g/100ml, oparta na białku kazeinowym i sojowym, klinicznie wolna do laktozy, z zawartością argininy 0,85 g/ 100 ml, glutaminy 1,1g/ 100 ml, % energii z: białka - 22 %, węglowodanów - 47 %, tłuszczów - 28 %, błonnika - 3%,  o osmolarności 315 mosmol/l, w opakowaniu 1000 ml.</t>
  </si>
  <si>
    <t>Dieta kompletna pod względem odżywczym normalizująca glikemię, normokaloryczna (1,03 kcal/ml) zawierająca 6 rodzajów błonnika 1,5 g/ 100ml, klinicznie wolna od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 w opakowaniu o pojemności 1000 ml.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</si>
  <si>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ml- 2% en, węglowodany 11,7g/ 100ml (ponad 58% węglowodany złożone), tłuszcze 7,7g/ 100ml, obniżony współczynnik oddechowy (powyżej 46% energii z tłuszczu), dieta z zawartością oleju rybiego, 6 naturalnych karotenoidów (0,30 mg/100ml), klinicznie wolna od laktozy (&lt;0,025), bez zawartości fruktozy, o osmolarności 395 mOsmol/l,  1000 ml, dieta do podaży przez zgłębnik.</t>
  </si>
  <si>
    <t>Dieta bogatoresztkowa z zawartością 6 rodzajów błonnika MF6- 1,5 g/100ml, normokaloryczna (1 kcal/ml) zawierająca mieszankę białek w proporcji: 35% serwatkowych, 25% kazeiny, 20% białek soi, 20% białek grochu, zawartość: 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od laktozy (0,025 g/100lm), % energii z: białka - 16%, węglowodanów - 47%, tłuszczów - 34%, błonnika 3%, o osmolarności 250 mOsmol/l, opakowanie 1000ml</t>
  </si>
  <si>
    <t>Dieta peptydowa, kompletna pod względem odżywczym, normokaloryczna, bezresztkowa, klinicznie wolna od laktozy (0,1 g/ 100ml), 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 - 16 %, węglowodanów - 69 %, tłuszczów - 15 %, o osmolarności 455 mosmol/l, zawierająca 6 naturalnych karotenoidów (0,20mg/100ml), w opakowaniu 500 ml.</t>
  </si>
  <si>
    <t xml:space="preserve">Dieta cząstkowa w proszku będąca żródłem białka i wapnia, 95% energii pochodzi z białka, wapń 1350mg/100g,  bezglutenowa,stanowiąca dodatkowe żródło białka w przypadku pacjentów, których dieta nie pokrywa całkowitego zapotrzebowania na jego wartość, przy oparzeniach, odleżynach, utrudnionym gojeniu ran, nadmiernej utraty białka z wydzielinami i wydalinami ustrojowymi, opakowanie puszka 225g. </t>
  </si>
  <si>
    <t>opakowanie = 225g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</si>
  <si>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</si>
  <si>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kompletna pod względem odżywczym, dedykowana pacjentom w ciężkim stanie, w stresie metabolicznym , wysokobiałkowa, zawartość białka 7,5g/100ml ( kazeiny, serwatka , groch, soja) węglowodany 15,4g/ 100ml (ponad 92 węglowodanów złożonych), tłuszcze 3,7g/ 100ml, dieta zawierająca 6 naturalnych karotenoidów (0,25 mg/100ml),  hiperkaloryczna (1,28 kcal/ml), bogatoresztkowa 1,5g/ 100ml, klinicznie wolna od laktozy (&lt;0,025g/ 100ml), % energii z: białka - 24%, węglowodanów- 48%, tłuszczu- 18,5 %, błonnika - 2%, o osmolarności 270 mOsmol/l, w opakowaniu  500 ml</t>
  </si>
  <si>
    <t>Łącznik typu transition conect, op. = 30 szt.</t>
  </si>
  <si>
    <t>op.</t>
  </si>
  <si>
    <t>Zestaw do żywienia dojelitowego służący do połączenia opakowania diety typu butelka 500ml ze zgłębnikiem, umożliwiający żywienie metodą ciągłego wlewu kroplowego (wersja grawitacyjna), zawierający koszyczek umozliwiający zawieszenie butelki w stojaku</t>
  </si>
  <si>
    <t>Zestaw do przezskórnej endoskopowej gastrostomii PEG roz. Ch 18/40cm. Zgłębnik gastrostomijny zakładany techniką "pull" pod kontrolą endoskopii, wolne od DEHP.</t>
  </si>
  <si>
    <t>8</t>
  </si>
  <si>
    <t>Zgłębnik CH 6-12, przeznaczony do żywienia dożołądkowego lub dojelitowego. Zgłębnik do stosowania do 40-42 dni. Wykonany z miękkiego przezroczystego poliuretanu. Nie twardnieje przy dłuższym stosowaniu. Podziałka centymetrowa na przewodzie, z liniami kontrastującymi w promieniach RTG. Koniec dalszy zgłębnika wyposażony w dwa dodatkowe, boczne otwory minimalizujące ryzyko zatkania. Koniec bliższy zgłębnika z łącznikiem umożliwiającym połączenie z przyrządami do podaży diety. Zgłębnik z prowadnicą ułatwiającą zakładanie. Wolny od DEHP.</t>
  </si>
  <si>
    <t>6</t>
  </si>
  <si>
    <t>Zestaw do pompy Flocare Infinity do worków i butelek</t>
  </si>
  <si>
    <t>650</t>
  </si>
  <si>
    <t>L</t>
  </si>
  <si>
    <t xml:space="preserve">Płyn wieloelektrolitowy  (Na+; K+; Ca++; Mg++; Cl-; octan; jabłczan) </t>
  </si>
  <si>
    <t xml:space="preserve">Pakiet 8 - Żywienie dojelitowe </t>
  </si>
  <si>
    <t>Mleko modyfikowane w płynie w opakowaniu (90ml) gotowe do podania dla noworodków i niemowląt od urodzenia, zawierający łącznie:
-  LCPUFA
- prebiotyki GOS/FOS w stosunku 9:1 (w dawce 0,8g/100ml)
- o minimalnym poziomie białka1,3g/100ml
- o maksymalnym poziomie żelaza 0,6 mg/100ml
- Maksymalna osmolarność mieszanki 285 mOsm/l</t>
  </si>
  <si>
    <t>Mleko modyfikowane w płynie w opakowaniu (90ml) gotowe do podania dla noworodków i niemowląt od urodzenia, zawierający łącznie:
- prebiotyki (GOS/FOS w dawce 9:1 w ilości 0,8g/100ml)
- LCPUFA
- DHA 10mg/100ml
- nukleotydy
- o minimalnym poziomie białka 1,3g/100ml
- o maksymalnym poziomie żelaza 0,6 mg/100ml
- Maksymalna osmolarność mieszanki 285 mOsm/l</t>
  </si>
  <si>
    <t>Mleko modyfikowane w płynie w opakowaniu (70ml) gotowy do podania dla noworodków i niemowląt od urodzenia, zawierający łącznie:
- prebiotyki (GOS/FOS w dawce 9:1 w ilości 0,8g/100ml)
- LCPUFA
- DHA 11mg/100ml (0,35%)
- nukleotydy
- o minimalnym poziomie białka 1,3g/100ml
- bezwodny tłuszcz mleczny</t>
  </si>
  <si>
    <t xml:space="preserve">Mleko modyfikowane w płynie, gotowe do podania dla niemowląt  przedwcześnie urodzonych z małą i bardzo małą masą urodzeniową zawierający łącznie:
- prebiotyki (GOS/FOS w dawce 9:1 w ilości 0,8g/100ml)
- LCPUFA
- DHA 11mg/100ml (0,35%)
- nukleotydy
- o minimalnym poziomie białka 1,3g/100ml
- bezwodny tłuszcz mleczny
</t>
  </si>
  <si>
    <t>Załącznik Nr 1</t>
  </si>
  <si>
    <t>Kod EAN*</t>
  </si>
  <si>
    <t>* - jeśli dotyczy</t>
  </si>
  <si>
    <t xml:space="preserve">3. </t>
  </si>
  <si>
    <t>1000ml -  butelka polietylenowa z dwoma równymi jałowymi, niezależnymi portami</t>
  </si>
  <si>
    <t xml:space="preserve">0,9% NaCl </t>
  </si>
  <si>
    <t>100ml - opakowanie typu butelka polietylenowa z dwoma jałowymi, niezależnymi portami</t>
  </si>
  <si>
    <t>500ml - opakowanie typu butelka polietylenowa z dwoma jałowymi, niezależnymi portami</t>
  </si>
  <si>
    <t>250ml - opakowanie typu butelka polietylenowa z dwoma jałowymi, niezależnymi portami</t>
  </si>
  <si>
    <t>1000ml - opakowanie typu butelka polietylenowa z dwoma jałowymi, niezależnymi portami</t>
  </si>
  <si>
    <t>500 ml - opakowanie typu butelka polietylenowa z dwoma jałowymi, niezależnymi portami</t>
  </si>
  <si>
    <t>1000 ml - opakowanie typu butelka polietylenowa z dwoma jałowymi, niezależnymi portami</t>
  </si>
  <si>
    <t>27.</t>
  </si>
  <si>
    <t>Pakiet 1 - Płyny infuzyjne i do przepłukiwania</t>
  </si>
  <si>
    <t>Aqua do przepłukiwania - jałowa</t>
  </si>
  <si>
    <t>1000ml - opakowanie typu butelka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</si>
</sst>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#,##0.00\ &quot;zł&quot;"/>
    <numFmt numFmtId="174" formatCode="_-* #,##0.00\ [$EUR]_-;\-* #,##0.00\ [$EUR]_-;_-* &quot;-&quot;??\ [$EUR]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1"/>
      <color indexed="52"/>
      <name val="Czcionka tekstu podstawowego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name val="Garamond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7" fillId="30" borderId="8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33" borderId="11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vertical="top" wrapText="1"/>
    </xf>
    <xf numFmtId="2" fontId="0" fillId="34" borderId="17" xfId="0" applyNumberFormat="1" applyFont="1" applyFill="1" applyBorder="1" applyAlignment="1">
      <alignment vertical="center"/>
    </xf>
    <xf numFmtId="2" fontId="0" fillId="34" borderId="18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center" wrapText="1"/>
    </xf>
    <xf numFmtId="0" fontId="0" fillId="34" borderId="22" xfId="0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top" wrapText="1"/>
    </xf>
    <xf numFmtId="49" fontId="0" fillId="34" borderId="16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center" vertical="center"/>
    </xf>
    <xf numFmtId="3" fontId="0" fillId="34" borderId="16" xfId="0" applyNumberFormat="1" applyFont="1" applyFill="1" applyBorder="1" applyAlignment="1">
      <alignment horizontal="center" vertical="center"/>
    </xf>
    <xf numFmtId="3" fontId="0" fillId="34" borderId="21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49" fontId="0" fillId="33" borderId="2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Fill="1" applyBorder="1" applyAlignment="1">
      <alignment vertical="center" wrapText="1"/>
    </xf>
    <xf numFmtId="44" fontId="0" fillId="33" borderId="16" xfId="0" applyNumberFormat="1" applyFont="1" applyFill="1" applyBorder="1" applyAlignment="1">
      <alignment horizontal="right" vertical="center"/>
    </xf>
    <xf numFmtId="44" fontId="0" fillId="34" borderId="16" xfId="0" applyNumberFormat="1" applyFont="1" applyFill="1" applyBorder="1" applyAlignment="1">
      <alignment vertical="center"/>
    </xf>
    <xf numFmtId="44" fontId="0" fillId="34" borderId="16" xfId="0" applyNumberFormat="1" applyFont="1" applyFill="1" applyBorder="1" applyAlignment="1">
      <alignment horizontal="right" vertical="center"/>
    </xf>
    <xf numFmtId="44" fontId="0" fillId="33" borderId="21" xfId="0" applyNumberFormat="1" applyFont="1" applyFill="1" applyBorder="1" applyAlignment="1">
      <alignment horizontal="right" vertical="center"/>
    </xf>
    <xf numFmtId="44" fontId="0" fillId="34" borderId="21" xfId="0" applyNumberFormat="1" applyFont="1" applyFill="1" applyBorder="1" applyAlignment="1">
      <alignment vertical="center"/>
    </xf>
    <xf numFmtId="44" fontId="0" fillId="34" borderId="21" xfId="0" applyNumberFormat="1" applyFont="1" applyFill="1" applyBorder="1" applyAlignment="1">
      <alignment horizontal="right" vertical="center"/>
    </xf>
    <xf numFmtId="44" fontId="5" fillId="34" borderId="27" xfId="0" applyNumberFormat="1" applyFont="1" applyFill="1" applyBorder="1" applyAlignment="1">
      <alignment horizontal="right"/>
    </xf>
    <xf numFmtId="44" fontId="5" fillId="34" borderId="28" xfId="0" applyNumberFormat="1" applyFont="1" applyFill="1" applyBorder="1" applyAlignment="1">
      <alignment horizontal="right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vertical="top" wrapText="1"/>
    </xf>
    <xf numFmtId="49" fontId="0" fillId="34" borderId="16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/>
    </xf>
    <xf numFmtId="44" fontId="0" fillId="33" borderId="16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vertical="top" wrapText="1"/>
    </xf>
    <xf numFmtId="49" fontId="0" fillId="34" borderId="21" xfId="0" applyNumberFormat="1" applyFont="1" applyFill="1" applyBorder="1" applyAlignment="1">
      <alignment horizontal="center" vertical="center" wrapText="1"/>
    </xf>
    <xf numFmtId="3" fontId="0" fillId="34" borderId="21" xfId="0" applyNumberFormat="1" applyFont="1" applyFill="1" applyBorder="1" applyAlignment="1">
      <alignment horizontal="center" vertical="center"/>
    </xf>
    <xf numFmtId="44" fontId="0" fillId="33" borderId="21" xfId="0" applyNumberFormat="1" applyFont="1" applyFill="1" applyBorder="1" applyAlignment="1">
      <alignment horizontal="right" vertical="center"/>
    </xf>
    <xf numFmtId="44" fontId="0" fillId="33" borderId="16" xfId="0" applyNumberFormat="1" applyFont="1" applyFill="1" applyBorder="1" applyAlignment="1">
      <alignment horizontal="right" vertical="center" wrapText="1"/>
    </xf>
    <xf numFmtId="44" fontId="0" fillId="34" borderId="16" xfId="0" applyNumberFormat="1" applyFont="1" applyFill="1" applyBorder="1" applyAlignment="1">
      <alignment vertical="center" wrapText="1"/>
    </xf>
    <xf numFmtId="44" fontId="0" fillId="34" borderId="16" xfId="0" applyNumberFormat="1" applyFont="1" applyFill="1" applyBorder="1" applyAlignment="1">
      <alignment horizontal="right" vertical="center" wrapText="1"/>
    </xf>
    <xf numFmtId="44" fontId="0" fillId="33" borderId="21" xfId="0" applyNumberFormat="1" applyFont="1" applyFill="1" applyBorder="1" applyAlignment="1">
      <alignment horizontal="right" vertical="center" wrapText="1"/>
    </xf>
    <xf numFmtId="44" fontId="0" fillId="34" borderId="21" xfId="0" applyNumberFormat="1" applyFont="1" applyFill="1" applyBorder="1" applyAlignment="1">
      <alignment vertical="center" wrapText="1"/>
    </xf>
    <xf numFmtId="44" fontId="5" fillId="34" borderId="27" xfId="0" applyNumberFormat="1" applyFont="1" applyFill="1" applyBorder="1" applyAlignment="1">
      <alignment horizontal="right" vertical="center" wrapText="1"/>
    </xf>
    <xf numFmtId="3" fontId="0" fillId="34" borderId="21" xfId="0" applyNumberFormat="1" applyFont="1" applyFill="1" applyBorder="1" applyAlignment="1">
      <alignment horizontal="right" vertical="center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22" xfId="0" applyNumberFormat="1" applyFont="1" applyFill="1" applyBorder="1" applyAlignment="1">
      <alignment horizontal="center" vertical="center" wrapText="1"/>
    </xf>
    <xf numFmtId="9" fontId="0" fillId="0" borderId="21" xfId="0" applyNumberFormat="1" applyFont="1" applyFill="1" applyBorder="1" applyAlignment="1">
      <alignment vertical="center"/>
    </xf>
    <xf numFmtId="9" fontId="0" fillId="0" borderId="31" xfId="0" applyNumberFormat="1" applyFont="1" applyFill="1" applyBorder="1" applyAlignment="1">
      <alignment vertical="center"/>
    </xf>
    <xf numFmtId="9" fontId="0" fillId="0" borderId="16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0" borderId="16" xfId="0" applyNumberFormat="1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4" fontId="0" fillId="34" borderId="21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35" borderId="16" xfId="56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center"/>
    </xf>
    <xf numFmtId="9" fontId="0" fillId="0" borderId="16" xfId="0" applyNumberFormat="1" applyFont="1" applyBorder="1" applyAlignment="1">
      <alignment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0" fillId="35" borderId="16" xfId="0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35" borderId="16" xfId="0" applyFill="1" applyBorder="1" applyAlignment="1">
      <alignment horizontal="center" vertical="center"/>
    </xf>
    <xf numFmtId="0" fontId="0" fillId="0" borderId="21" xfId="0" applyFont="1" applyBorder="1" applyAlignment="1">
      <alignment vertical="top" wrapText="1"/>
    </xf>
    <xf numFmtId="9" fontId="0" fillId="0" borderId="21" xfId="0" applyNumberFormat="1" applyFont="1" applyBorder="1" applyAlignment="1">
      <alignment vertical="center"/>
    </xf>
    <xf numFmtId="9" fontId="0" fillId="0" borderId="31" xfId="0" applyNumberFormat="1" applyFont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/>
    </xf>
    <xf numFmtId="0" fontId="0" fillId="34" borderId="21" xfId="0" applyNumberFormat="1" applyFont="1" applyFill="1" applyBorder="1" applyAlignment="1">
      <alignment vertical="top" wrapText="1"/>
    </xf>
    <xf numFmtId="44" fontId="9" fillId="0" borderId="32" xfId="0" applyNumberFormat="1" applyFont="1" applyBorder="1" applyAlignment="1">
      <alignment vertical="center"/>
    </xf>
    <xf numFmtId="44" fontId="9" fillId="0" borderId="33" xfId="0" applyNumberFormat="1" applyFont="1" applyBorder="1" applyAlignment="1">
      <alignment vertical="center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2" fontId="12" fillId="35" borderId="34" xfId="0" applyNumberFormat="1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wrapText="1"/>
    </xf>
    <xf numFmtId="0" fontId="11" fillId="34" borderId="35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vertical="center" wrapText="1"/>
    </xf>
    <xf numFmtId="0" fontId="0" fillId="34" borderId="37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center" wrapText="1"/>
    </xf>
    <xf numFmtId="49" fontId="0" fillId="34" borderId="37" xfId="0" applyNumberFormat="1" applyFont="1" applyFill="1" applyBorder="1" applyAlignment="1">
      <alignment horizontal="center" vertical="center"/>
    </xf>
    <xf numFmtId="3" fontId="0" fillId="34" borderId="37" xfId="0" applyNumberFormat="1" applyFont="1" applyFill="1" applyBorder="1" applyAlignment="1">
      <alignment horizontal="center" vertical="center"/>
    </xf>
    <xf numFmtId="44" fontId="0" fillId="33" borderId="37" xfId="0" applyNumberFormat="1" applyFont="1" applyFill="1" applyBorder="1" applyAlignment="1">
      <alignment horizontal="right" vertical="center"/>
    </xf>
    <xf numFmtId="44" fontId="0" fillId="34" borderId="37" xfId="0" applyNumberFormat="1" applyFont="1" applyFill="1" applyBorder="1" applyAlignment="1">
      <alignment vertical="center"/>
    </xf>
    <xf numFmtId="44" fontId="0" fillId="34" borderId="37" xfId="0" applyNumberFormat="1" applyFont="1" applyFill="1" applyBorder="1" applyAlignment="1">
      <alignment horizontal="right" vertical="center"/>
    </xf>
    <xf numFmtId="9" fontId="0" fillId="0" borderId="37" xfId="0" applyNumberFormat="1" applyFont="1" applyFill="1" applyBorder="1" applyAlignment="1">
      <alignment/>
    </xf>
    <xf numFmtId="0" fontId="11" fillId="0" borderId="38" xfId="0" applyFont="1" applyFill="1" applyBorder="1" applyAlignment="1">
      <alignment horizontal="center" wrapText="1"/>
    </xf>
    <xf numFmtId="0" fontId="0" fillId="35" borderId="37" xfId="56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>
      <alignment vertical="center"/>
    </xf>
    <xf numFmtId="9" fontId="0" fillId="0" borderId="37" xfId="0" applyNumberFormat="1" applyFont="1" applyBorder="1" applyAlignment="1">
      <alignment vertical="center"/>
    </xf>
    <xf numFmtId="0" fontId="0" fillId="0" borderId="33" xfId="0" applyFont="1" applyFill="1" applyBorder="1" applyAlignment="1">
      <alignment vertical="top" wrapText="1"/>
    </xf>
    <xf numFmtId="49" fontId="0" fillId="34" borderId="37" xfId="0" applyNumberFormat="1" applyFont="1" applyFill="1" applyBorder="1" applyAlignment="1">
      <alignment horizontal="center" vertical="center" wrapText="1"/>
    </xf>
    <xf numFmtId="9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top" wrapText="1"/>
    </xf>
    <xf numFmtId="166" fontId="0" fillId="0" borderId="32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/>
    </xf>
    <xf numFmtId="49" fontId="0" fillId="34" borderId="37" xfId="0" applyNumberFormat="1" applyFont="1" applyFill="1" applyBorder="1" applyAlignment="1">
      <alignment horizontal="center" vertical="top" wrapText="1"/>
    </xf>
    <xf numFmtId="166" fontId="0" fillId="0" borderId="38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/>
    </xf>
    <xf numFmtId="49" fontId="0" fillId="34" borderId="36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/>
    </xf>
    <xf numFmtId="44" fontId="0" fillId="33" borderId="37" xfId="0" applyNumberFormat="1" applyFont="1" applyFill="1" applyBorder="1" applyAlignment="1">
      <alignment horizontal="right" vertical="center" wrapText="1"/>
    </xf>
    <xf numFmtId="44" fontId="0" fillId="34" borderId="37" xfId="0" applyNumberFormat="1" applyFont="1" applyFill="1" applyBorder="1" applyAlignment="1">
      <alignment vertical="center" wrapText="1"/>
    </xf>
    <xf numFmtId="44" fontId="0" fillId="34" borderId="37" xfId="0" applyNumberFormat="1" applyFont="1" applyFill="1" applyBorder="1" applyAlignment="1">
      <alignment horizontal="right" vertical="center" wrapText="1"/>
    </xf>
    <xf numFmtId="166" fontId="0" fillId="0" borderId="33" xfId="0" applyNumberFormat="1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center" wrapText="1"/>
    </xf>
    <xf numFmtId="49" fontId="0" fillId="34" borderId="14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44" fontId="0" fillId="33" borderId="14" xfId="0" applyNumberFormat="1" applyFont="1" applyFill="1" applyBorder="1" applyAlignment="1">
      <alignment horizontal="right" vertical="center"/>
    </xf>
    <xf numFmtId="44" fontId="0" fillId="34" borderId="14" xfId="0" applyNumberFormat="1" applyFont="1" applyFill="1" applyBorder="1" applyAlignment="1">
      <alignment vertical="center"/>
    </xf>
    <xf numFmtId="44" fontId="0" fillId="34" borderId="14" xfId="0" applyNumberFormat="1" applyFont="1" applyFill="1" applyBorder="1" applyAlignment="1">
      <alignment horizontal="right" vertical="center"/>
    </xf>
    <xf numFmtId="9" fontId="0" fillId="0" borderId="14" xfId="0" applyNumberFormat="1" applyFont="1" applyFill="1" applyBorder="1" applyAlignment="1">
      <alignment vertical="center"/>
    </xf>
    <xf numFmtId="166" fontId="0" fillId="0" borderId="34" xfId="0" applyNumberFormat="1" applyFont="1" applyFill="1" applyBorder="1" applyAlignment="1">
      <alignment horizontal="right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34" borderId="39" xfId="0" applyFont="1" applyFill="1" applyBorder="1" applyAlignment="1">
      <alignment horizontal="center" vertical="center" wrapText="1"/>
    </xf>
    <xf numFmtId="3" fontId="0" fillId="34" borderId="39" xfId="0" applyNumberFormat="1" applyFont="1" applyFill="1" applyBorder="1" applyAlignment="1">
      <alignment horizontal="center" vertical="center" wrapText="1"/>
    </xf>
    <xf numFmtId="44" fontId="0" fillId="33" borderId="39" xfId="0" applyNumberFormat="1" applyFont="1" applyFill="1" applyBorder="1" applyAlignment="1">
      <alignment horizontal="right" vertical="center" wrapText="1"/>
    </xf>
    <xf numFmtId="44" fontId="0" fillId="34" borderId="39" xfId="0" applyNumberFormat="1" applyFont="1" applyFill="1" applyBorder="1" applyAlignment="1">
      <alignment vertical="center" wrapText="1"/>
    </xf>
    <xf numFmtId="44" fontId="0" fillId="34" borderId="39" xfId="0" applyNumberFormat="1" applyFont="1" applyFill="1" applyBorder="1" applyAlignment="1">
      <alignment horizontal="right" vertical="center" wrapText="1"/>
    </xf>
    <xf numFmtId="9" fontId="0" fillId="0" borderId="39" xfId="0" applyNumberFormat="1" applyFont="1" applyFill="1" applyBorder="1" applyAlignment="1">
      <alignment vertical="center" wrapText="1"/>
    </xf>
    <xf numFmtId="0" fontId="11" fillId="0" borderId="40" xfId="0" applyFont="1" applyFill="1" applyBorder="1" applyAlignment="1">
      <alignment horizontal="center" wrapText="1"/>
    </xf>
    <xf numFmtId="44" fontId="9" fillId="0" borderId="38" xfId="0" applyNumberFormat="1" applyFont="1" applyBorder="1" applyAlignment="1">
      <alignment vertical="center"/>
    </xf>
    <xf numFmtId="0" fontId="0" fillId="34" borderId="4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center" wrapText="1"/>
    </xf>
    <xf numFmtId="49" fontId="0" fillId="34" borderId="31" xfId="0" applyNumberFormat="1" applyFont="1" applyFill="1" applyBorder="1" applyAlignment="1">
      <alignment horizontal="center" vertical="center" wrapText="1"/>
    </xf>
    <xf numFmtId="3" fontId="0" fillId="34" borderId="31" xfId="0" applyNumberFormat="1" applyFont="1" applyFill="1" applyBorder="1" applyAlignment="1">
      <alignment horizontal="center" vertical="center"/>
    </xf>
    <xf numFmtId="44" fontId="0" fillId="33" borderId="31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top" wrapText="1"/>
    </xf>
    <xf numFmtId="49" fontId="0" fillId="33" borderId="23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24" xfId="0" applyNumberFormat="1" applyFont="1" applyFill="1" applyBorder="1" applyAlignment="1">
      <alignment/>
    </xf>
    <xf numFmtId="0" fontId="4" fillId="0" borderId="0" xfId="52" applyFont="1" applyFill="1" applyBorder="1" applyAlignment="1">
      <alignment vertical="top" wrapText="1" shrinkToFit="1"/>
      <protection/>
    </xf>
    <xf numFmtId="0" fontId="0" fillId="0" borderId="0" xfId="0" applyFont="1" applyAlignment="1">
      <alignment wrapText="1"/>
    </xf>
    <xf numFmtId="0" fontId="4" fillId="33" borderId="2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4" fillId="33" borderId="19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4" fillId="0" borderId="48" xfId="0" applyFont="1" applyFill="1" applyBorder="1" applyAlignment="1">
      <alignment vertical="top" wrapText="1"/>
    </xf>
    <xf numFmtId="0" fontId="4" fillId="33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0" xfId="52" applyFont="1" applyFill="1" applyBorder="1" applyAlignment="1">
      <alignment vertical="center" wrapText="1" shrinkToFit="1"/>
      <protection/>
    </xf>
    <xf numFmtId="0" fontId="0" fillId="0" borderId="0" xfId="0" applyAlignment="1">
      <alignment vertical="center"/>
    </xf>
    <xf numFmtId="44" fontId="4" fillId="33" borderId="19" xfId="0" applyNumberFormat="1" applyFont="1" applyFill="1" applyBorder="1" applyAlignment="1">
      <alignment horizontal="left" vertical="center" wrapText="1"/>
    </xf>
    <xf numFmtId="44" fontId="0" fillId="0" borderId="46" xfId="0" applyNumberFormat="1" applyBorder="1" applyAlignment="1">
      <alignment vertical="center" wrapText="1"/>
    </xf>
    <xf numFmtId="0" fontId="4" fillId="0" borderId="48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49" fontId="0" fillId="33" borderId="2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49" fontId="4" fillId="0" borderId="43" xfId="0" applyNumberFormat="1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47" fillId="36" borderId="0" xfId="0" applyFont="1" applyFill="1" applyAlignment="1">
      <alignment horizontal="center" vertical="center" wrapText="1"/>
    </xf>
    <xf numFmtId="0" fontId="4" fillId="0" borderId="0" xfId="52" applyFont="1" applyAlignment="1">
      <alignment vertical="top" wrapText="1" shrinkToFit="1"/>
      <protection/>
    </xf>
    <xf numFmtId="49" fontId="0" fillId="33" borderId="23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24" xfId="0" applyNumberFormat="1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1028700</xdr:colOff>
      <xdr:row>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534025" y="132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1009650</xdr:colOff>
      <xdr:row>6</xdr:row>
      <xdr:rowOff>1628775</xdr:rowOff>
    </xdr:from>
    <xdr:ext cx="180975" cy="276225"/>
    <xdr:sp fLocksText="0">
      <xdr:nvSpPr>
        <xdr:cNvPr id="1" name="pole tekstowe 1"/>
        <xdr:cNvSpPr txBox="1">
          <a:spLocks noChangeArrowheads="1"/>
        </xdr:cNvSpPr>
      </xdr:nvSpPr>
      <xdr:spPr>
        <a:xfrm>
          <a:off x="5514975" y="3114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5.7109375" style="1" customWidth="1"/>
    <col min="2" max="2" width="34.8515625" style="1" customWidth="1"/>
    <col min="3" max="3" width="14.8515625" style="1" customWidth="1"/>
    <col min="4" max="4" width="15.28125" style="1" customWidth="1"/>
    <col min="5" max="5" width="31.28125" style="1" customWidth="1"/>
    <col min="6" max="6" width="7.421875" style="1" customWidth="1"/>
    <col min="7" max="7" width="11.28125" style="1" bestFit="1" customWidth="1"/>
    <col min="8" max="8" width="9.140625" style="1" customWidth="1"/>
    <col min="9" max="9" width="14.8515625" style="1" customWidth="1"/>
    <col min="10" max="10" width="9.140625" style="1" customWidth="1"/>
    <col min="11" max="11" width="15.00390625" style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170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95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12" t="s">
        <v>171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3" t="s">
        <v>163</v>
      </c>
      <c r="M4" s="10"/>
      <c r="N4" s="10"/>
    </row>
    <row r="5" spans="1:14" ht="13.5" thickBot="1">
      <c r="A5" s="49"/>
      <c r="B5" s="50"/>
      <c r="C5" s="50"/>
      <c r="D5" s="50"/>
      <c r="E5" s="50"/>
      <c r="F5" s="50"/>
      <c r="G5" s="50"/>
      <c r="H5" s="50" t="s">
        <v>26</v>
      </c>
      <c r="I5" s="51" t="s">
        <v>25</v>
      </c>
      <c r="J5" s="51"/>
      <c r="K5" s="51" t="s">
        <v>27</v>
      </c>
      <c r="L5" s="114"/>
      <c r="M5" s="10"/>
      <c r="N5" s="10"/>
    </row>
    <row r="6" spans="1:14" ht="13.5" thickBot="1">
      <c r="A6" s="178" t="s">
        <v>183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80"/>
      <c r="M6" s="3"/>
      <c r="N6" s="2"/>
    </row>
    <row r="7" spans="1:14" ht="47.25" customHeight="1">
      <c r="A7" s="115" t="s">
        <v>36</v>
      </c>
      <c r="B7" s="116" t="s">
        <v>28</v>
      </c>
      <c r="C7" s="117"/>
      <c r="D7" s="117"/>
      <c r="E7" s="130" t="s">
        <v>176</v>
      </c>
      <c r="F7" s="119">
        <v>450</v>
      </c>
      <c r="G7" s="120"/>
      <c r="H7" s="121">
        <f>G7*J7+G7</f>
        <v>0</v>
      </c>
      <c r="I7" s="122">
        <f>F7*G7</f>
        <v>0</v>
      </c>
      <c r="J7" s="123"/>
      <c r="K7" s="122">
        <f>I7*J7+I7</f>
        <v>0</v>
      </c>
      <c r="L7" s="165"/>
      <c r="M7" s="15"/>
      <c r="N7" s="2"/>
    </row>
    <row r="8" spans="1:13" ht="38.25">
      <c r="A8" s="19" t="s">
        <v>37</v>
      </c>
      <c r="B8" s="21" t="s">
        <v>28</v>
      </c>
      <c r="C8" s="78"/>
      <c r="D8" s="78"/>
      <c r="E8" s="92" t="s">
        <v>177</v>
      </c>
      <c r="F8" s="32">
        <v>2400</v>
      </c>
      <c r="G8" s="41"/>
      <c r="H8" s="42">
        <f aca="true" t="shared" si="0" ref="H8:H18">G8*J8+G8</f>
        <v>0</v>
      </c>
      <c r="I8" s="43">
        <f aca="true" t="shared" si="1" ref="I8:I18">F8*G8</f>
        <v>0</v>
      </c>
      <c r="J8" s="71"/>
      <c r="K8" s="43">
        <f aca="true" t="shared" si="2" ref="K8:K18">I8*J8+I8</f>
        <v>0</v>
      </c>
      <c r="L8" s="108"/>
      <c r="M8" s="15"/>
    </row>
    <row r="9" spans="1:13" ht="12.75">
      <c r="A9" s="19" t="s">
        <v>38</v>
      </c>
      <c r="B9" s="21" t="s">
        <v>184</v>
      </c>
      <c r="C9" s="78"/>
      <c r="D9" s="78"/>
      <c r="E9" s="92" t="s">
        <v>185</v>
      </c>
      <c r="F9" s="32">
        <v>750</v>
      </c>
      <c r="G9" s="41"/>
      <c r="H9" s="42">
        <f>G9*J9+G9</f>
        <v>0</v>
      </c>
      <c r="I9" s="43">
        <f>F9*G9</f>
        <v>0</v>
      </c>
      <c r="J9" s="71"/>
      <c r="K9" s="43">
        <f t="shared" si="2"/>
        <v>0</v>
      </c>
      <c r="L9" s="108"/>
      <c r="M9" s="15"/>
    </row>
    <row r="10" spans="1:13" ht="44.25" customHeight="1">
      <c r="A10" s="19" t="s">
        <v>39</v>
      </c>
      <c r="B10" s="21" t="s">
        <v>52</v>
      </c>
      <c r="C10" s="40"/>
      <c r="D10" s="40"/>
      <c r="E10" s="74" t="s">
        <v>178</v>
      </c>
      <c r="F10" s="32">
        <v>280</v>
      </c>
      <c r="G10" s="41"/>
      <c r="H10" s="42">
        <f t="shared" si="0"/>
        <v>0</v>
      </c>
      <c r="I10" s="43">
        <f t="shared" si="1"/>
        <v>0</v>
      </c>
      <c r="J10" s="71"/>
      <c r="K10" s="43">
        <f t="shared" si="2"/>
        <v>0</v>
      </c>
      <c r="L10" s="108"/>
      <c r="M10" s="15"/>
    </row>
    <row r="11" spans="1:13" ht="45" customHeight="1">
      <c r="A11" s="19" t="s">
        <v>43</v>
      </c>
      <c r="B11" s="21" t="s">
        <v>52</v>
      </c>
      <c r="C11" s="40"/>
      <c r="D11" s="40"/>
      <c r="E11" s="74" t="s">
        <v>177</v>
      </c>
      <c r="F11" s="32">
        <v>1200</v>
      </c>
      <c r="G11" s="41"/>
      <c r="H11" s="42">
        <f t="shared" si="0"/>
        <v>0</v>
      </c>
      <c r="I11" s="43">
        <f t="shared" si="1"/>
        <v>0</v>
      </c>
      <c r="J11" s="71"/>
      <c r="K11" s="43">
        <f t="shared" si="2"/>
        <v>0</v>
      </c>
      <c r="L11" s="108"/>
      <c r="M11" s="15"/>
    </row>
    <row r="12" spans="1:13" ht="45" customHeight="1">
      <c r="A12" s="19" t="s">
        <v>44</v>
      </c>
      <c r="B12" s="21" t="s">
        <v>53</v>
      </c>
      <c r="C12" s="40"/>
      <c r="D12" s="40"/>
      <c r="E12" s="74" t="s">
        <v>177</v>
      </c>
      <c r="F12" s="32">
        <v>20</v>
      </c>
      <c r="G12" s="41"/>
      <c r="H12" s="42">
        <f t="shared" si="0"/>
        <v>0</v>
      </c>
      <c r="I12" s="43">
        <f t="shared" si="1"/>
        <v>0</v>
      </c>
      <c r="J12" s="71"/>
      <c r="K12" s="43">
        <f t="shared" si="2"/>
        <v>0</v>
      </c>
      <c r="L12" s="108"/>
      <c r="M12" s="15"/>
    </row>
    <row r="13" spans="1:13" ht="45.75" customHeight="1">
      <c r="A13" s="19" t="s">
        <v>45</v>
      </c>
      <c r="B13" s="21" t="s">
        <v>30</v>
      </c>
      <c r="C13" s="40"/>
      <c r="D13" s="40"/>
      <c r="E13" s="74" t="s">
        <v>176</v>
      </c>
      <c r="F13" s="32">
        <v>17000</v>
      </c>
      <c r="G13" s="41"/>
      <c r="H13" s="42">
        <f t="shared" si="0"/>
        <v>0</v>
      </c>
      <c r="I13" s="43">
        <f t="shared" si="1"/>
        <v>0</v>
      </c>
      <c r="J13" s="71"/>
      <c r="K13" s="43">
        <f t="shared" si="2"/>
        <v>0</v>
      </c>
      <c r="L13" s="108"/>
      <c r="M13" s="15"/>
    </row>
    <row r="14" spans="1:13" ht="42" customHeight="1">
      <c r="A14" s="19" t="s">
        <v>46</v>
      </c>
      <c r="B14" s="21" t="s">
        <v>30</v>
      </c>
      <c r="C14" s="40"/>
      <c r="D14" s="40"/>
      <c r="E14" s="74" t="s">
        <v>178</v>
      </c>
      <c r="F14" s="32">
        <v>4600</v>
      </c>
      <c r="G14" s="41"/>
      <c r="H14" s="42">
        <f t="shared" si="0"/>
        <v>0</v>
      </c>
      <c r="I14" s="43">
        <f t="shared" si="1"/>
        <v>0</v>
      </c>
      <c r="J14" s="71"/>
      <c r="K14" s="43">
        <f t="shared" si="2"/>
        <v>0</v>
      </c>
      <c r="L14" s="108"/>
      <c r="M14" s="15"/>
    </row>
    <row r="15" spans="1:13" ht="40.5" customHeight="1">
      <c r="A15" s="19" t="s">
        <v>47</v>
      </c>
      <c r="B15" s="21" t="s">
        <v>30</v>
      </c>
      <c r="C15" s="40"/>
      <c r="D15" s="40"/>
      <c r="E15" s="74" t="s">
        <v>177</v>
      </c>
      <c r="F15" s="32">
        <v>4800</v>
      </c>
      <c r="G15" s="41"/>
      <c r="H15" s="42">
        <f t="shared" si="0"/>
        <v>0</v>
      </c>
      <c r="I15" s="43">
        <f t="shared" si="1"/>
        <v>0</v>
      </c>
      <c r="J15" s="71"/>
      <c r="K15" s="43">
        <f t="shared" si="2"/>
        <v>0</v>
      </c>
      <c r="L15" s="108"/>
      <c r="M15" s="15"/>
    </row>
    <row r="16" spans="1:13" ht="39" customHeight="1">
      <c r="A16" s="19" t="s">
        <v>48</v>
      </c>
      <c r="B16" s="21" t="s">
        <v>30</v>
      </c>
      <c r="C16" s="40"/>
      <c r="D16" s="40"/>
      <c r="E16" s="74" t="s">
        <v>179</v>
      </c>
      <c r="F16" s="32">
        <v>2000</v>
      </c>
      <c r="G16" s="41"/>
      <c r="H16" s="42">
        <f t="shared" si="0"/>
        <v>0</v>
      </c>
      <c r="I16" s="43">
        <f t="shared" si="1"/>
        <v>0</v>
      </c>
      <c r="J16" s="71"/>
      <c r="K16" s="43">
        <f t="shared" si="2"/>
        <v>0</v>
      </c>
      <c r="L16" s="108"/>
      <c r="M16" s="15"/>
    </row>
    <row r="17" spans="1:13" ht="38.25" customHeight="1">
      <c r="A17" s="19" t="s">
        <v>49</v>
      </c>
      <c r="B17" s="21" t="s">
        <v>33</v>
      </c>
      <c r="C17" s="40"/>
      <c r="D17" s="40"/>
      <c r="E17" s="74" t="s">
        <v>177</v>
      </c>
      <c r="F17" s="32">
        <v>80</v>
      </c>
      <c r="G17" s="41"/>
      <c r="H17" s="42">
        <f t="shared" si="0"/>
        <v>0</v>
      </c>
      <c r="I17" s="43">
        <f t="shared" si="1"/>
        <v>0</v>
      </c>
      <c r="J17" s="71"/>
      <c r="K17" s="43">
        <f t="shared" si="2"/>
        <v>0</v>
      </c>
      <c r="L17" s="108"/>
      <c r="M17" s="15"/>
    </row>
    <row r="18" spans="1:13" ht="43.5" customHeight="1">
      <c r="A18" s="19" t="s">
        <v>50</v>
      </c>
      <c r="B18" s="21" t="s">
        <v>33</v>
      </c>
      <c r="C18" s="40"/>
      <c r="D18" s="40"/>
      <c r="E18" s="74" t="s">
        <v>179</v>
      </c>
      <c r="F18" s="32">
        <v>80</v>
      </c>
      <c r="G18" s="41"/>
      <c r="H18" s="42">
        <f t="shared" si="0"/>
        <v>0</v>
      </c>
      <c r="I18" s="43">
        <f t="shared" si="1"/>
        <v>0</v>
      </c>
      <c r="J18" s="71"/>
      <c r="K18" s="43">
        <f t="shared" si="2"/>
        <v>0</v>
      </c>
      <c r="L18" s="108"/>
      <c r="M18" s="15"/>
    </row>
    <row r="19" spans="1:13" ht="40.5" customHeight="1">
      <c r="A19" s="19" t="s">
        <v>51</v>
      </c>
      <c r="B19" s="21" t="s">
        <v>55</v>
      </c>
      <c r="C19" s="40"/>
      <c r="D19" s="40"/>
      <c r="E19" s="74" t="s">
        <v>177</v>
      </c>
      <c r="F19" s="32">
        <v>40</v>
      </c>
      <c r="G19" s="41"/>
      <c r="H19" s="42">
        <f>G19*J19+G19</f>
        <v>0</v>
      </c>
      <c r="I19" s="43">
        <f>F19*G19</f>
        <v>0</v>
      </c>
      <c r="J19" s="71"/>
      <c r="K19" s="43">
        <f>I19*J19+I19</f>
        <v>0</v>
      </c>
      <c r="L19" s="108"/>
      <c r="M19" s="15"/>
    </row>
    <row r="20" spans="1:13" ht="40.5" customHeight="1">
      <c r="A20" s="19" t="s">
        <v>72</v>
      </c>
      <c r="B20" s="21" t="s">
        <v>55</v>
      </c>
      <c r="C20" s="78"/>
      <c r="D20" s="78"/>
      <c r="E20" s="92" t="s">
        <v>178</v>
      </c>
      <c r="F20" s="32">
        <v>40</v>
      </c>
      <c r="G20" s="41"/>
      <c r="H20" s="42">
        <f aca="true" t="shared" si="3" ref="H20:H31">G20*J20+G20</f>
        <v>0</v>
      </c>
      <c r="I20" s="43">
        <f aca="true" t="shared" si="4" ref="I20:I31">F20*G20</f>
        <v>0</v>
      </c>
      <c r="J20" s="71"/>
      <c r="K20" s="43">
        <f aca="true" t="shared" si="5" ref="K20:K31">I20*J20+I20</f>
        <v>0</v>
      </c>
      <c r="L20" s="108"/>
      <c r="M20" s="15"/>
    </row>
    <row r="21" spans="1:13" ht="41.25" customHeight="1">
      <c r="A21" s="19" t="s">
        <v>75</v>
      </c>
      <c r="B21" s="21" t="s">
        <v>74</v>
      </c>
      <c r="C21" s="40"/>
      <c r="D21" s="40"/>
      <c r="E21" s="74" t="s">
        <v>177</v>
      </c>
      <c r="F21" s="32">
        <v>500</v>
      </c>
      <c r="G21" s="41"/>
      <c r="H21" s="42">
        <f t="shared" si="3"/>
        <v>0</v>
      </c>
      <c r="I21" s="43">
        <f t="shared" si="4"/>
        <v>0</v>
      </c>
      <c r="J21" s="71"/>
      <c r="K21" s="43">
        <f t="shared" si="5"/>
        <v>0</v>
      </c>
      <c r="L21" s="108"/>
      <c r="M21" s="15"/>
    </row>
    <row r="22" spans="1:13" ht="39.75" customHeight="1">
      <c r="A22" s="19" t="s">
        <v>81</v>
      </c>
      <c r="B22" s="21" t="s">
        <v>74</v>
      </c>
      <c r="C22" s="40"/>
      <c r="D22" s="40"/>
      <c r="E22" s="74" t="s">
        <v>178</v>
      </c>
      <c r="F22" s="32">
        <v>400</v>
      </c>
      <c r="G22" s="41"/>
      <c r="H22" s="42">
        <f t="shared" si="3"/>
        <v>0</v>
      </c>
      <c r="I22" s="43">
        <f t="shared" si="4"/>
        <v>0</v>
      </c>
      <c r="J22" s="71"/>
      <c r="K22" s="43">
        <f t="shared" si="5"/>
        <v>0</v>
      </c>
      <c r="L22" s="108"/>
      <c r="M22" s="15"/>
    </row>
    <row r="23" spans="1:13" ht="38.25" customHeight="1">
      <c r="A23" s="19" t="s">
        <v>82</v>
      </c>
      <c r="B23" s="21" t="s">
        <v>74</v>
      </c>
      <c r="C23" s="40"/>
      <c r="D23" s="40"/>
      <c r="E23" s="74" t="s">
        <v>176</v>
      </c>
      <c r="F23" s="32">
        <v>20</v>
      </c>
      <c r="G23" s="41"/>
      <c r="H23" s="42">
        <f t="shared" si="3"/>
        <v>0</v>
      </c>
      <c r="I23" s="43">
        <f t="shared" si="4"/>
        <v>0</v>
      </c>
      <c r="J23" s="71"/>
      <c r="K23" s="43">
        <f t="shared" si="5"/>
        <v>0</v>
      </c>
      <c r="L23" s="108"/>
      <c r="M23" s="15"/>
    </row>
    <row r="24" spans="1:13" ht="38.25">
      <c r="A24" s="19" t="s">
        <v>83</v>
      </c>
      <c r="B24" s="21" t="s">
        <v>56</v>
      </c>
      <c r="C24" s="40"/>
      <c r="D24" s="40"/>
      <c r="E24" s="74" t="s">
        <v>176</v>
      </c>
      <c r="F24" s="32">
        <v>20</v>
      </c>
      <c r="G24" s="41"/>
      <c r="H24" s="42">
        <f t="shared" si="3"/>
        <v>0</v>
      </c>
      <c r="I24" s="43">
        <f t="shared" si="4"/>
        <v>0</v>
      </c>
      <c r="J24" s="71"/>
      <c r="K24" s="43">
        <f t="shared" si="5"/>
        <v>0</v>
      </c>
      <c r="L24" s="108"/>
      <c r="M24" s="15"/>
    </row>
    <row r="25" spans="1:13" ht="38.25">
      <c r="A25" s="19" t="s">
        <v>96</v>
      </c>
      <c r="B25" s="21" t="s">
        <v>56</v>
      </c>
      <c r="C25" s="40"/>
      <c r="D25" s="40"/>
      <c r="E25" s="74" t="s">
        <v>178</v>
      </c>
      <c r="F25" s="32">
        <v>20</v>
      </c>
      <c r="G25" s="41"/>
      <c r="H25" s="42">
        <f t="shared" si="3"/>
        <v>0</v>
      </c>
      <c r="I25" s="43">
        <f t="shared" si="4"/>
        <v>0</v>
      </c>
      <c r="J25" s="71"/>
      <c r="K25" s="43">
        <f t="shared" si="5"/>
        <v>0</v>
      </c>
      <c r="L25" s="108"/>
      <c r="M25" s="15"/>
    </row>
    <row r="26" spans="1:13" ht="38.25">
      <c r="A26" s="19" t="s">
        <v>107</v>
      </c>
      <c r="B26" s="21" t="s">
        <v>28</v>
      </c>
      <c r="C26" s="40"/>
      <c r="D26" s="40"/>
      <c r="E26" s="74" t="s">
        <v>178</v>
      </c>
      <c r="F26" s="32">
        <v>600</v>
      </c>
      <c r="G26" s="41"/>
      <c r="H26" s="42">
        <f t="shared" si="3"/>
        <v>0</v>
      </c>
      <c r="I26" s="43">
        <f t="shared" si="4"/>
        <v>0</v>
      </c>
      <c r="J26" s="71"/>
      <c r="K26" s="43">
        <f t="shared" si="5"/>
        <v>0</v>
      </c>
      <c r="L26" s="108"/>
      <c r="M26" s="15"/>
    </row>
    <row r="27" spans="1:13" ht="38.25">
      <c r="A27" s="19" t="s">
        <v>108</v>
      </c>
      <c r="B27" s="21" t="s">
        <v>52</v>
      </c>
      <c r="C27" s="40"/>
      <c r="D27" s="40"/>
      <c r="E27" s="74" t="s">
        <v>176</v>
      </c>
      <c r="F27" s="32">
        <v>200</v>
      </c>
      <c r="G27" s="41"/>
      <c r="H27" s="42">
        <f t="shared" si="3"/>
        <v>0</v>
      </c>
      <c r="I27" s="43">
        <f t="shared" si="4"/>
        <v>0</v>
      </c>
      <c r="J27" s="71"/>
      <c r="K27" s="43">
        <f t="shared" si="5"/>
        <v>0</v>
      </c>
      <c r="L27" s="108"/>
      <c r="M27" s="15"/>
    </row>
    <row r="28" spans="1:13" ht="38.25">
      <c r="A28" s="19" t="s">
        <v>109</v>
      </c>
      <c r="B28" s="21" t="s">
        <v>53</v>
      </c>
      <c r="C28" s="40"/>
      <c r="D28" s="40"/>
      <c r="E28" s="74" t="s">
        <v>178</v>
      </c>
      <c r="F28" s="32">
        <v>1000</v>
      </c>
      <c r="G28" s="41"/>
      <c r="H28" s="42">
        <f t="shared" si="3"/>
        <v>0</v>
      </c>
      <c r="I28" s="43">
        <f t="shared" si="4"/>
        <v>0</v>
      </c>
      <c r="J28" s="71"/>
      <c r="K28" s="43">
        <f t="shared" si="5"/>
        <v>0</v>
      </c>
      <c r="L28" s="108"/>
      <c r="M28" s="15"/>
    </row>
    <row r="29" spans="1:13" ht="38.25">
      <c r="A29" s="19" t="s">
        <v>110</v>
      </c>
      <c r="B29" s="21" t="s">
        <v>93</v>
      </c>
      <c r="C29" s="40"/>
      <c r="D29" s="40"/>
      <c r="E29" s="74" t="s">
        <v>177</v>
      </c>
      <c r="F29" s="32">
        <v>220</v>
      </c>
      <c r="G29" s="41"/>
      <c r="H29" s="42">
        <f>G29*J29+G29</f>
        <v>0</v>
      </c>
      <c r="I29" s="43">
        <f>F29*G29</f>
        <v>0</v>
      </c>
      <c r="J29" s="71"/>
      <c r="K29" s="43">
        <f>I29*J29+I29</f>
        <v>0</v>
      </c>
      <c r="L29" s="108"/>
      <c r="M29" s="15"/>
    </row>
    <row r="30" spans="1:13" ht="38.25">
      <c r="A30" s="19" t="s">
        <v>111</v>
      </c>
      <c r="B30" s="21" t="s">
        <v>84</v>
      </c>
      <c r="C30" s="40"/>
      <c r="D30" s="40"/>
      <c r="E30" s="74" t="s">
        <v>179</v>
      </c>
      <c r="F30" s="32">
        <v>220</v>
      </c>
      <c r="G30" s="41"/>
      <c r="H30" s="42">
        <f>G30*J30+G30</f>
        <v>0</v>
      </c>
      <c r="I30" s="43">
        <f>F30*G30</f>
        <v>0</v>
      </c>
      <c r="J30" s="71"/>
      <c r="K30" s="43">
        <f>I30*J30+I30</f>
        <v>0</v>
      </c>
      <c r="L30" s="108"/>
      <c r="M30" s="15"/>
    </row>
    <row r="31" spans="1:13" ht="38.25">
      <c r="A31" s="19" t="s">
        <v>112</v>
      </c>
      <c r="B31" s="21" t="s">
        <v>54</v>
      </c>
      <c r="C31" s="40"/>
      <c r="D31" s="40"/>
      <c r="E31" s="74" t="s">
        <v>178</v>
      </c>
      <c r="F31" s="32">
        <v>500</v>
      </c>
      <c r="G31" s="41"/>
      <c r="H31" s="42">
        <f t="shared" si="3"/>
        <v>0</v>
      </c>
      <c r="I31" s="43">
        <f t="shared" si="4"/>
        <v>0</v>
      </c>
      <c r="J31" s="71"/>
      <c r="K31" s="43">
        <f t="shared" si="5"/>
        <v>0</v>
      </c>
      <c r="L31" s="108"/>
      <c r="M31" s="15"/>
    </row>
    <row r="32" spans="1:13" ht="38.25">
      <c r="A32" s="19" t="s">
        <v>113</v>
      </c>
      <c r="B32" s="21" t="s">
        <v>71</v>
      </c>
      <c r="C32" s="40"/>
      <c r="D32" s="40"/>
      <c r="E32" s="74" t="s">
        <v>180</v>
      </c>
      <c r="F32" s="32">
        <v>4200</v>
      </c>
      <c r="G32" s="41"/>
      <c r="H32" s="42">
        <f>G32*J32+G32</f>
        <v>0</v>
      </c>
      <c r="I32" s="43">
        <f>F32*G32</f>
        <v>0</v>
      </c>
      <c r="J32" s="73"/>
      <c r="K32" s="43">
        <f>I32*J32+I32</f>
        <v>0</v>
      </c>
      <c r="L32" s="108"/>
      <c r="M32" s="15"/>
    </row>
    <row r="33" spans="1:13" ht="39" thickBot="1">
      <c r="A33" s="28" t="s">
        <v>182</v>
      </c>
      <c r="B33" s="26" t="s">
        <v>71</v>
      </c>
      <c r="C33" s="27"/>
      <c r="D33" s="27"/>
      <c r="E33" s="75" t="s">
        <v>181</v>
      </c>
      <c r="F33" s="33">
        <v>1000</v>
      </c>
      <c r="G33" s="44"/>
      <c r="H33" s="45">
        <f>G33*J33+G33</f>
        <v>0</v>
      </c>
      <c r="I33" s="46">
        <f>F33*G33</f>
        <v>0</v>
      </c>
      <c r="J33" s="69"/>
      <c r="K33" s="46">
        <f>I33*J33+I33</f>
        <v>0</v>
      </c>
      <c r="L33" s="109"/>
      <c r="M33" s="15"/>
    </row>
    <row r="34" spans="1:11" ht="13.5" thickBot="1">
      <c r="A34" s="181" t="s">
        <v>172</v>
      </c>
      <c r="B34" s="182"/>
      <c r="C34" s="183"/>
      <c r="D34" s="183"/>
      <c r="E34" s="183"/>
      <c r="F34" s="183"/>
      <c r="G34" s="183"/>
      <c r="H34" s="184"/>
      <c r="I34" s="47">
        <f>SUM(I7:I33)</f>
        <v>0</v>
      </c>
      <c r="K34" s="47">
        <f>SUM(K7:K33)</f>
        <v>0</v>
      </c>
    </row>
    <row r="35" ht="13.5" thickBot="1"/>
    <row r="36" spans="1:10" ht="13.5" thickBot="1">
      <c r="A36" s="24" t="s">
        <v>10</v>
      </c>
      <c r="B36" s="22"/>
      <c r="C36" s="48">
        <f>I34</f>
        <v>0</v>
      </c>
      <c r="D36" s="4" t="s">
        <v>11</v>
      </c>
      <c r="E36" s="173"/>
      <c r="F36" s="174"/>
      <c r="G36" s="174"/>
      <c r="H36" s="174"/>
      <c r="I36" s="174"/>
      <c r="J36" s="175"/>
    </row>
    <row r="37" spans="1:10" ht="13.5" thickBot="1">
      <c r="A37" s="25" t="s">
        <v>12</v>
      </c>
      <c r="B37" s="23"/>
      <c r="C37" s="47">
        <f>K34</f>
        <v>0</v>
      </c>
      <c r="D37" s="5" t="s">
        <v>11</v>
      </c>
      <c r="E37" s="173"/>
      <c r="F37" s="174"/>
      <c r="G37" s="174"/>
      <c r="H37" s="174"/>
      <c r="I37" s="174"/>
      <c r="J37" s="175"/>
    </row>
    <row r="38" spans="1:9" ht="12.75">
      <c r="A38" s="11" t="s">
        <v>32</v>
      </c>
      <c r="B38" s="12"/>
      <c r="C38" s="13"/>
      <c r="D38" s="14"/>
      <c r="E38" s="6"/>
      <c r="F38" s="6"/>
      <c r="G38" s="6"/>
      <c r="H38" s="7"/>
      <c r="I38" s="8"/>
    </row>
    <row r="40" spans="1:6" ht="12.75" customHeight="1">
      <c r="A40" s="176" t="s">
        <v>35</v>
      </c>
      <c r="B40" s="177"/>
      <c r="C40" s="177"/>
      <c r="D40" s="177"/>
      <c r="E40" s="177"/>
      <c r="F40" s="177"/>
    </row>
    <row r="41" ht="12.75">
      <c r="A41" s="16"/>
    </row>
    <row r="46" spans="2:10" ht="12.75">
      <c r="B46" s="9"/>
      <c r="J46" s="9"/>
    </row>
    <row r="50" spans="2:10" ht="12.75">
      <c r="B50" s="9"/>
      <c r="J50" s="9"/>
    </row>
  </sheetData>
  <sheetProtection/>
  <mergeCells count="5">
    <mergeCell ref="E36:J36"/>
    <mergeCell ref="E37:J37"/>
    <mergeCell ref="A40:F40"/>
    <mergeCell ref="A6:L6"/>
    <mergeCell ref="A34:H3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  <rowBreaks count="3" manualBreakCount="3">
    <brk id="40" max="10" man="1"/>
    <brk id="43" max="10" man="1"/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170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95</v>
      </c>
      <c r="E3" s="18" t="s">
        <v>14</v>
      </c>
      <c r="F3" s="18" t="s">
        <v>89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12" t="s">
        <v>171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3" t="s">
        <v>163</v>
      </c>
      <c r="M4" s="10"/>
      <c r="N4" s="10"/>
    </row>
    <row r="5" spans="1:14" ht="13.5" thickBot="1">
      <c r="A5" s="49"/>
      <c r="B5" s="50"/>
      <c r="C5" s="50"/>
      <c r="D5" s="50"/>
      <c r="E5" s="50"/>
      <c r="F5" s="50"/>
      <c r="G5" s="50"/>
      <c r="H5" s="50" t="s">
        <v>26</v>
      </c>
      <c r="I5" s="51" t="s">
        <v>25</v>
      </c>
      <c r="J5" s="51"/>
      <c r="K5" s="51" t="s">
        <v>27</v>
      </c>
      <c r="L5" s="114"/>
      <c r="M5" s="10"/>
      <c r="N5" s="10"/>
    </row>
    <row r="6" spans="1:14" ht="13.5" thickBot="1">
      <c r="A6" s="185" t="s">
        <v>126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3"/>
      <c r="N6" s="2"/>
    </row>
    <row r="7" spans="1:14" ht="52.5" customHeight="1" thickBot="1">
      <c r="A7" s="154" t="s">
        <v>36</v>
      </c>
      <c r="B7" s="155" t="s">
        <v>59</v>
      </c>
      <c r="C7" s="156"/>
      <c r="D7" s="157"/>
      <c r="E7" s="158" t="s">
        <v>60</v>
      </c>
      <c r="F7" s="159">
        <v>220</v>
      </c>
      <c r="G7" s="160"/>
      <c r="H7" s="161">
        <f>G7*J7+G7</f>
        <v>0</v>
      </c>
      <c r="I7" s="162">
        <f>F7*G7</f>
        <v>0</v>
      </c>
      <c r="J7" s="163"/>
      <c r="K7" s="162">
        <f>I7*J7+I7</f>
        <v>0</v>
      </c>
      <c r="L7" s="164"/>
      <c r="M7" s="15"/>
      <c r="N7" s="2"/>
    </row>
    <row r="8" spans="1:11" ht="13.5" thickBot="1">
      <c r="A8" s="188" t="s">
        <v>172</v>
      </c>
      <c r="B8" s="189"/>
      <c r="C8" s="189"/>
      <c r="D8" s="189"/>
      <c r="E8" s="189"/>
      <c r="F8" s="189"/>
      <c r="G8" s="189"/>
      <c r="H8" s="190"/>
      <c r="I8" s="47">
        <f>SUM(I7:I7)</f>
        <v>0</v>
      </c>
      <c r="K8" s="47">
        <f>SUM(K7:K7)</f>
        <v>0</v>
      </c>
    </row>
    <row r="9" ht="13.5" thickBot="1"/>
    <row r="10" spans="1:10" ht="13.5" thickBot="1">
      <c r="A10" s="24" t="s">
        <v>10</v>
      </c>
      <c r="B10" s="22"/>
      <c r="C10" s="48">
        <f>I8</f>
        <v>0</v>
      </c>
      <c r="D10" s="4" t="s">
        <v>11</v>
      </c>
      <c r="E10" s="173"/>
      <c r="F10" s="174"/>
      <c r="G10" s="174"/>
      <c r="H10" s="174"/>
      <c r="I10" s="174"/>
      <c r="J10" s="175"/>
    </row>
    <row r="11" spans="1:10" ht="13.5" thickBot="1">
      <c r="A11" s="25" t="s">
        <v>12</v>
      </c>
      <c r="B11" s="23"/>
      <c r="C11" s="47">
        <f>K8</f>
        <v>0</v>
      </c>
      <c r="D11" s="5" t="s">
        <v>11</v>
      </c>
      <c r="E11" s="173"/>
      <c r="F11" s="174"/>
      <c r="G11" s="174"/>
      <c r="H11" s="174"/>
      <c r="I11" s="174"/>
      <c r="J11" s="175"/>
    </row>
    <row r="12" spans="1:9" ht="12.75">
      <c r="A12" s="11" t="s">
        <v>32</v>
      </c>
      <c r="B12" s="12"/>
      <c r="C12" s="13"/>
      <c r="D12" s="14"/>
      <c r="E12" s="6"/>
      <c r="F12" s="6"/>
      <c r="G12" s="6"/>
      <c r="H12" s="7"/>
      <c r="I12" s="8"/>
    </row>
    <row r="14" spans="1:6" ht="12.75" customHeight="1">
      <c r="A14" s="176" t="s">
        <v>42</v>
      </c>
      <c r="B14" s="177"/>
      <c r="C14" s="177"/>
      <c r="D14" s="177"/>
      <c r="E14" s="177"/>
      <c r="F14" s="177"/>
    </row>
    <row r="15" ht="12.75">
      <c r="A15" s="16"/>
    </row>
    <row r="20" spans="2:10" ht="12.75">
      <c r="B20" s="9"/>
      <c r="J20" s="9"/>
    </row>
    <row r="24" spans="2:10" ht="12.75">
      <c r="B24" s="9"/>
      <c r="J24" s="9"/>
    </row>
  </sheetData>
  <sheetProtection/>
  <mergeCells count="5">
    <mergeCell ref="E10:J10"/>
    <mergeCell ref="E11:J11"/>
    <mergeCell ref="A14:F14"/>
    <mergeCell ref="A6:L6"/>
    <mergeCell ref="A8:H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8" width="9.14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0039062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170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95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12" t="s">
        <v>171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3" t="s">
        <v>163</v>
      </c>
      <c r="M4" s="10"/>
      <c r="N4" s="10"/>
    </row>
    <row r="5" spans="1:14" ht="13.5" thickBot="1">
      <c r="A5" s="49"/>
      <c r="B5" s="50"/>
      <c r="C5" s="50"/>
      <c r="D5" s="50"/>
      <c r="E5" s="50"/>
      <c r="F5" s="50"/>
      <c r="G5" s="50"/>
      <c r="H5" s="50" t="s">
        <v>26</v>
      </c>
      <c r="I5" s="51" t="s">
        <v>25</v>
      </c>
      <c r="J5" s="51"/>
      <c r="K5" s="51" t="s">
        <v>27</v>
      </c>
      <c r="L5" s="114"/>
      <c r="M5" s="10"/>
      <c r="N5" s="10"/>
    </row>
    <row r="6" spans="1:14" ht="13.5" thickBot="1">
      <c r="A6" s="185" t="s">
        <v>57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3"/>
      <c r="N6" s="2"/>
    </row>
    <row r="7" spans="1:14" ht="12.75">
      <c r="A7" s="115" t="s">
        <v>36</v>
      </c>
      <c r="B7" s="116" t="s">
        <v>58</v>
      </c>
      <c r="C7" s="117"/>
      <c r="D7" s="117"/>
      <c r="E7" s="118" t="s">
        <v>31</v>
      </c>
      <c r="F7" s="119">
        <v>850</v>
      </c>
      <c r="G7" s="120"/>
      <c r="H7" s="121">
        <f>G7*J7+G7</f>
        <v>0</v>
      </c>
      <c r="I7" s="122">
        <f>F7*G7</f>
        <v>0</v>
      </c>
      <c r="J7" s="123"/>
      <c r="K7" s="122">
        <f>I7*J7+I7</f>
        <v>0</v>
      </c>
      <c r="L7" s="124"/>
      <c r="M7" s="15"/>
      <c r="N7" s="2"/>
    </row>
    <row r="8" spans="1:13" ht="12.75">
      <c r="A8" s="19" t="s">
        <v>37</v>
      </c>
      <c r="B8" s="21" t="s">
        <v>59</v>
      </c>
      <c r="C8" s="78"/>
      <c r="D8" s="40"/>
      <c r="E8" s="30" t="s">
        <v>31</v>
      </c>
      <c r="F8" s="32">
        <v>700</v>
      </c>
      <c r="G8" s="41"/>
      <c r="H8" s="42">
        <f>G8*J8+G8</f>
        <v>0</v>
      </c>
      <c r="I8" s="43">
        <f>F8*G8</f>
        <v>0</v>
      </c>
      <c r="J8" s="71"/>
      <c r="K8" s="43">
        <f>I8*J8+I8</f>
        <v>0</v>
      </c>
      <c r="L8" s="110"/>
      <c r="M8" s="15"/>
    </row>
    <row r="9" spans="1:13" ht="13.5" thickBot="1">
      <c r="A9" s="28" t="s">
        <v>38</v>
      </c>
      <c r="B9" s="26" t="s">
        <v>59</v>
      </c>
      <c r="C9" s="27"/>
      <c r="D9" s="27"/>
      <c r="E9" s="31" t="s">
        <v>29</v>
      </c>
      <c r="F9" s="33">
        <v>500</v>
      </c>
      <c r="G9" s="44"/>
      <c r="H9" s="45">
        <f>G9*J9+G9</f>
        <v>0</v>
      </c>
      <c r="I9" s="46">
        <f>F9*G9</f>
        <v>0</v>
      </c>
      <c r="J9" s="72"/>
      <c r="K9" s="46">
        <f>I9*J9+I9</f>
        <v>0</v>
      </c>
      <c r="L9" s="111"/>
      <c r="M9" s="15"/>
    </row>
    <row r="10" spans="1:11" ht="13.5" thickBot="1">
      <c r="A10" s="191" t="s">
        <v>172</v>
      </c>
      <c r="B10" s="183"/>
      <c r="C10" s="183"/>
      <c r="D10" s="183"/>
      <c r="E10" s="183"/>
      <c r="F10" s="183"/>
      <c r="G10" s="183"/>
      <c r="H10" s="184"/>
      <c r="I10" s="47">
        <f>SUM(I7:I9)</f>
        <v>0</v>
      </c>
      <c r="K10" s="47">
        <f>SUM(K7:K9)</f>
        <v>0</v>
      </c>
    </row>
    <row r="11" ht="13.5" thickBot="1"/>
    <row r="12" spans="1:10" ht="13.5" thickBot="1">
      <c r="A12" s="24" t="s">
        <v>10</v>
      </c>
      <c r="B12" s="22"/>
      <c r="C12" s="48">
        <f>I10</f>
        <v>0</v>
      </c>
      <c r="D12" s="4" t="s">
        <v>11</v>
      </c>
      <c r="E12" s="173"/>
      <c r="F12" s="174"/>
      <c r="G12" s="174"/>
      <c r="H12" s="174"/>
      <c r="I12" s="174"/>
      <c r="J12" s="175"/>
    </row>
    <row r="13" spans="1:10" ht="13.5" thickBot="1">
      <c r="A13" s="25" t="s">
        <v>12</v>
      </c>
      <c r="B13" s="23"/>
      <c r="C13" s="47">
        <f>K10</f>
        <v>0</v>
      </c>
      <c r="D13" s="5" t="s">
        <v>11</v>
      </c>
      <c r="E13" s="173"/>
      <c r="F13" s="174"/>
      <c r="G13" s="174"/>
      <c r="H13" s="174"/>
      <c r="I13" s="174"/>
      <c r="J13" s="175"/>
    </row>
    <row r="14" spans="1:9" ht="12.75">
      <c r="A14" s="11" t="s">
        <v>32</v>
      </c>
      <c r="B14" s="12"/>
      <c r="C14" s="13"/>
      <c r="D14" s="14"/>
      <c r="E14" s="6"/>
      <c r="F14" s="6"/>
      <c r="G14" s="6"/>
      <c r="H14" s="7"/>
      <c r="I14" s="8"/>
    </row>
    <row r="16" spans="1:6" ht="12.75" customHeight="1">
      <c r="A16" s="176" t="s">
        <v>122</v>
      </c>
      <c r="B16" s="177"/>
      <c r="C16" s="177"/>
      <c r="D16" s="177"/>
      <c r="E16" s="177"/>
      <c r="F16" s="177"/>
    </row>
    <row r="17" ht="12.75">
      <c r="A17" s="16"/>
    </row>
    <row r="22" spans="2:10" ht="12.75">
      <c r="B22" s="9"/>
      <c r="J22" s="9"/>
    </row>
    <row r="26" spans="2:10" ht="12.75">
      <c r="B26" s="9"/>
      <c r="J26" s="9"/>
    </row>
  </sheetData>
  <sheetProtection/>
  <mergeCells count="5">
    <mergeCell ref="E12:J12"/>
    <mergeCell ref="E13:J13"/>
    <mergeCell ref="A16:F16"/>
    <mergeCell ref="A6:L6"/>
    <mergeCell ref="A10:H10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C7" sqref="C7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10.421875" style="1" customWidth="1"/>
    <col min="8" max="8" width="11.0039062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140625" style="1" customWidth="1"/>
    <col min="13" max="16384" width="9.140625" style="1" customWidth="1"/>
  </cols>
  <sheetData>
    <row r="1" spans="2:10" ht="13.5" thickBot="1">
      <c r="B1" s="9" t="s">
        <v>13</v>
      </c>
      <c r="J1" s="9" t="s">
        <v>170</v>
      </c>
    </row>
    <row r="2" spans="1:13" ht="51">
      <c r="A2" s="17" t="s">
        <v>0</v>
      </c>
      <c r="B2" s="18" t="s">
        <v>17</v>
      </c>
      <c r="C2" s="18" t="s">
        <v>18</v>
      </c>
      <c r="D2" s="18" t="s">
        <v>95</v>
      </c>
      <c r="E2" s="18" t="s">
        <v>14</v>
      </c>
      <c r="F2" s="18" t="s">
        <v>15</v>
      </c>
      <c r="G2" s="18" t="s">
        <v>19</v>
      </c>
      <c r="H2" s="18" t="s">
        <v>20</v>
      </c>
      <c r="I2" s="18" t="s">
        <v>21</v>
      </c>
      <c r="J2" s="18" t="s">
        <v>16</v>
      </c>
      <c r="K2" s="18" t="s">
        <v>22</v>
      </c>
      <c r="L2" s="112" t="s">
        <v>171</v>
      </c>
      <c r="M2" s="2"/>
    </row>
    <row r="3" spans="1:13" ht="12.7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24</v>
      </c>
      <c r="J3" s="20" t="s">
        <v>23</v>
      </c>
      <c r="K3" s="20" t="s">
        <v>9</v>
      </c>
      <c r="L3" s="113" t="s">
        <v>163</v>
      </c>
      <c r="M3" s="10"/>
    </row>
    <row r="4" spans="1:13" ht="13.5" thickBot="1">
      <c r="A4" s="49"/>
      <c r="B4" s="50"/>
      <c r="C4" s="50"/>
      <c r="D4" s="50"/>
      <c r="E4" s="50"/>
      <c r="F4" s="50"/>
      <c r="G4" s="50"/>
      <c r="H4" s="50" t="s">
        <v>26</v>
      </c>
      <c r="I4" s="51" t="s">
        <v>25</v>
      </c>
      <c r="J4" s="51"/>
      <c r="K4" s="51" t="s">
        <v>27</v>
      </c>
      <c r="L4" s="114"/>
      <c r="M4" s="10"/>
    </row>
    <row r="5" spans="1:13" ht="13.5" thickBot="1">
      <c r="A5" s="192" t="s">
        <v>123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  <c r="M5" s="2"/>
    </row>
    <row r="6" spans="1:12" ht="95.25" customHeight="1">
      <c r="A6" s="144" t="s">
        <v>36</v>
      </c>
      <c r="B6" s="145" t="s">
        <v>166</v>
      </c>
      <c r="C6" s="146"/>
      <c r="D6" s="146"/>
      <c r="E6" s="147" t="s">
        <v>104</v>
      </c>
      <c r="F6" s="148">
        <v>4</v>
      </c>
      <c r="G6" s="149"/>
      <c r="H6" s="150">
        <f aca="true" t="shared" si="0" ref="H6:H15">G6*J6+G6</f>
        <v>0</v>
      </c>
      <c r="I6" s="151">
        <f aca="true" t="shared" si="1" ref="I6:I15">F6*G6</f>
        <v>0</v>
      </c>
      <c r="J6" s="152"/>
      <c r="K6" s="151">
        <f aca="true" t="shared" si="2" ref="K6:K15">I6*J6+I6</f>
        <v>0</v>
      </c>
      <c r="L6" s="153"/>
    </row>
    <row r="7" spans="1:12" ht="119.25" customHeight="1">
      <c r="A7" s="19" t="s">
        <v>37</v>
      </c>
      <c r="B7" s="21" t="s">
        <v>167</v>
      </c>
      <c r="C7" s="40"/>
      <c r="D7" s="40"/>
      <c r="E7" s="30" t="s">
        <v>104</v>
      </c>
      <c r="F7" s="32">
        <v>30</v>
      </c>
      <c r="G7" s="41"/>
      <c r="H7" s="42">
        <f t="shared" si="0"/>
        <v>0</v>
      </c>
      <c r="I7" s="43">
        <f t="shared" si="1"/>
        <v>0</v>
      </c>
      <c r="J7" s="73"/>
      <c r="K7" s="43">
        <f t="shared" si="2"/>
        <v>0</v>
      </c>
      <c r="L7" s="133"/>
    </row>
    <row r="8" spans="1:12" ht="102">
      <c r="A8" s="19" t="s">
        <v>38</v>
      </c>
      <c r="B8" s="21" t="s">
        <v>168</v>
      </c>
      <c r="C8" s="40"/>
      <c r="D8" s="40"/>
      <c r="E8" s="74" t="s">
        <v>105</v>
      </c>
      <c r="F8" s="54">
        <v>32</v>
      </c>
      <c r="G8" s="55"/>
      <c r="H8" s="42">
        <f t="shared" si="0"/>
        <v>0</v>
      </c>
      <c r="I8" s="43">
        <f t="shared" si="1"/>
        <v>0</v>
      </c>
      <c r="J8" s="73"/>
      <c r="K8" s="43">
        <f t="shared" si="2"/>
        <v>0</v>
      </c>
      <c r="L8" s="133"/>
    </row>
    <row r="9" spans="1:12" ht="117" customHeight="1">
      <c r="A9" s="19" t="s">
        <v>39</v>
      </c>
      <c r="B9" s="21" t="s">
        <v>169</v>
      </c>
      <c r="C9" s="40"/>
      <c r="D9" s="40"/>
      <c r="E9" s="74" t="s">
        <v>105</v>
      </c>
      <c r="F9" s="54">
        <v>4</v>
      </c>
      <c r="G9" s="55"/>
      <c r="H9" s="42">
        <f t="shared" si="0"/>
        <v>0</v>
      </c>
      <c r="I9" s="43">
        <f t="shared" si="1"/>
        <v>0</v>
      </c>
      <c r="J9" s="73"/>
      <c r="K9" s="43">
        <f t="shared" si="2"/>
        <v>0</v>
      </c>
      <c r="L9" s="133"/>
    </row>
    <row r="10" spans="1:12" ht="57.75" customHeight="1">
      <c r="A10" s="19" t="s">
        <v>43</v>
      </c>
      <c r="B10" s="21" t="s">
        <v>78</v>
      </c>
      <c r="C10" s="40"/>
      <c r="D10" s="40"/>
      <c r="E10" s="74" t="s">
        <v>104</v>
      </c>
      <c r="F10" s="54">
        <v>4</v>
      </c>
      <c r="G10" s="55"/>
      <c r="H10" s="42">
        <f t="shared" si="0"/>
        <v>0</v>
      </c>
      <c r="I10" s="43">
        <f t="shared" si="1"/>
        <v>0</v>
      </c>
      <c r="J10" s="73"/>
      <c r="K10" s="43">
        <f t="shared" si="2"/>
        <v>0</v>
      </c>
      <c r="L10" s="133"/>
    </row>
    <row r="11" spans="1:12" ht="42.75" customHeight="1">
      <c r="A11" s="19" t="s">
        <v>44</v>
      </c>
      <c r="B11" s="52" t="s">
        <v>77</v>
      </c>
      <c r="C11" s="79"/>
      <c r="D11" s="79"/>
      <c r="E11" s="53" t="s">
        <v>62</v>
      </c>
      <c r="F11" s="54">
        <v>600</v>
      </c>
      <c r="G11" s="55"/>
      <c r="H11" s="42">
        <f t="shared" si="0"/>
        <v>0</v>
      </c>
      <c r="I11" s="43">
        <f t="shared" si="1"/>
        <v>0</v>
      </c>
      <c r="J11" s="73"/>
      <c r="K11" s="43">
        <f t="shared" si="2"/>
        <v>0</v>
      </c>
      <c r="L11" s="133"/>
    </row>
    <row r="12" spans="1:12" ht="224.25" customHeight="1">
      <c r="A12" s="19" t="s">
        <v>45</v>
      </c>
      <c r="B12" s="52" t="s">
        <v>79</v>
      </c>
      <c r="C12" s="79"/>
      <c r="D12" s="79"/>
      <c r="E12" s="53" t="s">
        <v>62</v>
      </c>
      <c r="F12" s="54">
        <v>30</v>
      </c>
      <c r="G12" s="55"/>
      <c r="H12" s="42">
        <f t="shared" si="0"/>
        <v>0</v>
      </c>
      <c r="I12" s="43">
        <f t="shared" si="1"/>
        <v>0</v>
      </c>
      <c r="J12" s="73"/>
      <c r="K12" s="43">
        <f t="shared" si="2"/>
        <v>0</v>
      </c>
      <c r="L12" s="133"/>
    </row>
    <row r="13" spans="1:12" ht="200.25" customHeight="1">
      <c r="A13" s="19" t="s">
        <v>46</v>
      </c>
      <c r="B13" s="52" t="s">
        <v>91</v>
      </c>
      <c r="C13" s="79"/>
      <c r="D13" s="79"/>
      <c r="E13" s="53" t="s">
        <v>62</v>
      </c>
      <c r="F13" s="54">
        <v>30</v>
      </c>
      <c r="G13" s="55"/>
      <c r="H13" s="42">
        <f t="shared" si="0"/>
        <v>0</v>
      </c>
      <c r="I13" s="43">
        <f t="shared" si="1"/>
        <v>0</v>
      </c>
      <c r="J13" s="73"/>
      <c r="K13" s="43">
        <f t="shared" si="2"/>
        <v>0</v>
      </c>
      <c r="L13" s="133"/>
    </row>
    <row r="14" spans="1:12" ht="19.5" customHeight="1">
      <c r="A14" s="19" t="s">
        <v>47</v>
      </c>
      <c r="B14" s="52" t="s">
        <v>92</v>
      </c>
      <c r="C14" s="79"/>
      <c r="D14" s="79"/>
      <c r="E14" s="53" t="s">
        <v>62</v>
      </c>
      <c r="F14" s="54">
        <v>30</v>
      </c>
      <c r="G14" s="55"/>
      <c r="H14" s="42">
        <f t="shared" si="0"/>
        <v>0</v>
      </c>
      <c r="I14" s="43">
        <f t="shared" si="1"/>
        <v>0</v>
      </c>
      <c r="J14" s="73"/>
      <c r="K14" s="43">
        <f t="shared" si="2"/>
        <v>0</v>
      </c>
      <c r="L14" s="133"/>
    </row>
    <row r="15" spans="1:12" ht="237.75" customHeight="1" thickBot="1">
      <c r="A15" s="28" t="s">
        <v>48</v>
      </c>
      <c r="B15" s="56" t="s">
        <v>80</v>
      </c>
      <c r="C15" s="80"/>
      <c r="D15" s="80"/>
      <c r="E15" s="57" t="s">
        <v>62</v>
      </c>
      <c r="F15" s="58">
        <v>30</v>
      </c>
      <c r="G15" s="59"/>
      <c r="H15" s="45">
        <f t="shared" si="0"/>
        <v>0</v>
      </c>
      <c r="I15" s="46">
        <f t="shared" si="1"/>
        <v>0</v>
      </c>
      <c r="J15" s="69"/>
      <c r="K15" s="46">
        <f t="shared" si="2"/>
        <v>0</v>
      </c>
      <c r="L15" s="143"/>
    </row>
    <row r="16" spans="1:11" ht="13.5" thickBot="1">
      <c r="A16" s="195" t="s">
        <v>172</v>
      </c>
      <c r="B16" s="196"/>
      <c r="C16" s="196"/>
      <c r="D16" s="196"/>
      <c r="E16" s="196"/>
      <c r="F16" s="196"/>
      <c r="G16" s="196"/>
      <c r="H16" s="197"/>
      <c r="I16" s="47">
        <f>SUM(I6:I15)</f>
        <v>0</v>
      </c>
      <c r="J16" s="70"/>
      <c r="K16" s="47">
        <f>SUM(K6:K15)</f>
        <v>0</v>
      </c>
    </row>
    <row r="17" spans="1:10" ht="13.5" thickBot="1">
      <c r="A17" s="24" t="s">
        <v>10</v>
      </c>
      <c r="B17" s="22"/>
      <c r="C17" s="48">
        <f>I16</f>
        <v>0</v>
      </c>
      <c r="D17" s="4" t="s">
        <v>11</v>
      </c>
      <c r="E17" s="173"/>
      <c r="F17" s="174"/>
      <c r="G17" s="174"/>
      <c r="H17" s="174"/>
      <c r="I17" s="174"/>
      <c r="J17" s="175"/>
    </row>
    <row r="18" spans="1:10" ht="13.5" thickBot="1">
      <c r="A18" s="25" t="s">
        <v>12</v>
      </c>
      <c r="B18" s="23"/>
      <c r="C18" s="47">
        <f>K16</f>
        <v>0</v>
      </c>
      <c r="D18" s="5" t="s">
        <v>11</v>
      </c>
      <c r="E18" s="173"/>
      <c r="F18" s="174"/>
      <c r="G18" s="174"/>
      <c r="H18" s="174"/>
      <c r="I18" s="174"/>
      <c r="J18" s="175"/>
    </row>
    <row r="19" spans="1:9" ht="12.75">
      <c r="A19" s="11" t="s">
        <v>32</v>
      </c>
      <c r="B19" s="12"/>
      <c r="C19" s="13"/>
      <c r="D19" s="14"/>
      <c r="E19" s="6"/>
      <c r="F19" s="6"/>
      <c r="G19" s="6"/>
      <c r="H19" s="7"/>
      <c r="I19" s="8"/>
    </row>
    <row r="21" spans="1:6" ht="12.75" customHeight="1">
      <c r="A21" s="176" t="s">
        <v>61</v>
      </c>
      <c r="B21" s="177"/>
      <c r="C21" s="177"/>
      <c r="D21" s="177"/>
      <c r="E21" s="177"/>
      <c r="F21" s="177"/>
    </row>
    <row r="22" ht="12.75">
      <c r="A22" s="16"/>
    </row>
    <row r="23" ht="12.75">
      <c r="A23" s="76"/>
    </row>
    <row r="27" spans="2:10" ht="12.75">
      <c r="B27" s="9"/>
      <c r="J27" s="9"/>
    </row>
    <row r="31" spans="2:10" ht="12.75">
      <c r="B31" s="9"/>
      <c r="J31" s="9"/>
    </row>
  </sheetData>
  <sheetProtection/>
  <mergeCells count="5">
    <mergeCell ref="E17:J17"/>
    <mergeCell ref="E18:J18"/>
    <mergeCell ref="A21:F21"/>
    <mergeCell ref="A5:L5"/>
    <mergeCell ref="A16:H16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zoomScalePageLayoutView="0" workbookViewId="0" topLeftCell="A1">
      <selection activeCell="F22" sqref="F22"/>
    </sheetView>
  </sheetViews>
  <sheetFormatPr defaultColWidth="9.140625" defaultRowHeight="12.75"/>
  <cols>
    <col min="2" max="2" width="66.28125" style="0" customWidth="1"/>
    <col min="3" max="3" width="12.140625" style="0" customWidth="1"/>
    <col min="4" max="4" width="11.28125" style="0" customWidth="1"/>
    <col min="5" max="5" width="11.421875" style="0" customWidth="1"/>
    <col min="7" max="7" width="10.57421875" style="0" customWidth="1"/>
    <col min="8" max="8" width="11.140625" style="0" bestFit="1" customWidth="1"/>
    <col min="9" max="9" width="13.28125" style="0" customWidth="1"/>
    <col min="10" max="10" width="10.28125" style="0" customWidth="1"/>
    <col min="11" max="11" width="14.8515625" style="0" customWidth="1"/>
    <col min="12" max="12" width="12.7109375" style="0" customWidth="1"/>
  </cols>
  <sheetData>
    <row r="1" s="1" customFormat="1" ht="12.75"/>
    <row r="2" spans="2:10" s="1" customFormat="1" ht="13.5" thickBot="1">
      <c r="B2" s="9" t="s">
        <v>13</v>
      </c>
      <c r="J2" s="9" t="s">
        <v>170</v>
      </c>
    </row>
    <row r="3" spans="1:12" s="1" customFormat="1" ht="38.25">
      <c r="A3" s="17" t="s">
        <v>0</v>
      </c>
      <c r="B3" s="18" t="s">
        <v>17</v>
      </c>
      <c r="C3" s="18" t="s">
        <v>18</v>
      </c>
      <c r="D3" s="18" t="s">
        <v>95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12" t="s">
        <v>171</v>
      </c>
    </row>
    <row r="4" spans="1:12" s="1" customFormat="1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3" t="s">
        <v>163</v>
      </c>
    </row>
    <row r="5" spans="1:12" s="1" customFormat="1" ht="13.5" thickBot="1">
      <c r="A5" s="49"/>
      <c r="B5" s="50"/>
      <c r="C5" s="50"/>
      <c r="D5" s="50"/>
      <c r="E5" s="50"/>
      <c r="F5" s="50"/>
      <c r="G5" s="50"/>
      <c r="H5" s="50" t="s">
        <v>26</v>
      </c>
      <c r="I5" s="51" t="s">
        <v>25</v>
      </c>
      <c r="J5" s="51"/>
      <c r="K5" s="51" t="s">
        <v>27</v>
      </c>
      <c r="L5" s="114"/>
    </row>
    <row r="6" spans="1:12" s="1" customFormat="1" ht="12.75" customHeight="1" thickBot="1">
      <c r="A6" s="200" t="s">
        <v>124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187"/>
    </row>
    <row r="7" spans="1:12" s="1" customFormat="1" ht="42" customHeight="1">
      <c r="A7" s="138" t="s">
        <v>36</v>
      </c>
      <c r="B7" s="116" t="s">
        <v>41</v>
      </c>
      <c r="C7" s="117"/>
      <c r="D7" s="117"/>
      <c r="E7" s="118" t="s">
        <v>40</v>
      </c>
      <c r="F7" s="118" t="s">
        <v>133</v>
      </c>
      <c r="G7" s="140"/>
      <c r="H7" s="141">
        <f>G7*J7+G7</f>
        <v>0</v>
      </c>
      <c r="I7" s="142">
        <f>F7*G7</f>
        <v>0</v>
      </c>
      <c r="J7" s="131"/>
      <c r="K7" s="122">
        <f>F7*H7</f>
        <v>0</v>
      </c>
      <c r="L7" s="139"/>
    </row>
    <row r="8" spans="1:12" s="1" customFormat="1" ht="42.75" customHeight="1">
      <c r="A8" s="67" t="s">
        <v>37</v>
      </c>
      <c r="B8" s="21" t="s">
        <v>128</v>
      </c>
      <c r="C8" s="40"/>
      <c r="D8" s="40"/>
      <c r="E8" s="30" t="s">
        <v>132</v>
      </c>
      <c r="F8" s="30" t="s">
        <v>94</v>
      </c>
      <c r="G8" s="60"/>
      <c r="H8" s="61">
        <f>G8*J8+G8</f>
        <v>0</v>
      </c>
      <c r="I8" s="62">
        <f>F8*G8</f>
        <v>0</v>
      </c>
      <c r="J8" s="73"/>
      <c r="K8" s="43">
        <f>F8*H8</f>
        <v>0</v>
      </c>
      <c r="L8" s="137"/>
    </row>
    <row r="9" spans="1:12" s="1" customFormat="1" ht="54" customHeight="1">
      <c r="A9" s="67" t="s">
        <v>38</v>
      </c>
      <c r="B9" s="21" t="s">
        <v>70</v>
      </c>
      <c r="C9" s="40"/>
      <c r="D9" s="40"/>
      <c r="E9" s="30" t="s">
        <v>118</v>
      </c>
      <c r="F9" s="30" t="s">
        <v>94</v>
      </c>
      <c r="G9" s="60"/>
      <c r="H9" s="61">
        <f>G9*J9+G9</f>
        <v>0</v>
      </c>
      <c r="I9" s="62">
        <f>F9*G9</f>
        <v>0</v>
      </c>
      <c r="J9" s="73"/>
      <c r="K9" s="43">
        <f>F9*H9</f>
        <v>0</v>
      </c>
      <c r="L9" s="137"/>
    </row>
    <row r="10" spans="1:12" s="1" customFormat="1" ht="53.25" customHeight="1" thickBot="1">
      <c r="A10" s="68" t="s">
        <v>39</v>
      </c>
      <c r="B10" s="107" t="s">
        <v>119</v>
      </c>
      <c r="C10" s="27"/>
      <c r="D10" s="27"/>
      <c r="E10" s="31" t="s">
        <v>134</v>
      </c>
      <c r="F10" s="31" t="s">
        <v>76</v>
      </c>
      <c r="G10" s="63"/>
      <c r="H10" s="64">
        <f>G10*J10+G10</f>
        <v>0</v>
      </c>
      <c r="I10" s="77">
        <f>F10*G10</f>
        <v>0</v>
      </c>
      <c r="J10" s="69"/>
      <c r="K10" s="46">
        <f>F10*H10</f>
        <v>0</v>
      </c>
      <c r="L10" s="134"/>
    </row>
    <row r="11" spans="1:11" s="1" customFormat="1" ht="13.5" thickBot="1">
      <c r="A11" s="202" t="s">
        <v>172</v>
      </c>
      <c r="B11" s="189"/>
      <c r="C11" s="189"/>
      <c r="D11" s="189"/>
      <c r="E11" s="189"/>
      <c r="F11" s="189"/>
      <c r="G11" s="189"/>
      <c r="H11" s="190"/>
      <c r="I11" s="65">
        <f>SUM(I7:I10)</f>
        <v>0</v>
      </c>
      <c r="K11" s="47">
        <f>SUM(K7:K10)</f>
        <v>0</v>
      </c>
    </row>
    <row r="12" s="1" customFormat="1" ht="13.5" thickBot="1"/>
    <row r="13" spans="1:9" s="1" customFormat="1" ht="13.5" thickBot="1">
      <c r="A13" s="24" t="s">
        <v>10</v>
      </c>
      <c r="B13" s="22"/>
      <c r="C13" s="48">
        <f>I11</f>
        <v>0</v>
      </c>
      <c r="D13" s="4" t="s">
        <v>11</v>
      </c>
      <c r="E13" s="34"/>
      <c r="F13" s="35"/>
      <c r="G13" s="35"/>
      <c r="H13" s="35"/>
      <c r="I13" s="36"/>
    </row>
    <row r="14" spans="1:9" s="1" customFormat="1" ht="12.75" customHeight="1" thickBot="1">
      <c r="A14" s="25" t="s">
        <v>12</v>
      </c>
      <c r="B14" s="23"/>
      <c r="C14" s="47">
        <f>K11</f>
        <v>0</v>
      </c>
      <c r="D14" s="5" t="s">
        <v>11</v>
      </c>
      <c r="E14" s="37"/>
      <c r="F14" s="38"/>
      <c r="G14" s="38"/>
      <c r="H14" s="38"/>
      <c r="I14" s="39"/>
    </row>
    <row r="15" spans="1:9" s="1" customFormat="1" ht="20.25" customHeight="1">
      <c r="A15" s="11" t="s">
        <v>32</v>
      </c>
      <c r="B15" s="12"/>
      <c r="C15" s="13"/>
      <c r="D15" s="14"/>
      <c r="E15" s="6"/>
      <c r="F15" s="6"/>
      <c r="G15" s="6"/>
      <c r="H15" s="7"/>
      <c r="I15" s="8"/>
    </row>
    <row r="16" s="1" customFormat="1" ht="15" customHeight="1"/>
    <row r="17" spans="1:8" s="1" customFormat="1" ht="12.75">
      <c r="A17" s="198" t="s">
        <v>64</v>
      </c>
      <c r="B17" s="199"/>
      <c r="C17" s="199"/>
      <c r="D17" s="199"/>
      <c r="E17" s="199"/>
      <c r="F17" s="199"/>
      <c r="G17" s="199"/>
      <c r="H17" s="199"/>
    </row>
    <row r="18" s="1" customFormat="1" ht="12.75"/>
    <row r="19" s="1" customFormat="1" ht="12.75"/>
  </sheetData>
  <sheetProtection/>
  <mergeCells count="3">
    <mergeCell ref="A17:H17"/>
    <mergeCell ref="A6:L6"/>
    <mergeCell ref="A11:H1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0" verticalDpi="12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2">
      <selection activeCell="Q10" sqref="Q10"/>
    </sheetView>
  </sheetViews>
  <sheetFormatPr defaultColWidth="9.140625" defaultRowHeight="12.75"/>
  <cols>
    <col min="2" max="2" width="32.8515625" style="0" customWidth="1"/>
    <col min="3" max="3" width="12.140625" style="0" customWidth="1"/>
    <col min="4" max="4" width="11.28125" style="0" customWidth="1"/>
    <col min="5" max="5" width="12.57421875" style="0" customWidth="1"/>
    <col min="7" max="7" width="9.8515625" style="0" bestFit="1" customWidth="1"/>
    <col min="8" max="8" width="9.7109375" style="0" bestFit="1" customWidth="1"/>
    <col min="9" max="9" width="13.7109375" style="0" customWidth="1"/>
    <col min="10" max="10" width="10.28125" style="0" customWidth="1"/>
    <col min="11" max="11" width="12.7109375" style="0" customWidth="1"/>
    <col min="12" max="12" width="11.8515625" style="0" customWidth="1"/>
  </cols>
  <sheetData>
    <row r="1" s="1" customFormat="1" ht="12.75"/>
    <row r="2" spans="2:10" s="1" customFormat="1" ht="13.5" thickBot="1">
      <c r="B2" s="9" t="s">
        <v>13</v>
      </c>
      <c r="J2" s="9" t="s">
        <v>170</v>
      </c>
    </row>
    <row r="3" spans="1:12" s="1" customFormat="1" ht="51">
      <c r="A3" s="17" t="s">
        <v>0</v>
      </c>
      <c r="B3" s="18" t="s">
        <v>17</v>
      </c>
      <c r="C3" s="18" t="s">
        <v>18</v>
      </c>
      <c r="D3" s="18" t="s">
        <v>95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12" t="s">
        <v>171</v>
      </c>
    </row>
    <row r="4" spans="1:12" s="1" customFormat="1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3" t="s">
        <v>163</v>
      </c>
    </row>
    <row r="5" spans="1:12" s="1" customFormat="1" ht="13.5" thickBot="1">
      <c r="A5" s="49"/>
      <c r="B5" s="50"/>
      <c r="C5" s="50"/>
      <c r="D5" s="50"/>
      <c r="E5" s="50"/>
      <c r="F5" s="50"/>
      <c r="G5" s="50"/>
      <c r="H5" s="50" t="s">
        <v>26</v>
      </c>
      <c r="I5" s="51" t="s">
        <v>25</v>
      </c>
      <c r="J5" s="51"/>
      <c r="K5" s="51" t="s">
        <v>27</v>
      </c>
      <c r="L5" s="114"/>
    </row>
    <row r="6" spans="1:12" s="1" customFormat="1" ht="13.5" thickBot="1">
      <c r="A6" s="185" t="s">
        <v>125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s="1" customFormat="1" ht="66.75" customHeight="1">
      <c r="A7" s="138" t="s">
        <v>36</v>
      </c>
      <c r="B7" s="116" t="s">
        <v>90</v>
      </c>
      <c r="C7" s="117"/>
      <c r="D7" s="117"/>
      <c r="E7" s="118" t="s">
        <v>129</v>
      </c>
      <c r="F7" s="118" t="s">
        <v>136</v>
      </c>
      <c r="G7" s="120"/>
      <c r="H7" s="121">
        <f aca="true" t="shared" si="0" ref="H7:H12">G7*J7+G7</f>
        <v>0</v>
      </c>
      <c r="I7" s="122">
        <f aca="true" t="shared" si="1" ref="I7:I12">F7*G7</f>
        <v>0</v>
      </c>
      <c r="J7" s="131"/>
      <c r="K7" s="122">
        <f aca="true" t="shared" si="2" ref="K7:K12">I7*J7+I7</f>
        <v>0</v>
      </c>
      <c r="L7" s="139"/>
    </row>
    <row r="8" spans="1:12" s="1" customFormat="1" ht="41.25" customHeight="1">
      <c r="A8" s="67" t="s">
        <v>37</v>
      </c>
      <c r="B8" s="21" t="s">
        <v>87</v>
      </c>
      <c r="C8" s="40"/>
      <c r="D8" s="40"/>
      <c r="E8" s="74" t="s">
        <v>85</v>
      </c>
      <c r="F8" s="30" t="s">
        <v>135</v>
      </c>
      <c r="G8" s="41"/>
      <c r="H8" s="42">
        <f t="shared" si="0"/>
        <v>0</v>
      </c>
      <c r="I8" s="43">
        <f t="shared" si="1"/>
        <v>0</v>
      </c>
      <c r="J8" s="73"/>
      <c r="K8" s="43">
        <f t="shared" si="2"/>
        <v>0</v>
      </c>
      <c r="L8" s="137"/>
    </row>
    <row r="9" spans="1:12" s="1" customFormat="1" ht="76.5" customHeight="1">
      <c r="A9" s="67" t="s">
        <v>38</v>
      </c>
      <c r="B9" s="21" t="s">
        <v>86</v>
      </c>
      <c r="C9" s="40"/>
      <c r="D9" s="40"/>
      <c r="E9" s="74" t="s">
        <v>130</v>
      </c>
      <c r="F9" s="30" t="s">
        <v>136</v>
      </c>
      <c r="G9" s="41"/>
      <c r="H9" s="42">
        <f t="shared" si="0"/>
        <v>0</v>
      </c>
      <c r="I9" s="43">
        <f t="shared" si="1"/>
        <v>0</v>
      </c>
      <c r="J9" s="73"/>
      <c r="K9" s="43">
        <f t="shared" si="2"/>
        <v>0</v>
      </c>
      <c r="L9" s="137"/>
    </row>
    <row r="10" spans="1:12" s="1" customFormat="1" ht="90" customHeight="1">
      <c r="A10" s="67" t="s">
        <v>39</v>
      </c>
      <c r="B10" s="21" t="s">
        <v>63</v>
      </c>
      <c r="C10" s="40"/>
      <c r="D10" s="40"/>
      <c r="E10" s="30" t="s">
        <v>131</v>
      </c>
      <c r="F10" s="30" t="s">
        <v>76</v>
      </c>
      <c r="G10" s="41"/>
      <c r="H10" s="42">
        <f t="shared" si="0"/>
        <v>0</v>
      </c>
      <c r="I10" s="43">
        <f t="shared" si="1"/>
        <v>0</v>
      </c>
      <c r="J10" s="73"/>
      <c r="K10" s="43">
        <f t="shared" si="2"/>
        <v>0</v>
      </c>
      <c r="L10" s="137"/>
    </row>
    <row r="11" spans="1:12" s="1" customFormat="1" ht="111" customHeight="1">
      <c r="A11" s="67" t="s">
        <v>43</v>
      </c>
      <c r="B11" s="21" t="s">
        <v>127</v>
      </c>
      <c r="C11" s="40"/>
      <c r="D11" s="40"/>
      <c r="E11" s="30" t="s">
        <v>62</v>
      </c>
      <c r="F11" s="30" t="s">
        <v>94</v>
      </c>
      <c r="G11" s="41"/>
      <c r="H11" s="42">
        <f t="shared" si="0"/>
        <v>0</v>
      </c>
      <c r="I11" s="43">
        <f t="shared" si="1"/>
        <v>0</v>
      </c>
      <c r="J11" s="73"/>
      <c r="K11" s="43">
        <f t="shared" si="2"/>
        <v>0</v>
      </c>
      <c r="L11" s="137"/>
    </row>
    <row r="12" spans="1:12" s="1" customFormat="1" ht="93" customHeight="1" thickBot="1">
      <c r="A12" s="68" t="s">
        <v>44</v>
      </c>
      <c r="B12" s="26" t="s">
        <v>103</v>
      </c>
      <c r="C12" s="27"/>
      <c r="D12" s="27"/>
      <c r="E12" s="31" t="s">
        <v>62</v>
      </c>
      <c r="F12" s="31" t="s">
        <v>94</v>
      </c>
      <c r="G12" s="44"/>
      <c r="H12" s="45">
        <f t="shared" si="0"/>
        <v>0</v>
      </c>
      <c r="I12" s="46">
        <f t="shared" si="1"/>
        <v>0</v>
      </c>
      <c r="J12" s="69"/>
      <c r="K12" s="46">
        <f t="shared" si="2"/>
        <v>0</v>
      </c>
      <c r="L12" s="134"/>
    </row>
    <row r="13" spans="1:11" s="1" customFormat="1" ht="13.5" thickBot="1">
      <c r="A13" s="208" t="s">
        <v>172</v>
      </c>
      <c r="B13" s="209"/>
      <c r="C13" s="209"/>
      <c r="D13" s="209"/>
      <c r="E13" s="209"/>
      <c r="F13" s="209"/>
      <c r="G13" s="209"/>
      <c r="H13" s="210"/>
      <c r="I13" s="47">
        <f>SUM(I7:I12)</f>
        <v>0</v>
      </c>
      <c r="K13" s="47">
        <f>SUM(K7:K12)</f>
        <v>0</v>
      </c>
    </row>
    <row r="14" s="1" customFormat="1" ht="13.5" thickBot="1"/>
    <row r="15" spans="1:9" s="1" customFormat="1" ht="13.5" thickBot="1">
      <c r="A15" s="24" t="s">
        <v>10</v>
      </c>
      <c r="B15" s="22"/>
      <c r="C15" s="48">
        <f>I13</f>
        <v>0</v>
      </c>
      <c r="D15" s="4" t="s">
        <v>11</v>
      </c>
      <c r="E15" s="173"/>
      <c r="F15" s="203"/>
      <c r="G15" s="203"/>
      <c r="H15" s="203"/>
      <c r="I15" s="204"/>
    </row>
    <row r="16" spans="1:9" s="1" customFormat="1" ht="13.5" thickBot="1">
      <c r="A16" s="25" t="s">
        <v>12</v>
      </c>
      <c r="B16" s="23"/>
      <c r="C16" s="47">
        <f>K13</f>
        <v>0</v>
      </c>
      <c r="D16" s="5" t="s">
        <v>11</v>
      </c>
      <c r="E16" s="205"/>
      <c r="F16" s="206"/>
      <c r="G16" s="206"/>
      <c r="H16" s="206"/>
      <c r="I16" s="207"/>
    </row>
    <row r="17" spans="1:9" s="1" customFormat="1" ht="12.75" customHeight="1">
      <c r="A17" s="11" t="s">
        <v>32</v>
      </c>
      <c r="B17" s="12"/>
      <c r="C17" s="13"/>
      <c r="D17" s="14"/>
      <c r="E17" s="6"/>
      <c r="F17" s="6"/>
      <c r="G17" s="6"/>
      <c r="H17" s="7"/>
      <c r="I17" s="8"/>
    </row>
    <row r="18" s="1" customFormat="1" ht="12.75"/>
    <row r="19" spans="1:6" s="1" customFormat="1" ht="12.75">
      <c r="A19" s="176" t="s">
        <v>65</v>
      </c>
      <c r="B19" s="177"/>
      <c r="C19" s="177"/>
      <c r="D19" s="177"/>
      <c r="E19" s="177"/>
      <c r="F19" s="177"/>
    </row>
    <row r="23" ht="12.75">
      <c r="B23" s="1"/>
    </row>
  </sheetData>
  <sheetProtection/>
  <mergeCells count="5">
    <mergeCell ref="E15:I15"/>
    <mergeCell ref="E16:I16"/>
    <mergeCell ref="A19:F19"/>
    <mergeCell ref="A6:L6"/>
    <mergeCell ref="A13:H13"/>
  </mergeCells>
  <printOptions horizontalCentered="1"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5.7109375" style="1" customWidth="1"/>
    <col min="2" max="2" width="44.421875" style="1" customWidth="1"/>
    <col min="3" max="3" width="18.421875" style="1" customWidth="1"/>
    <col min="4" max="4" width="17.8515625" style="1" customWidth="1"/>
    <col min="5" max="5" width="10.574218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2.574218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170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95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12" t="s">
        <v>171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3" t="s">
        <v>163</v>
      </c>
      <c r="M4" s="10"/>
      <c r="N4" s="10"/>
    </row>
    <row r="5" spans="1:14" ht="13.5" thickBot="1">
      <c r="A5" s="49"/>
      <c r="B5" s="50"/>
      <c r="C5" s="50"/>
      <c r="D5" s="50"/>
      <c r="E5" s="50"/>
      <c r="F5" s="50"/>
      <c r="G5" s="50"/>
      <c r="H5" s="50" t="s">
        <v>26</v>
      </c>
      <c r="I5" s="51" t="s">
        <v>25</v>
      </c>
      <c r="J5" s="51"/>
      <c r="K5" s="51" t="s">
        <v>27</v>
      </c>
      <c r="L5" s="114"/>
      <c r="M5" s="10"/>
      <c r="N5" s="10"/>
    </row>
    <row r="6" spans="1:14" ht="13.5" thickBot="1">
      <c r="A6" s="185" t="s">
        <v>66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3"/>
      <c r="N6" s="2"/>
    </row>
    <row r="7" spans="1:13" ht="30" customHeight="1">
      <c r="A7" s="115" t="s">
        <v>36</v>
      </c>
      <c r="B7" s="116" t="s">
        <v>116</v>
      </c>
      <c r="C7" s="117"/>
      <c r="D7" s="117"/>
      <c r="E7" s="135" t="s">
        <v>62</v>
      </c>
      <c r="F7" s="135" t="s">
        <v>137</v>
      </c>
      <c r="G7" s="120"/>
      <c r="H7" s="121">
        <f aca="true" t="shared" si="0" ref="H7:H14">G7*J7+G7</f>
        <v>0</v>
      </c>
      <c r="I7" s="122">
        <f aca="true" t="shared" si="1" ref="I7:I14">F7*G7</f>
        <v>0</v>
      </c>
      <c r="J7" s="131"/>
      <c r="K7" s="122">
        <f aca="true" t="shared" si="2" ref="K7:K14">I7*J7+I7</f>
        <v>0</v>
      </c>
      <c r="L7" s="136"/>
      <c r="M7" s="15"/>
    </row>
    <row r="8" spans="1:13" ht="51.75" customHeight="1">
      <c r="A8" s="19" t="s">
        <v>37</v>
      </c>
      <c r="B8" s="21" t="s">
        <v>67</v>
      </c>
      <c r="C8" s="40"/>
      <c r="D8" s="40"/>
      <c r="E8" s="29" t="s">
        <v>62</v>
      </c>
      <c r="F8" s="29" t="s">
        <v>138</v>
      </c>
      <c r="G8" s="41"/>
      <c r="H8" s="42">
        <f t="shared" si="0"/>
        <v>0</v>
      </c>
      <c r="I8" s="43">
        <f t="shared" si="1"/>
        <v>0</v>
      </c>
      <c r="J8" s="73"/>
      <c r="K8" s="43">
        <f t="shared" si="2"/>
        <v>0</v>
      </c>
      <c r="L8" s="133"/>
      <c r="M8" s="15"/>
    </row>
    <row r="9" spans="1:13" ht="73.5" customHeight="1">
      <c r="A9" s="19" t="s">
        <v>38</v>
      </c>
      <c r="B9" s="21" t="s">
        <v>115</v>
      </c>
      <c r="C9" s="40"/>
      <c r="D9" s="40"/>
      <c r="E9" s="29" t="s">
        <v>62</v>
      </c>
      <c r="F9" s="29" t="s">
        <v>139</v>
      </c>
      <c r="G9" s="41"/>
      <c r="H9" s="42">
        <f t="shared" si="0"/>
        <v>0</v>
      </c>
      <c r="I9" s="43">
        <f t="shared" si="1"/>
        <v>0</v>
      </c>
      <c r="J9" s="73"/>
      <c r="K9" s="43">
        <f t="shared" si="2"/>
        <v>0</v>
      </c>
      <c r="L9" s="133"/>
      <c r="M9" s="15"/>
    </row>
    <row r="10" spans="1:13" ht="51.75" customHeight="1">
      <c r="A10" s="19" t="s">
        <v>39</v>
      </c>
      <c r="B10" s="21" t="s">
        <v>117</v>
      </c>
      <c r="C10" s="40"/>
      <c r="D10" s="40"/>
      <c r="E10" s="29" t="s">
        <v>62</v>
      </c>
      <c r="F10" s="29" t="s">
        <v>140</v>
      </c>
      <c r="G10" s="41"/>
      <c r="H10" s="42">
        <f t="shared" si="0"/>
        <v>0</v>
      </c>
      <c r="I10" s="43">
        <f t="shared" si="1"/>
        <v>0</v>
      </c>
      <c r="J10" s="73"/>
      <c r="K10" s="43">
        <f t="shared" si="2"/>
        <v>0</v>
      </c>
      <c r="L10" s="133"/>
      <c r="M10" s="15"/>
    </row>
    <row r="11" spans="1:13" ht="27.75" customHeight="1">
      <c r="A11" s="19" t="s">
        <v>43</v>
      </c>
      <c r="B11" s="21" t="s">
        <v>100</v>
      </c>
      <c r="C11" s="40"/>
      <c r="D11" s="40"/>
      <c r="E11" s="29" t="s">
        <v>62</v>
      </c>
      <c r="F11" s="29" t="s">
        <v>94</v>
      </c>
      <c r="G11" s="41"/>
      <c r="H11" s="42">
        <f t="shared" si="0"/>
        <v>0</v>
      </c>
      <c r="I11" s="43">
        <f t="shared" si="1"/>
        <v>0</v>
      </c>
      <c r="J11" s="73"/>
      <c r="K11" s="43">
        <f t="shared" si="2"/>
        <v>0</v>
      </c>
      <c r="L11" s="133"/>
      <c r="M11" s="15"/>
    </row>
    <row r="12" spans="1:13" ht="28.5" customHeight="1">
      <c r="A12" s="19" t="s">
        <v>44</v>
      </c>
      <c r="B12" s="21" t="s">
        <v>101</v>
      </c>
      <c r="C12" s="40"/>
      <c r="D12" s="40"/>
      <c r="E12" s="29" t="s">
        <v>62</v>
      </c>
      <c r="F12" s="29" t="s">
        <v>76</v>
      </c>
      <c r="G12" s="41"/>
      <c r="H12" s="42">
        <f t="shared" si="0"/>
        <v>0</v>
      </c>
      <c r="I12" s="43">
        <f t="shared" si="1"/>
        <v>0</v>
      </c>
      <c r="J12" s="73"/>
      <c r="K12" s="43">
        <f t="shared" si="2"/>
        <v>0</v>
      </c>
      <c r="L12" s="133"/>
      <c r="M12" s="15"/>
    </row>
    <row r="13" spans="1:13" ht="41.25" customHeight="1">
      <c r="A13" s="19" t="s">
        <v>45</v>
      </c>
      <c r="B13" s="21" t="s">
        <v>68</v>
      </c>
      <c r="C13" s="40"/>
      <c r="D13" s="40"/>
      <c r="E13" s="29" t="s">
        <v>62</v>
      </c>
      <c r="F13" s="29" t="s">
        <v>102</v>
      </c>
      <c r="G13" s="41"/>
      <c r="H13" s="42">
        <f t="shared" si="0"/>
        <v>0</v>
      </c>
      <c r="I13" s="43">
        <f t="shared" si="1"/>
        <v>0</v>
      </c>
      <c r="J13" s="73"/>
      <c r="K13" s="43">
        <f t="shared" si="2"/>
        <v>0</v>
      </c>
      <c r="L13" s="133"/>
      <c r="M13" s="15"/>
    </row>
    <row r="14" spans="1:12" ht="15.75" customHeight="1" thickBot="1">
      <c r="A14" s="28" t="s">
        <v>46</v>
      </c>
      <c r="B14" s="26" t="s">
        <v>73</v>
      </c>
      <c r="C14" s="27"/>
      <c r="D14" s="27"/>
      <c r="E14" s="31" t="s">
        <v>62</v>
      </c>
      <c r="F14" s="66">
        <v>200</v>
      </c>
      <c r="G14" s="44"/>
      <c r="H14" s="45">
        <f t="shared" si="0"/>
        <v>0</v>
      </c>
      <c r="I14" s="46">
        <f t="shared" si="1"/>
        <v>0</v>
      </c>
      <c r="J14" s="69"/>
      <c r="K14" s="46">
        <f t="shared" si="2"/>
        <v>0</v>
      </c>
      <c r="L14" s="134"/>
    </row>
    <row r="15" spans="1:11" ht="13.5" thickBot="1">
      <c r="A15" s="181" t="s">
        <v>172</v>
      </c>
      <c r="B15" s="209"/>
      <c r="C15" s="209"/>
      <c r="D15" s="209"/>
      <c r="E15" s="209"/>
      <c r="F15" s="209"/>
      <c r="G15" s="209"/>
      <c r="H15" s="210"/>
      <c r="I15" s="47">
        <f>SUM(I7:I14)</f>
        <v>0</v>
      </c>
      <c r="K15" s="47">
        <f>SUM(K7:K14)</f>
        <v>0</v>
      </c>
    </row>
    <row r="16" ht="17.25" customHeight="1" thickBot="1"/>
    <row r="17" spans="1:10" ht="13.5" thickBot="1">
      <c r="A17" s="24" t="s">
        <v>10</v>
      </c>
      <c r="B17" s="22"/>
      <c r="C17" s="48">
        <f>I15</f>
        <v>0</v>
      </c>
      <c r="D17" s="4" t="s">
        <v>11</v>
      </c>
      <c r="E17" s="173"/>
      <c r="F17" s="174"/>
      <c r="G17" s="174"/>
      <c r="H17" s="174"/>
      <c r="I17" s="174"/>
      <c r="J17" s="175"/>
    </row>
    <row r="18" spans="1:10" ht="13.5" thickBot="1">
      <c r="A18" s="25" t="s">
        <v>12</v>
      </c>
      <c r="B18" s="23"/>
      <c r="C18" s="47">
        <f>K15</f>
        <v>0</v>
      </c>
      <c r="D18" s="5" t="s">
        <v>11</v>
      </c>
      <c r="E18" s="173"/>
      <c r="F18" s="174"/>
      <c r="G18" s="174"/>
      <c r="H18" s="174"/>
      <c r="I18" s="174"/>
      <c r="J18" s="175"/>
    </row>
    <row r="19" spans="1:9" ht="12.75">
      <c r="A19" s="11" t="s">
        <v>32</v>
      </c>
      <c r="B19" s="12"/>
      <c r="C19" s="13"/>
      <c r="D19" s="14"/>
      <c r="E19" s="6"/>
      <c r="F19" s="6"/>
      <c r="G19" s="6"/>
      <c r="H19" s="7"/>
      <c r="I19" s="8"/>
    </row>
    <row r="21" spans="1:6" ht="12.75">
      <c r="A21" s="176" t="s">
        <v>69</v>
      </c>
      <c r="B21" s="177"/>
      <c r="C21" s="177"/>
      <c r="D21" s="177"/>
      <c r="E21" s="177"/>
      <c r="F21" s="177"/>
    </row>
    <row r="22" ht="12.75">
      <c r="A22" s="16"/>
    </row>
    <row r="23" spans="1:11" ht="12.75">
      <c r="A23" s="211" t="s">
        <v>114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</row>
    <row r="24" spans="1:11" ht="12.75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</row>
  </sheetData>
  <sheetProtection/>
  <mergeCells count="6">
    <mergeCell ref="A21:F21"/>
    <mergeCell ref="E17:J17"/>
    <mergeCell ref="E18:J18"/>
    <mergeCell ref="A23:K24"/>
    <mergeCell ref="A6:L6"/>
    <mergeCell ref="A15:H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22">
      <selection activeCell="O8" sqref="O8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20.140625" style="1" customWidth="1"/>
    <col min="4" max="4" width="20.7109375" style="1" customWidth="1"/>
    <col min="5" max="5" width="12.57421875" style="1" customWidth="1"/>
    <col min="6" max="6" width="7.421875" style="1" customWidth="1"/>
    <col min="7" max="7" width="9.8515625" style="1" customWidth="1"/>
    <col min="8" max="8" width="10.421875" style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1.8515625" style="1" customWidth="1"/>
    <col min="13" max="16384" width="9.140625" style="1" customWidth="1"/>
  </cols>
  <sheetData>
    <row r="2" spans="2:10" ht="13.5" thickBot="1">
      <c r="B2" s="9" t="s">
        <v>13</v>
      </c>
      <c r="J2" s="9" t="s">
        <v>170</v>
      </c>
    </row>
    <row r="3" spans="1:12" ht="51">
      <c r="A3" s="17" t="s">
        <v>0</v>
      </c>
      <c r="B3" s="18" t="s">
        <v>17</v>
      </c>
      <c r="C3" s="18" t="s">
        <v>18</v>
      </c>
      <c r="D3" s="18" t="s">
        <v>95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12" t="s">
        <v>171</v>
      </c>
    </row>
    <row r="4" spans="1:13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3" t="s">
        <v>163</v>
      </c>
      <c r="M4" s="81"/>
    </row>
    <row r="5" spans="1:13" ht="13.5" thickBot="1">
      <c r="A5" s="49"/>
      <c r="B5" s="50"/>
      <c r="C5" s="50"/>
      <c r="D5" s="50"/>
      <c r="E5" s="50"/>
      <c r="F5" s="50"/>
      <c r="G5" s="50"/>
      <c r="H5" s="50" t="s">
        <v>26</v>
      </c>
      <c r="I5" s="51" t="s">
        <v>25</v>
      </c>
      <c r="J5" s="51"/>
      <c r="K5" s="51" t="s">
        <v>27</v>
      </c>
      <c r="L5" s="114"/>
      <c r="M5" s="81"/>
    </row>
    <row r="6" spans="1:12" ht="13.5" thickBot="1">
      <c r="A6" s="178" t="s">
        <v>165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30.5" customHeight="1">
      <c r="A7" s="115" t="s">
        <v>36</v>
      </c>
      <c r="B7" s="125" t="s">
        <v>141</v>
      </c>
      <c r="C7" s="126"/>
      <c r="D7" s="127"/>
      <c r="E7" s="118" t="s">
        <v>34</v>
      </c>
      <c r="F7" s="119">
        <v>8</v>
      </c>
      <c r="G7" s="120"/>
      <c r="H7" s="121">
        <f>G7*J7+G7</f>
        <v>0</v>
      </c>
      <c r="I7" s="122">
        <f>F7*G7</f>
        <v>0</v>
      </c>
      <c r="J7" s="128"/>
      <c r="K7" s="122">
        <f>I7*J7+I7</f>
        <v>0</v>
      </c>
      <c r="L7" s="124"/>
    </row>
    <row r="8" spans="1:12" ht="133.5" customHeight="1">
      <c r="A8" s="19" t="s">
        <v>37</v>
      </c>
      <c r="B8" s="82" t="s">
        <v>142</v>
      </c>
      <c r="C8" s="83"/>
      <c r="D8" s="84"/>
      <c r="E8" s="30" t="s">
        <v>29</v>
      </c>
      <c r="F8" s="32">
        <v>8</v>
      </c>
      <c r="G8" s="41"/>
      <c r="H8" s="42">
        <f aca="true" t="shared" si="0" ref="H8:H23">G8*J8+G8</f>
        <v>0</v>
      </c>
      <c r="I8" s="43">
        <f aca="true" t="shared" si="1" ref="I8:I23">F8*G8</f>
        <v>0</v>
      </c>
      <c r="J8" s="85"/>
      <c r="K8" s="43">
        <f aca="true" t="shared" si="2" ref="K8:K23">I8*J8+I8</f>
        <v>0</v>
      </c>
      <c r="L8" s="110"/>
    </row>
    <row r="9" spans="1:12" ht="127.5" customHeight="1">
      <c r="A9" s="19" t="s">
        <v>38</v>
      </c>
      <c r="B9" s="82" t="s">
        <v>143</v>
      </c>
      <c r="C9" s="83"/>
      <c r="D9" s="84"/>
      <c r="E9" s="30" t="s">
        <v>34</v>
      </c>
      <c r="F9" s="32">
        <v>56</v>
      </c>
      <c r="G9" s="41"/>
      <c r="H9" s="42">
        <f t="shared" si="0"/>
        <v>0</v>
      </c>
      <c r="I9" s="43">
        <f t="shared" si="1"/>
        <v>0</v>
      </c>
      <c r="J9" s="85"/>
      <c r="K9" s="43">
        <f t="shared" si="2"/>
        <v>0</v>
      </c>
      <c r="L9" s="110"/>
    </row>
    <row r="10" spans="1:12" ht="117.75" customHeight="1">
      <c r="A10" s="19" t="s">
        <v>39</v>
      </c>
      <c r="B10" s="86" t="s">
        <v>144</v>
      </c>
      <c r="C10" s="83"/>
      <c r="D10" s="87"/>
      <c r="E10" s="88" t="s">
        <v>34</v>
      </c>
      <c r="F10" s="32">
        <v>48</v>
      </c>
      <c r="G10" s="41"/>
      <c r="H10" s="42">
        <f t="shared" si="0"/>
        <v>0</v>
      </c>
      <c r="I10" s="43">
        <f t="shared" si="1"/>
        <v>0</v>
      </c>
      <c r="J10" s="85"/>
      <c r="K10" s="43">
        <f t="shared" si="2"/>
        <v>0</v>
      </c>
      <c r="L10" s="110"/>
    </row>
    <row r="11" spans="1:12" ht="79.5" customHeight="1">
      <c r="A11" s="19" t="s">
        <v>43</v>
      </c>
      <c r="B11" s="82" t="s">
        <v>145</v>
      </c>
      <c r="C11" s="83"/>
      <c r="D11" s="84"/>
      <c r="E11" s="30" t="s">
        <v>34</v>
      </c>
      <c r="F11" s="32">
        <v>16</v>
      </c>
      <c r="G11" s="41"/>
      <c r="H11" s="42">
        <f t="shared" si="0"/>
        <v>0</v>
      </c>
      <c r="I11" s="43">
        <f t="shared" si="1"/>
        <v>0</v>
      </c>
      <c r="J11" s="85"/>
      <c r="K11" s="43">
        <f t="shared" si="2"/>
        <v>0</v>
      </c>
      <c r="L11" s="110"/>
    </row>
    <row r="12" spans="1:12" ht="105" customHeight="1">
      <c r="A12" s="19" t="s">
        <v>44</v>
      </c>
      <c r="B12" s="82" t="s">
        <v>146</v>
      </c>
      <c r="C12" s="83"/>
      <c r="D12" s="84"/>
      <c r="E12" s="30" t="s">
        <v>34</v>
      </c>
      <c r="F12" s="32">
        <v>40</v>
      </c>
      <c r="G12" s="41"/>
      <c r="H12" s="42">
        <f t="shared" si="0"/>
        <v>0</v>
      </c>
      <c r="I12" s="43">
        <f t="shared" si="1"/>
        <v>0</v>
      </c>
      <c r="J12" s="85"/>
      <c r="K12" s="43">
        <f t="shared" si="2"/>
        <v>0</v>
      </c>
      <c r="L12" s="110"/>
    </row>
    <row r="13" spans="1:12" ht="154.5" customHeight="1">
      <c r="A13" s="89" t="s">
        <v>45</v>
      </c>
      <c r="B13" s="82" t="s">
        <v>147</v>
      </c>
      <c r="C13" s="83"/>
      <c r="D13" s="90"/>
      <c r="E13" s="30" t="s">
        <v>34</v>
      </c>
      <c r="F13" s="32">
        <v>620</v>
      </c>
      <c r="G13" s="41"/>
      <c r="H13" s="42">
        <f>G13*J13+G13</f>
        <v>0</v>
      </c>
      <c r="I13" s="43">
        <f>F13*G13</f>
        <v>0</v>
      </c>
      <c r="J13" s="85"/>
      <c r="K13" s="43">
        <f>I13*J13+I13</f>
        <v>0</v>
      </c>
      <c r="L13" s="110"/>
    </row>
    <row r="14" spans="1:12" ht="140.25" customHeight="1">
      <c r="A14" s="19" t="s">
        <v>46</v>
      </c>
      <c r="B14" s="82" t="s">
        <v>148</v>
      </c>
      <c r="C14" s="83"/>
      <c r="D14" s="84"/>
      <c r="E14" s="30" t="s">
        <v>34</v>
      </c>
      <c r="F14" s="32">
        <v>8</v>
      </c>
      <c r="G14" s="41"/>
      <c r="H14" s="42">
        <f t="shared" si="0"/>
        <v>0</v>
      </c>
      <c r="I14" s="43">
        <f t="shared" si="1"/>
        <v>0</v>
      </c>
      <c r="J14" s="85"/>
      <c r="K14" s="43">
        <f t="shared" si="2"/>
        <v>0</v>
      </c>
      <c r="L14" s="110"/>
    </row>
    <row r="15" spans="1:12" ht="129" customHeight="1">
      <c r="A15" s="19" t="s">
        <v>47</v>
      </c>
      <c r="B15" s="82" t="s">
        <v>149</v>
      </c>
      <c r="C15" s="83"/>
      <c r="D15" s="84"/>
      <c r="E15" s="30" t="s">
        <v>29</v>
      </c>
      <c r="F15" s="32">
        <v>80</v>
      </c>
      <c r="G15" s="41"/>
      <c r="H15" s="42">
        <f t="shared" si="0"/>
        <v>0</v>
      </c>
      <c r="I15" s="43">
        <f t="shared" si="1"/>
        <v>0</v>
      </c>
      <c r="J15" s="85"/>
      <c r="K15" s="43">
        <f t="shared" si="2"/>
        <v>0</v>
      </c>
      <c r="L15" s="110"/>
    </row>
    <row r="16" spans="1:12" ht="79.5" customHeight="1">
      <c r="A16" s="19" t="s">
        <v>48</v>
      </c>
      <c r="B16" s="91" t="s">
        <v>150</v>
      </c>
      <c r="C16" s="83"/>
      <c r="D16" s="84"/>
      <c r="E16" s="92" t="s">
        <v>151</v>
      </c>
      <c r="F16" s="32">
        <v>74</v>
      </c>
      <c r="G16" s="41"/>
      <c r="H16" s="42">
        <f t="shared" si="0"/>
        <v>0</v>
      </c>
      <c r="I16" s="43">
        <f t="shared" si="1"/>
        <v>0</v>
      </c>
      <c r="J16" s="85"/>
      <c r="K16" s="43">
        <f t="shared" si="2"/>
        <v>0</v>
      </c>
      <c r="L16" s="110"/>
    </row>
    <row r="17" spans="1:12" ht="79.5" customHeight="1">
      <c r="A17" s="19" t="s">
        <v>49</v>
      </c>
      <c r="B17" s="21" t="s">
        <v>152</v>
      </c>
      <c r="C17" s="93"/>
      <c r="D17" s="94"/>
      <c r="E17" s="95" t="s">
        <v>106</v>
      </c>
      <c r="F17" s="95">
        <v>180</v>
      </c>
      <c r="G17" s="55"/>
      <c r="H17" s="42">
        <f>G17*J17+G17</f>
        <v>0</v>
      </c>
      <c r="I17" s="43">
        <f>F17*G17</f>
        <v>0</v>
      </c>
      <c r="J17" s="85"/>
      <c r="K17" s="43">
        <f t="shared" si="2"/>
        <v>0</v>
      </c>
      <c r="L17" s="110"/>
    </row>
    <row r="18" spans="1:12" ht="116.25" customHeight="1">
      <c r="A18" s="19" t="s">
        <v>50</v>
      </c>
      <c r="B18" s="21" t="s">
        <v>153</v>
      </c>
      <c r="C18" s="93"/>
      <c r="D18" s="94"/>
      <c r="E18" s="95" t="s">
        <v>106</v>
      </c>
      <c r="F18" s="95">
        <v>120</v>
      </c>
      <c r="G18" s="55"/>
      <c r="H18" s="42">
        <f>G18*J18+G18</f>
        <v>0</v>
      </c>
      <c r="I18" s="43">
        <f>F18*G18</f>
        <v>0</v>
      </c>
      <c r="J18" s="85"/>
      <c r="K18" s="43">
        <f t="shared" si="2"/>
        <v>0</v>
      </c>
      <c r="L18" s="110"/>
    </row>
    <row r="19" spans="1:12" ht="17.25" customHeight="1">
      <c r="A19" s="19" t="s">
        <v>51</v>
      </c>
      <c r="B19" s="21" t="s">
        <v>154</v>
      </c>
      <c r="C19" s="83"/>
      <c r="D19" s="84"/>
      <c r="E19" s="92" t="s">
        <v>155</v>
      </c>
      <c r="F19" s="32">
        <v>10</v>
      </c>
      <c r="G19" s="41"/>
      <c r="H19" s="42">
        <f>G19*J19+G19</f>
        <v>0</v>
      </c>
      <c r="I19" s="43">
        <f>F19*G19</f>
        <v>0</v>
      </c>
      <c r="J19" s="85"/>
      <c r="K19" s="43">
        <f>I19*J19+I19</f>
        <v>0</v>
      </c>
      <c r="L19" s="110"/>
    </row>
    <row r="20" spans="1:12" ht="51">
      <c r="A20" s="19" t="s">
        <v>72</v>
      </c>
      <c r="B20" s="21" t="s">
        <v>156</v>
      </c>
      <c r="C20" s="83"/>
      <c r="D20" s="84"/>
      <c r="E20" s="92" t="s">
        <v>62</v>
      </c>
      <c r="F20" s="32">
        <v>130</v>
      </c>
      <c r="G20" s="41"/>
      <c r="H20" s="42">
        <f t="shared" si="0"/>
        <v>0</v>
      </c>
      <c r="I20" s="43">
        <f t="shared" si="1"/>
        <v>0</v>
      </c>
      <c r="J20" s="85"/>
      <c r="K20" s="43">
        <f t="shared" si="2"/>
        <v>0</v>
      </c>
      <c r="L20" s="110"/>
    </row>
    <row r="21" spans="1:12" ht="38.25">
      <c r="A21" s="19" t="s">
        <v>75</v>
      </c>
      <c r="B21" s="21" t="s">
        <v>157</v>
      </c>
      <c r="C21" s="83"/>
      <c r="D21" s="83"/>
      <c r="E21" s="74" t="s">
        <v>62</v>
      </c>
      <c r="F21" s="74" t="s">
        <v>158</v>
      </c>
      <c r="G21" s="41"/>
      <c r="H21" s="42">
        <f t="shared" si="0"/>
        <v>0</v>
      </c>
      <c r="I21" s="43">
        <f t="shared" si="1"/>
        <v>0</v>
      </c>
      <c r="J21" s="85"/>
      <c r="K21" s="43">
        <f t="shared" si="2"/>
        <v>0</v>
      </c>
      <c r="L21" s="110"/>
    </row>
    <row r="22" spans="1:12" ht="119.25" customHeight="1">
      <c r="A22" s="19" t="s">
        <v>81</v>
      </c>
      <c r="B22" s="21" t="s">
        <v>159</v>
      </c>
      <c r="C22" s="83"/>
      <c r="D22" s="83"/>
      <c r="E22" s="74" t="s">
        <v>62</v>
      </c>
      <c r="F22" s="74" t="s">
        <v>160</v>
      </c>
      <c r="G22" s="41"/>
      <c r="H22" s="42">
        <f t="shared" si="0"/>
        <v>0</v>
      </c>
      <c r="I22" s="43">
        <f t="shared" si="1"/>
        <v>0</v>
      </c>
      <c r="J22" s="85"/>
      <c r="K22" s="43">
        <f t="shared" si="2"/>
        <v>0</v>
      </c>
      <c r="L22" s="110"/>
    </row>
    <row r="23" spans="1:12" ht="24" customHeight="1" thickBot="1">
      <c r="A23" s="28" t="s">
        <v>82</v>
      </c>
      <c r="B23" s="26" t="s">
        <v>161</v>
      </c>
      <c r="C23" s="96"/>
      <c r="D23" s="96"/>
      <c r="E23" s="75" t="s">
        <v>62</v>
      </c>
      <c r="F23" s="75" t="s">
        <v>162</v>
      </c>
      <c r="G23" s="44"/>
      <c r="H23" s="45">
        <f t="shared" si="0"/>
        <v>0</v>
      </c>
      <c r="I23" s="46">
        <f t="shared" si="1"/>
        <v>0</v>
      </c>
      <c r="J23" s="97"/>
      <c r="K23" s="46">
        <f t="shared" si="2"/>
        <v>0</v>
      </c>
      <c r="L23" s="111"/>
    </row>
    <row r="24" spans="1:11" ht="13.5" thickBot="1">
      <c r="A24" s="181" t="s">
        <v>172</v>
      </c>
      <c r="B24" s="209"/>
      <c r="C24" s="209"/>
      <c r="D24" s="209"/>
      <c r="E24" s="209"/>
      <c r="F24" s="209"/>
      <c r="G24" s="209"/>
      <c r="H24" s="210"/>
      <c r="I24" s="47">
        <f>SUM(I7:I23)</f>
        <v>0</v>
      </c>
      <c r="J24" s="98"/>
      <c r="K24" s="47">
        <f>SUM(K7:K23)</f>
        <v>0</v>
      </c>
    </row>
    <row r="25" ht="13.5" thickBot="1"/>
    <row r="26" spans="1:10" ht="13.5" thickBot="1">
      <c r="A26" s="24" t="s">
        <v>10</v>
      </c>
      <c r="B26" s="22"/>
      <c r="C26" s="48">
        <f>I24</f>
        <v>0</v>
      </c>
      <c r="D26" s="4" t="s">
        <v>11</v>
      </c>
      <c r="E26" s="213"/>
      <c r="F26" s="214"/>
      <c r="G26" s="214"/>
      <c r="H26" s="214"/>
      <c r="I26" s="214"/>
      <c r="J26" s="215"/>
    </row>
    <row r="27" spans="1:10" ht="13.5" thickBot="1">
      <c r="A27" s="25" t="s">
        <v>12</v>
      </c>
      <c r="B27" s="23"/>
      <c r="C27" s="47">
        <f>K24</f>
        <v>0</v>
      </c>
      <c r="D27" s="5" t="s">
        <v>11</v>
      </c>
      <c r="E27" s="213"/>
      <c r="F27" s="214"/>
      <c r="G27" s="214"/>
      <c r="H27" s="214"/>
      <c r="I27" s="214"/>
      <c r="J27" s="215"/>
    </row>
    <row r="28" spans="1:9" ht="12.75">
      <c r="A28" s="99" t="s">
        <v>32</v>
      </c>
      <c r="B28" s="100"/>
      <c r="C28" s="101"/>
      <c r="D28" s="102"/>
      <c r="E28" s="103"/>
      <c r="F28" s="103"/>
      <c r="G28" s="103"/>
      <c r="H28" s="104"/>
      <c r="I28" s="105"/>
    </row>
    <row r="30" spans="1:6" ht="12.75" customHeight="1">
      <c r="A30" s="212" t="s">
        <v>121</v>
      </c>
      <c r="B30" s="177"/>
      <c r="C30" s="177"/>
      <c r="D30" s="177"/>
      <c r="E30" s="177"/>
      <c r="F30" s="177"/>
    </row>
    <row r="31" ht="12.75">
      <c r="A31" s="16"/>
    </row>
    <row r="32" ht="12.75">
      <c r="A32" s="76"/>
    </row>
    <row r="36" spans="2:10" ht="15">
      <c r="B36" s="106"/>
      <c r="J36" s="9"/>
    </row>
    <row r="40" spans="2:10" ht="12.75">
      <c r="B40" s="9"/>
      <c r="J40" s="9"/>
    </row>
  </sheetData>
  <sheetProtection/>
  <mergeCells count="5">
    <mergeCell ref="A30:F30"/>
    <mergeCell ref="A6:L6"/>
    <mergeCell ref="E26:J26"/>
    <mergeCell ref="E27:J27"/>
    <mergeCell ref="A24:H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18.421875" style="1" customWidth="1"/>
    <col min="4" max="4" width="17.8515625" style="1" customWidth="1"/>
    <col min="5" max="5" width="22.7109375" style="1" customWidth="1"/>
    <col min="6" max="6" width="7.421875" style="1" customWidth="1"/>
    <col min="7" max="8" width="9.7109375" style="1" bestFit="1" customWidth="1"/>
    <col min="9" max="9" width="12.8515625" style="1" customWidth="1"/>
    <col min="10" max="10" width="9.140625" style="1" customWidth="1"/>
    <col min="11" max="11" width="12.28125" style="1" bestFit="1" customWidth="1"/>
    <col min="12" max="12" width="12.7109375" style="1" customWidth="1"/>
    <col min="13" max="13" width="4.57421875" style="1" bestFit="1" customWidth="1"/>
    <col min="14" max="16384" width="9.140625" style="1" customWidth="1"/>
  </cols>
  <sheetData>
    <row r="2" spans="2:10" ht="13.5" thickBot="1">
      <c r="B2" s="9" t="s">
        <v>13</v>
      </c>
      <c r="J2" s="9" t="s">
        <v>170</v>
      </c>
    </row>
    <row r="3" spans="1:14" ht="51">
      <c r="A3" s="17" t="s">
        <v>0</v>
      </c>
      <c r="B3" s="18" t="s">
        <v>17</v>
      </c>
      <c r="C3" s="18" t="s">
        <v>18</v>
      </c>
      <c r="D3" s="18" t="s">
        <v>95</v>
      </c>
      <c r="E3" s="18" t="s">
        <v>14</v>
      </c>
      <c r="F3" s="18" t="s">
        <v>15</v>
      </c>
      <c r="G3" s="18" t="s">
        <v>19</v>
      </c>
      <c r="H3" s="18" t="s">
        <v>20</v>
      </c>
      <c r="I3" s="18" t="s">
        <v>21</v>
      </c>
      <c r="J3" s="18" t="s">
        <v>16</v>
      </c>
      <c r="K3" s="18" t="s">
        <v>22</v>
      </c>
      <c r="L3" s="112" t="s">
        <v>171</v>
      </c>
      <c r="N3" s="2"/>
    </row>
    <row r="4" spans="1:14" ht="12.75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24</v>
      </c>
      <c r="J4" s="20" t="s">
        <v>23</v>
      </c>
      <c r="K4" s="20" t="s">
        <v>9</v>
      </c>
      <c r="L4" s="113" t="s">
        <v>163</v>
      </c>
      <c r="M4" s="10"/>
      <c r="N4" s="10"/>
    </row>
    <row r="5" spans="1:14" ht="13.5" thickBot="1">
      <c r="A5" s="49"/>
      <c r="B5" s="50"/>
      <c r="C5" s="50"/>
      <c r="D5" s="50"/>
      <c r="E5" s="50"/>
      <c r="F5" s="50"/>
      <c r="G5" s="50"/>
      <c r="H5" s="50" t="s">
        <v>26</v>
      </c>
      <c r="I5" s="51" t="s">
        <v>25</v>
      </c>
      <c r="J5" s="51"/>
      <c r="K5" s="51" t="s">
        <v>27</v>
      </c>
      <c r="L5" s="114"/>
      <c r="M5" s="10"/>
      <c r="N5" s="10"/>
    </row>
    <row r="6" spans="1:14" ht="13.5" thickBot="1">
      <c r="A6" s="185" t="s">
        <v>99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7"/>
      <c r="M6" s="3"/>
      <c r="N6" s="2"/>
    </row>
    <row r="7" spans="1:14" ht="57.75" customHeight="1">
      <c r="A7" s="115" t="s">
        <v>36</v>
      </c>
      <c r="B7" s="116" t="s">
        <v>88</v>
      </c>
      <c r="C7" s="117"/>
      <c r="D7" s="117"/>
      <c r="E7" s="130" t="s">
        <v>97</v>
      </c>
      <c r="F7" s="119">
        <v>90</v>
      </c>
      <c r="G7" s="120"/>
      <c r="H7" s="121">
        <f>G7*J7+G7</f>
        <v>0</v>
      </c>
      <c r="I7" s="122">
        <f>F7*G7</f>
        <v>0</v>
      </c>
      <c r="J7" s="131"/>
      <c r="K7" s="122">
        <f>I7*J7+I7</f>
        <v>0</v>
      </c>
      <c r="L7" s="132"/>
      <c r="M7" s="3"/>
      <c r="N7" s="2"/>
    </row>
    <row r="8" spans="1:14" ht="66.75" customHeight="1">
      <c r="A8" s="166" t="s">
        <v>37</v>
      </c>
      <c r="B8" s="167" t="s">
        <v>175</v>
      </c>
      <c r="C8" s="168"/>
      <c r="D8" s="168"/>
      <c r="E8" s="169" t="s">
        <v>174</v>
      </c>
      <c r="F8" s="170">
        <v>80</v>
      </c>
      <c r="G8" s="171"/>
      <c r="H8" s="121">
        <f>G8*J8+G8</f>
        <v>0</v>
      </c>
      <c r="I8" s="122">
        <f>F8*G8</f>
        <v>0</v>
      </c>
      <c r="J8" s="70"/>
      <c r="K8" s="122">
        <f>I8*J8+I8</f>
        <v>0</v>
      </c>
      <c r="L8" s="172"/>
      <c r="M8" s="3"/>
      <c r="N8" s="2"/>
    </row>
    <row r="9" spans="1:14" ht="51.75" thickBot="1">
      <c r="A9" s="28" t="s">
        <v>173</v>
      </c>
      <c r="B9" s="26" t="s">
        <v>164</v>
      </c>
      <c r="C9" s="27"/>
      <c r="D9" s="27"/>
      <c r="E9" s="75" t="s">
        <v>98</v>
      </c>
      <c r="F9" s="33">
        <v>3600</v>
      </c>
      <c r="G9" s="44"/>
      <c r="H9" s="45">
        <f>G9*J9+G9</f>
        <v>0</v>
      </c>
      <c r="I9" s="46">
        <f>F9*G9</f>
        <v>0</v>
      </c>
      <c r="J9" s="69"/>
      <c r="K9" s="46">
        <f>I9*J9+I9</f>
        <v>0</v>
      </c>
      <c r="L9" s="129"/>
      <c r="M9" s="3"/>
      <c r="N9" s="2"/>
    </row>
    <row r="10" spans="1:11" ht="13.5" thickBot="1">
      <c r="A10" s="181" t="s">
        <v>172</v>
      </c>
      <c r="B10" s="209"/>
      <c r="C10" s="209"/>
      <c r="D10" s="209"/>
      <c r="E10" s="209"/>
      <c r="F10" s="209"/>
      <c r="G10" s="209"/>
      <c r="H10" s="210"/>
      <c r="I10" s="47">
        <f>SUM(I7:I9)</f>
        <v>0</v>
      </c>
      <c r="J10" s="70"/>
      <c r="K10" s="47">
        <f>SUM(K7:K9)</f>
        <v>0</v>
      </c>
    </row>
    <row r="11" ht="13.5" thickBot="1"/>
    <row r="12" spans="1:10" ht="13.5" thickBot="1">
      <c r="A12" s="24" t="s">
        <v>10</v>
      </c>
      <c r="B12" s="22"/>
      <c r="C12" s="48">
        <f>I10</f>
        <v>0</v>
      </c>
      <c r="D12" s="4" t="s">
        <v>11</v>
      </c>
      <c r="E12" s="173"/>
      <c r="F12" s="174"/>
      <c r="G12" s="174"/>
      <c r="H12" s="174"/>
      <c r="I12" s="174"/>
      <c r="J12" s="175"/>
    </row>
    <row r="13" spans="1:10" ht="13.5" thickBot="1">
      <c r="A13" s="25" t="s">
        <v>12</v>
      </c>
      <c r="B13" s="23"/>
      <c r="C13" s="47">
        <f>K10</f>
        <v>0</v>
      </c>
      <c r="D13" s="5" t="s">
        <v>11</v>
      </c>
      <c r="E13" s="173"/>
      <c r="F13" s="174"/>
      <c r="G13" s="174"/>
      <c r="H13" s="174"/>
      <c r="I13" s="174"/>
      <c r="J13" s="175"/>
    </row>
    <row r="14" spans="1:9" ht="12.75">
      <c r="A14" s="11" t="s">
        <v>32</v>
      </c>
      <c r="B14" s="12"/>
      <c r="C14" s="13"/>
      <c r="D14" s="14"/>
      <c r="E14" s="6"/>
      <c r="F14" s="6"/>
      <c r="G14" s="6"/>
      <c r="H14" s="7"/>
      <c r="I14" s="8"/>
    </row>
    <row r="16" spans="1:6" ht="12.75">
      <c r="A16" s="176" t="s">
        <v>120</v>
      </c>
      <c r="B16" s="177"/>
      <c r="C16" s="177"/>
      <c r="D16" s="177"/>
      <c r="E16" s="177"/>
      <c r="F16" s="177"/>
    </row>
    <row r="17" ht="12.75">
      <c r="A17" s="16"/>
    </row>
  </sheetData>
  <sheetProtection/>
  <mergeCells count="5">
    <mergeCell ref="E12:J12"/>
    <mergeCell ref="E13:J13"/>
    <mergeCell ref="A16:F16"/>
    <mergeCell ref="A6:L6"/>
    <mergeCell ref="A10:H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.................</dc:creator>
  <cp:keywords/>
  <dc:description/>
  <cp:lastModifiedBy>Joanna Wasiluk</cp:lastModifiedBy>
  <cp:lastPrinted>2022-08-17T08:38:52Z</cp:lastPrinted>
  <dcterms:created xsi:type="dcterms:W3CDTF">2008-07-29T08:02:19Z</dcterms:created>
  <dcterms:modified xsi:type="dcterms:W3CDTF">2022-08-17T08:59:35Z</dcterms:modified>
  <cp:category/>
  <cp:version/>
  <cp:contentType/>
  <cp:contentStatus/>
</cp:coreProperties>
</file>