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firstSheet="1" activeTab="1"/>
  </bookViews>
  <sheets>
    <sheet name="Arkusz1" sheetId="1" r:id="rId1"/>
    <sheet name="Formularz cenowy" sheetId="2" r:id="rId2"/>
    <sheet name="Kalkulacja" sheetId="3" state="hidden" r:id="rId3"/>
  </sheets>
  <definedNames>
    <definedName name="_xlnm.Print_Area" localSheetId="1">'Formularz cenowy'!$A$1:$K$229</definedName>
  </definedNames>
  <calcPr fullCalcOnLoad="1" fullPrecision="0"/>
</workbook>
</file>

<file path=xl/comments2.xml><?xml version="1.0" encoding="utf-8"?>
<comments xmlns="http://schemas.openxmlformats.org/spreadsheetml/2006/main">
  <authors>
    <author>A51366</author>
  </authors>
  <commentList>
    <comment ref="H10" authorId="0">
      <text>
        <r>
          <rPr>
            <b/>
            <sz val="9"/>
            <rFont val="Tahoma"/>
            <family val="2"/>
          </rPr>
          <t>A51366:</t>
        </r>
        <r>
          <rPr>
            <sz val="9"/>
            <rFont val="Tahoma"/>
            <family val="2"/>
          </rPr>
          <t xml:space="preserve">
proponuję zmianę formuły
dot. Wszystkich części</t>
        </r>
      </text>
    </comment>
    <comment ref="J10" authorId="0">
      <text>
        <r>
          <rPr>
            <b/>
            <sz val="9"/>
            <rFont val="Tahoma"/>
            <family val="2"/>
          </rPr>
          <t>A51366:</t>
        </r>
        <r>
          <rPr>
            <sz val="9"/>
            <rFont val="Tahoma"/>
            <family val="2"/>
          </rPr>
          <t xml:space="preserve">
proponuję zmianę formuły,
dot. Wszystkich części</t>
        </r>
      </text>
    </comment>
  </commentList>
</comments>
</file>

<file path=xl/sharedStrings.xml><?xml version="1.0" encoding="utf-8"?>
<sst xmlns="http://schemas.openxmlformats.org/spreadsheetml/2006/main" count="543" uniqueCount="127">
  <si>
    <t>powierzchnia utwardzona</t>
  </si>
  <si>
    <t>pomieszczenia</t>
  </si>
  <si>
    <t>teren zielony</t>
  </si>
  <si>
    <t>VAT</t>
  </si>
  <si>
    <t>ZADANIE nr 1</t>
  </si>
  <si>
    <t>ZADANIE nr 2</t>
  </si>
  <si>
    <t>ZADANIE nr 3</t>
  </si>
  <si>
    <t>Załącznik nr 1</t>
  </si>
  <si>
    <t>KPP Zduńska Wola      ul.Spacerowa 27</t>
  </si>
  <si>
    <t>KP Autostradowej w Sosnowcu ul. Warszawska</t>
  </si>
  <si>
    <t>KP Dłutów ul. Polna 2</t>
  </si>
  <si>
    <t>KPP Pabianice                                  ul. Żeromskiego 18</t>
  </si>
  <si>
    <t>Ośrodek Szkolenia Policji                w Sieradzu ul. Sikorskiego 2</t>
  </si>
  <si>
    <t>KP Konstantynów Łódzki                      ul. Zgierska 4</t>
  </si>
  <si>
    <t>KP Lutomiersk                                   ul. Plac Zwycięstwa 13</t>
  </si>
  <si>
    <t>PP Ksawerów                                            ul. Kościuszki 38</t>
  </si>
  <si>
    <t>KPP Radomsko                                 ul. Piłsudskiego 56</t>
  </si>
  <si>
    <t>ZADANIE    nr 4</t>
  </si>
  <si>
    <t>KPP Tomaszów Maz.                        ul.O.Lange 44</t>
  </si>
  <si>
    <t>ZADANIE nr 6</t>
  </si>
  <si>
    <t>ZADANIE nr 7</t>
  </si>
  <si>
    <t>ZADANIE   nr 8</t>
  </si>
  <si>
    <t>KP Rusiec ul.Wielińska 72</t>
  </si>
  <si>
    <t>PP Lututów ul. Klonowska 6</t>
  </si>
  <si>
    <t>KP Smardzewice                              ul. Główna 16/18</t>
  </si>
  <si>
    <t>KP Czerniewice                                ul. Mazowiecka 51</t>
  </si>
  <si>
    <t>m2</t>
  </si>
  <si>
    <t>KPP Rawa Mazowiecka                   ul. Kościuszki 23</t>
  </si>
  <si>
    <t>KP Biała Rawska                             ul. Jana Pawła II 36</t>
  </si>
  <si>
    <t>ZADANIE    nr 5</t>
  </si>
  <si>
    <t>ZADANIE nr  9</t>
  </si>
  <si>
    <t xml:space="preserve">KMP Piotrków Tryb.                           ul. Szkolna Areszt </t>
  </si>
  <si>
    <t>KP Inowłódz                                   ul. Czarneckiego 1</t>
  </si>
  <si>
    <t>PP Lgota Wielka                          ul. Radomszczańska 60</t>
  </si>
  <si>
    <t>PP Kobiele Wielkie                  ul. Reymonta 79</t>
  </si>
  <si>
    <t>KP Drużbice 137</t>
  </si>
  <si>
    <t>PP Żytno                                   ul. Krótka 4</t>
  </si>
  <si>
    <t>KP Rokiciny                                        ul. Łódzka 10</t>
  </si>
  <si>
    <t>stawka          za m2</t>
  </si>
  <si>
    <t>wartość          netto</t>
  </si>
  <si>
    <t xml:space="preserve">PP Biała ul. </t>
  </si>
  <si>
    <t>wartość brutto za 1 miesiąc</t>
  </si>
  <si>
    <t>Netto/Brutto za jeden miesiąc</t>
  </si>
  <si>
    <t xml:space="preserve">pomieszczenia </t>
  </si>
  <si>
    <t>CBŚP na terenie OPP w Łodzi            ul. Pienista 71</t>
  </si>
  <si>
    <t xml:space="preserve">WRD KWP w Łodzi                                             z/s w Sosnowcu 25 A                                                           k/Strykowa            </t>
  </si>
  <si>
    <t>Ośrodek Szkolenia Policji                     w Łodzi z/s Sieradzu,                           ul. Sikorskiego 2</t>
  </si>
  <si>
    <t>KPP Zduńska Wola,      ul.Spacerowa 27</t>
  </si>
  <si>
    <t>KP Biała, Biała Druga 4 d</t>
  </si>
  <si>
    <t>KPP Pabianice,                                  ul. Żeromskiego 18</t>
  </si>
  <si>
    <t>KP Konstantynów Łódzki,                      ul. Zgierska 4</t>
  </si>
  <si>
    <t>PP Ksawerów,                                            ul. Kościuszki 3 h</t>
  </si>
  <si>
    <t>KPP Radomsko,                                 ul. Piłsudskiego 56</t>
  </si>
  <si>
    <t>PP Lgota Wielka,                          ul. Radomszczańska 60</t>
  </si>
  <si>
    <t>PP Kobiele Wielkie,                   ul. Wł.Reymonta 79</t>
  </si>
  <si>
    <t>PP Żytno,                                             ul. Krótka 4</t>
  </si>
  <si>
    <t>KPP Tomaszów Maz.,                        ul.O.Lange 44</t>
  </si>
  <si>
    <t>KP Rokiciny,                                        ul. Łódzka 10</t>
  </si>
  <si>
    <t>KP Czerniewice,                                ul. Mazowiecka 51</t>
  </si>
  <si>
    <t>PP Drużbice 137</t>
  </si>
  <si>
    <t>CPWOK KWP w Łodzi z/s           w Piotrkowie Tryb.,                           ul. Szkolna 30/38</t>
  </si>
  <si>
    <t>KPP Rawa Mazowiecka,                   ul. Kościuszki 23</t>
  </si>
  <si>
    <t>KP Biała Rawska,                             ul. Jana Pawła II 36</t>
  </si>
  <si>
    <t>KPP Opoczno, Al.Dąbrówki 1</t>
  </si>
  <si>
    <t>KP Paradyż, ul.Opoczyńska 5</t>
  </si>
  <si>
    <t>PP Drzewica, ul.Sikorskiego 1</t>
  </si>
  <si>
    <t>KPP powiatu Łódzkiego - wschodniego z/s                                  w Koluszkach ul. 11 - go Listopada 62 F</t>
  </si>
  <si>
    <t>CZĘŚĆ          nr 1</t>
  </si>
  <si>
    <t>CZĘŚĆ        nr 3</t>
  </si>
  <si>
    <t>CZĘŚĆ        nr 4</t>
  </si>
  <si>
    <t>CZĘŚĆ    nr 5</t>
  </si>
  <si>
    <t>CZĘŚĆ         nr 6</t>
  </si>
  <si>
    <t>CZĘŚĆ        nr 7</t>
  </si>
  <si>
    <t>CZĘŚĆ    nr 8</t>
  </si>
  <si>
    <t>CZĘŚĆ        nr  9</t>
  </si>
  <si>
    <t>CZĘŚĆ         nr 10</t>
  </si>
  <si>
    <t>CZĘŚĆ        nr 11</t>
  </si>
  <si>
    <t xml:space="preserve">Zespół Konny Wydziału Prewencji KPP w Tomaszowie Mazowieckim z/s w Smardzewicach </t>
  </si>
  <si>
    <t>PP Kluki 127</t>
  </si>
  <si>
    <t>pomieszczenia w tym maty 136 m2</t>
  </si>
  <si>
    <t>pomieszczenia w tym maty 159 m2</t>
  </si>
  <si>
    <t>pomieszczenia w tym maty 53,1 m2</t>
  </si>
  <si>
    <t>CZĘŚĆ        nr  12</t>
  </si>
  <si>
    <t>KPP Poddębice ul. Targowa 22</t>
  </si>
  <si>
    <t>PP Wartkowice ul. Targowa 17</t>
  </si>
  <si>
    <t>pomieszczeniaw tym maty 41,17 m2</t>
  </si>
  <si>
    <t>PP Nieborów                                al. Legionów Polskich 20</t>
  </si>
  <si>
    <t>KP Aleksandrów Łodzki                          ul. Piotrkowska 10/12</t>
  </si>
  <si>
    <t>KPP Zgierz                                   ul. Długa 58/60</t>
  </si>
  <si>
    <t>KP Głowno                                                   ul. Norblina 3</t>
  </si>
  <si>
    <t>KP Ozorków                                 ul. Wyszyńskiego 10</t>
  </si>
  <si>
    <t>KP Stryków                                   ul. Grunwaldzka 5</t>
  </si>
  <si>
    <t>KPP Wieluń ul. Warszawska 22A</t>
  </si>
  <si>
    <t>okna</t>
  </si>
  <si>
    <t>KPP Brzeziny                               ul. Konstytucji 3 Maja 5</t>
  </si>
  <si>
    <t>PP Hermanów 24 n</t>
  </si>
  <si>
    <t>KPP Bełchatów                                   ul. 1 Maja 7</t>
  </si>
  <si>
    <t>KP Zelów ul. Tadeusza Kościuszki 33</t>
  </si>
  <si>
    <t>PP Kleszczów                                              ul.Urzędowa 1</t>
  </si>
  <si>
    <t>PP Rusiec,                                                ul.Wielińska 72</t>
  </si>
  <si>
    <t>PP Szczerców                               ul. Pułaskiego 24</t>
  </si>
  <si>
    <t>PP Moszczenica                         ul. Piotrkowska 11</t>
  </si>
  <si>
    <t>PP Rozprza                                          ul. Sprtowa 13</t>
  </si>
  <si>
    <t>CZĘŚĆ 13</t>
  </si>
  <si>
    <t>CZĘŚĆ        nr  13</t>
  </si>
  <si>
    <t>KPP Pajęczno,                            ul. 1 Maja 52</t>
  </si>
  <si>
    <t>KP Działoszyn                             ul. Piułsudskiego 19</t>
  </si>
  <si>
    <t>CZĘŚĆ 14</t>
  </si>
  <si>
    <t>CZĘŚĆ        nr  14</t>
  </si>
  <si>
    <t>KP Widawa,                                  ul. Nowy Rynek 16</t>
  </si>
  <si>
    <t>ekokrata</t>
  </si>
  <si>
    <t>CZĘŚĆ     nr 15</t>
  </si>
  <si>
    <t>PP Andrespol</t>
  </si>
  <si>
    <t>PP Wola Krzystoporska</t>
  </si>
  <si>
    <t>Brutto za 12 miesięcy</t>
  </si>
  <si>
    <t>CZĘŚĆ       nr 2</t>
  </si>
  <si>
    <t>podatek</t>
  </si>
  <si>
    <t>CZĘŚĆ 15</t>
  </si>
  <si>
    <t>PP Wrząca                       Sadowa 45</t>
  </si>
  <si>
    <t>pomieszczenia w tym maty 192 m2</t>
  </si>
  <si>
    <t>CZĘŚĆ         nr 16</t>
  </si>
  <si>
    <t>CBZC na terenie OPP w Łodzi            ul. Pienista 71</t>
  </si>
  <si>
    <t>CZĘŚĆ 16</t>
  </si>
  <si>
    <t>na świadczenie kompleksowych usług sprzątania pomieszczeń biurowych, terenów zewnętrznych i pielęgnacji zieleni w obiektach                               Komendy Wojewódzkiej Policji w Łodzi oraz jednostkach jej podległych</t>
  </si>
  <si>
    <t>WYCENA INWESTORSKA Z DNIA 30.04.2024 r.</t>
  </si>
  <si>
    <t>Załącznik nr  1-B2 do Wniosku</t>
  </si>
  <si>
    <t>Kb-V.2380.2.2024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</si>
</sst>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[$zł-415]_-;\-* #,##0.00\ [$zł-415]_-;_-* &quot;-&quot;??\ [$zł-415]_-;_-@_-"/>
    <numFmt numFmtId="166" formatCode="_-* #,##0.0\ _z_ł_-;\-* #,##0.0\ _z_ł_-;_-* &quot;-&quot;?\ _z_ł_-;_-@_-"/>
    <numFmt numFmtId="167" formatCode="_-* #,##0.000\ _z_ł_-;\-* #,##0.000\ _z_ł_-;_-* &quot;-&quot;???\ _z_ł_-;_-@_-"/>
    <numFmt numFmtId="168" formatCode="_-* #,##0.0000\ _z_ł_-;\-* #,##0.0000\ _z_ł_-;_-* &quot;-&quot;????\ _z_ł_-;_-@_-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#,##0.00\ &quot;zł&quot;"/>
    <numFmt numFmtId="176" formatCode="#,##0.00\ _z_ł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Czcionka tekstu podstawowego"/>
      <family val="0"/>
    </font>
    <font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medium"/>
      <right style="medium"/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medium"/>
      <right>
        <color indexed="63"/>
      </right>
      <top style="medium"/>
      <bottom style="medium"/>
      <diagonal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center" vertical="center"/>
    </xf>
    <xf numFmtId="41" fontId="5" fillId="33" borderId="12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33" borderId="10" xfId="0" applyNumberFormat="1" applyFont="1" applyFill="1" applyBorder="1" applyAlignment="1">
      <alignment vertical="center"/>
    </xf>
    <xf numFmtId="41" fontId="5" fillId="33" borderId="16" xfId="0" applyNumberFormat="1" applyFont="1" applyFill="1" applyBorder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33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33" borderId="1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6" fillId="0" borderId="18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43" fontId="4" fillId="34" borderId="19" xfId="0" applyNumberFormat="1" applyFont="1" applyFill="1" applyBorder="1" applyAlignment="1">
      <alignment vertical="center"/>
    </xf>
    <xf numFmtId="43" fontId="4" fillId="34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43" fontId="4" fillId="35" borderId="19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66" fontId="6" fillId="0" borderId="17" xfId="0" applyNumberFormat="1" applyFont="1" applyBorder="1" applyAlignment="1">
      <alignment/>
    </xf>
    <xf numFmtId="9" fontId="6" fillId="0" borderId="21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3" fontId="6" fillId="0" borderId="23" xfId="0" applyNumberFormat="1" applyFont="1" applyFill="1" applyBorder="1" applyAlignment="1">
      <alignment vertical="center"/>
    </xf>
    <xf numFmtId="43" fontId="4" fillId="0" borderId="2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3" fontId="4" fillId="34" borderId="26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3" fontId="4" fillId="34" borderId="20" xfId="0" applyNumberFormat="1" applyFont="1" applyFill="1" applyBorder="1" applyAlignment="1">
      <alignment horizontal="center" vertical="center"/>
    </xf>
    <xf numFmtId="43" fontId="4" fillId="35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43" fontId="48" fillId="0" borderId="11" xfId="0" applyNumberFormat="1" applyFont="1" applyFill="1" applyBorder="1" applyAlignment="1">
      <alignment vertical="center"/>
    </xf>
    <xf numFmtId="43" fontId="48" fillId="0" borderId="10" xfId="0" applyNumberFormat="1" applyFont="1" applyFill="1" applyBorder="1" applyAlignment="1">
      <alignment vertical="center"/>
    </xf>
    <xf numFmtId="43" fontId="48" fillId="0" borderId="13" xfId="0" applyNumberFormat="1" applyFont="1" applyFill="1" applyBorder="1" applyAlignment="1">
      <alignment vertical="center"/>
    </xf>
    <xf numFmtId="43" fontId="48" fillId="0" borderId="16" xfId="0" applyNumberFormat="1" applyFont="1" applyFill="1" applyBorder="1" applyAlignment="1">
      <alignment vertical="center"/>
    </xf>
    <xf numFmtId="43" fontId="48" fillId="0" borderId="21" xfId="0" applyNumberFormat="1" applyFont="1" applyFill="1" applyBorder="1" applyAlignment="1">
      <alignment vertical="center"/>
    </xf>
    <xf numFmtId="43" fontId="48" fillId="0" borderId="12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3" fontId="6" fillId="36" borderId="27" xfId="0" applyNumberFormat="1" applyFont="1" applyFill="1" applyBorder="1" applyAlignment="1">
      <alignment horizontal="center" vertical="center"/>
    </xf>
    <xf numFmtId="43" fontId="6" fillId="36" borderId="28" xfId="0" applyNumberFormat="1" applyFont="1" applyFill="1" applyBorder="1" applyAlignment="1">
      <alignment horizontal="center" vertical="center"/>
    </xf>
    <xf numFmtId="43" fontId="6" fillId="36" borderId="10" xfId="0" applyNumberFormat="1" applyFont="1" applyFill="1" applyBorder="1" applyAlignment="1">
      <alignment horizontal="center" vertical="center"/>
    </xf>
    <xf numFmtId="43" fontId="6" fillId="36" borderId="11" xfId="0" applyNumberFormat="1" applyFont="1" applyFill="1" applyBorder="1" applyAlignment="1">
      <alignment vertical="center"/>
    </xf>
    <xf numFmtId="43" fontId="6" fillId="36" borderId="10" xfId="0" applyNumberFormat="1" applyFont="1" applyFill="1" applyBorder="1" applyAlignment="1">
      <alignment vertical="center"/>
    </xf>
    <xf numFmtId="43" fontId="6" fillId="36" borderId="21" xfId="0" applyNumberFormat="1" applyFont="1" applyFill="1" applyBorder="1" applyAlignment="1">
      <alignment horizontal="center" vertical="center"/>
    </xf>
    <xf numFmtId="43" fontId="6" fillId="36" borderId="21" xfId="0" applyNumberFormat="1" applyFont="1" applyFill="1" applyBorder="1" applyAlignment="1">
      <alignment vertical="center"/>
    </xf>
    <xf numFmtId="43" fontId="6" fillId="36" borderId="29" xfId="0" applyNumberFormat="1" applyFont="1" applyFill="1" applyBorder="1" applyAlignment="1">
      <alignment horizontal="center" vertical="center"/>
    </xf>
    <xf numFmtId="43" fontId="6" fillId="36" borderId="12" xfId="0" applyNumberFormat="1" applyFont="1" applyFill="1" applyBorder="1" applyAlignment="1">
      <alignment vertical="center"/>
    </xf>
    <xf numFmtId="43" fontId="6" fillId="36" borderId="28" xfId="0" applyNumberFormat="1" applyFont="1" applyFill="1" applyBorder="1" applyAlignment="1">
      <alignment vertical="center"/>
    </xf>
    <xf numFmtId="43" fontId="6" fillId="36" borderId="29" xfId="0" applyNumberFormat="1" applyFont="1" applyFill="1" applyBorder="1" applyAlignment="1">
      <alignment vertical="center"/>
    </xf>
    <xf numFmtId="43" fontId="6" fillId="36" borderId="27" xfId="0" applyNumberFormat="1" applyFont="1" applyFill="1" applyBorder="1" applyAlignment="1">
      <alignment vertical="center"/>
    </xf>
    <xf numFmtId="43" fontId="6" fillId="36" borderId="10" xfId="0" applyNumberFormat="1" applyFont="1" applyFill="1" applyBorder="1" applyAlignment="1">
      <alignment vertical="center"/>
    </xf>
    <xf numFmtId="43" fontId="6" fillId="36" borderId="12" xfId="0" applyNumberFormat="1" applyFont="1" applyFill="1" applyBorder="1" applyAlignment="1">
      <alignment vertical="center"/>
    </xf>
    <xf numFmtId="43" fontId="6" fillId="36" borderId="21" xfId="0" applyNumberFormat="1" applyFont="1" applyFill="1" applyBorder="1" applyAlignment="1">
      <alignment vertical="center"/>
    </xf>
    <xf numFmtId="43" fontId="6" fillId="36" borderId="30" xfId="0" applyNumberFormat="1" applyFont="1" applyFill="1" applyBorder="1" applyAlignment="1">
      <alignment horizontal="center" vertical="center"/>
    </xf>
    <xf numFmtId="43" fontId="6" fillId="36" borderId="13" xfId="0" applyNumberFormat="1" applyFont="1" applyFill="1" applyBorder="1" applyAlignment="1">
      <alignment vertical="center"/>
    </xf>
    <xf numFmtId="43" fontId="6" fillId="36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66" fontId="6" fillId="0" borderId="18" xfId="0" applyNumberFormat="1" applyFont="1" applyBorder="1" applyAlignment="1">
      <alignment/>
    </xf>
    <xf numFmtId="43" fontId="6" fillId="36" borderId="16" xfId="0" applyNumberFormat="1" applyFont="1" applyFill="1" applyBorder="1" applyAlignment="1">
      <alignment vertical="center"/>
    </xf>
    <xf numFmtId="43" fontId="6" fillId="36" borderId="27" xfId="0" applyNumberFormat="1" applyFont="1" applyFill="1" applyBorder="1" applyAlignment="1">
      <alignment vertical="center"/>
    </xf>
    <xf numFmtId="43" fontId="6" fillId="36" borderId="30" xfId="0" applyNumberFormat="1" applyFont="1" applyFill="1" applyBorder="1" applyAlignment="1">
      <alignment vertical="center"/>
    </xf>
    <xf numFmtId="43" fontId="6" fillId="36" borderId="31" xfId="0" applyNumberFormat="1" applyFont="1" applyFill="1" applyBorder="1" applyAlignment="1">
      <alignment vertical="center"/>
    </xf>
    <xf numFmtId="43" fontId="4" fillId="34" borderId="32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4" fillId="34" borderId="34" xfId="0" applyNumberFormat="1" applyFont="1" applyFill="1" applyBorder="1" applyAlignment="1">
      <alignment vertical="center"/>
    </xf>
    <xf numFmtId="43" fontId="6" fillId="36" borderId="29" xfId="0" applyNumberFormat="1" applyFont="1" applyFill="1" applyBorder="1" applyAlignment="1">
      <alignment vertical="center"/>
    </xf>
    <xf numFmtId="43" fontId="4" fillId="35" borderId="34" xfId="0" applyNumberFormat="1" applyFont="1" applyFill="1" applyBorder="1" applyAlignment="1">
      <alignment vertical="center"/>
    </xf>
    <xf numFmtId="43" fontId="4" fillId="35" borderId="32" xfId="0" applyNumberFormat="1" applyFont="1" applyFill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/>
    </xf>
    <xf numFmtId="43" fontId="6" fillId="0" borderId="11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3" fontId="6" fillId="36" borderId="11" xfId="0" applyNumberFormat="1" applyFont="1" applyFill="1" applyBorder="1" applyAlignment="1">
      <alignment horizontal="center" vertical="center"/>
    </xf>
    <xf numFmtId="43" fontId="6" fillId="0" borderId="21" xfId="0" applyNumberFormat="1" applyFont="1" applyBorder="1" applyAlignment="1">
      <alignment vertical="center"/>
    </xf>
    <xf numFmtId="43" fontId="6" fillId="0" borderId="21" xfId="0" applyNumberFormat="1" applyFont="1" applyBorder="1" applyAlignment="1">
      <alignment horizontal="center" vertical="center"/>
    </xf>
    <xf numFmtId="43" fontId="4" fillId="35" borderId="35" xfId="0" applyNumberFormat="1" applyFont="1" applyFill="1" applyBorder="1" applyAlignment="1">
      <alignment horizontal="center" vertical="center"/>
    </xf>
    <xf numFmtId="43" fontId="4" fillId="35" borderId="36" xfId="0" applyNumberFormat="1" applyFont="1" applyFill="1" applyBorder="1" applyAlignment="1">
      <alignment horizontal="center" vertical="center"/>
    </xf>
    <xf numFmtId="43" fontId="4" fillId="35" borderId="36" xfId="0" applyNumberFormat="1" applyFont="1" applyFill="1" applyBorder="1" applyAlignment="1">
      <alignment vertical="center"/>
    </xf>
    <xf numFmtId="43" fontId="4" fillId="35" borderId="35" xfId="0" applyNumberFormat="1" applyFont="1" applyFill="1" applyBorder="1" applyAlignment="1">
      <alignment vertical="center"/>
    </xf>
    <xf numFmtId="43" fontId="6" fillId="0" borderId="21" xfId="0" applyNumberFormat="1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43" fontId="4" fillId="35" borderId="19" xfId="0" applyNumberFormat="1" applyFont="1" applyFill="1" applyBorder="1" applyAlignment="1">
      <alignment/>
    </xf>
    <xf numFmtId="43" fontId="4" fillId="35" borderId="37" xfId="0" applyNumberFormat="1" applyFont="1" applyFill="1" applyBorder="1" applyAlignment="1">
      <alignment vertical="center"/>
    </xf>
    <xf numFmtId="43" fontId="4" fillId="35" borderId="38" xfId="0" applyNumberFormat="1" applyFont="1" applyFill="1" applyBorder="1" applyAlignment="1">
      <alignment vertical="center"/>
    </xf>
    <xf numFmtId="43" fontId="4" fillId="35" borderId="20" xfId="0" applyNumberFormat="1" applyFont="1" applyFill="1" applyBorder="1" applyAlignment="1">
      <alignment/>
    </xf>
    <xf numFmtId="43" fontId="4" fillId="37" borderId="19" xfId="0" applyNumberFormat="1" applyFont="1" applyFill="1" applyBorder="1" applyAlignment="1">
      <alignment vertical="center"/>
    </xf>
    <xf numFmtId="43" fontId="4" fillId="37" borderId="20" xfId="0" applyNumberFormat="1" applyFont="1" applyFill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43" fontId="6" fillId="0" borderId="21" xfId="0" applyNumberFormat="1" applyFont="1" applyBorder="1" applyAlignment="1">
      <alignment/>
    </xf>
    <xf numFmtId="43" fontId="11" fillId="36" borderId="10" xfId="0" applyNumberFormat="1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vertical="center"/>
    </xf>
    <xf numFmtId="43" fontId="4" fillId="35" borderId="40" xfId="0" applyNumberFormat="1" applyFont="1" applyFill="1" applyBorder="1" applyAlignment="1">
      <alignment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vertical="center"/>
    </xf>
    <xf numFmtId="43" fontId="6" fillId="38" borderId="11" xfId="0" applyNumberFormat="1" applyFont="1" applyFill="1" applyBorder="1" applyAlignment="1">
      <alignment vertical="center"/>
    </xf>
    <xf numFmtId="43" fontId="4" fillId="35" borderId="26" xfId="0" applyNumberFormat="1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3" fontId="6" fillId="36" borderId="14" xfId="0" applyNumberFormat="1" applyFont="1" applyFill="1" applyBorder="1" applyAlignment="1">
      <alignment vertical="center"/>
    </xf>
    <xf numFmtId="43" fontId="48" fillId="0" borderId="14" xfId="0" applyNumberFormat="1" applyFont="1" applyFill="1" applyBorder="1" applyAlignment="1">
      <alignment vertical="center"/>
    </xf>
    <xf numFmtId="9" fontId="6" fillId="0" borderId="14" xfId="0" applyNumberFormat="1" applyFont="1" applyBorder="1" applyAlignment="1">
      <alignment horizontal="center" vertical="center"/>
    </xf>
    <xf numFmtId="43" fontId="6" fillId="0" borderId="14" xfId="0" applyNumberFormat="1" applyFont="1" applyBorder="1" applyAlignment="1">
      <alignment vertical="center"/>
    </xf>
    <xf numFmtId="0" fontId="4" fillId="36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vertical="center"/>
    </xf>
    <xf numFmtId="9" fontId="6" fillId="0" borderId="12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43" fontId="6" fillId="36" borderId="12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6" fillId="36" borderId="43" xfId="0" applyNumberFormat="1" applyFont="1" applyFill="1" applyBorder="1" applyAlignment="1">
      <alignment vertical="center"/>
    </xf>
    <xf numFmtId="43" fontId="6" fillId="36" borderId="3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34" borderId="32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6" fontId="10" fillId="39" borderId="21" xfId="0" applyNumberFormat="1" applyFont="1" applyFill="1" applyBorder="1" applyAlignment="1">
      <alignment horizontal="center" vertical="center" wrapText="1"/>
    </xf>
    <xf numFmtId="166" fontId="10" fillId="39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29.421875" style="2" customWidth="1"/>
    <col min="4" max="4" width="27.140625" style="0" customWidth="1"/>
    <col min="5" max="5" width="5.57421875" style="3" customWidth="1"/>
    <col min="6" max="6" width="17.28125" style="27" customWidth="1"/>
    <col min="14" max="14" width="1.421875" style="0" customWidth="1"/>
  </cols>
  <sheetData>
    <row r="2" spans="2:6" ht="12.75">
      <c r="B2" s="270" t="s">
        <v>7</v>
      </c>
      <c r="C2" s="271"/>
      <c r="D2" s="271"/>
      <c r="E2" s="271"/>
      <c r="F2" s="271"/>
    </row>
    <row r="3" spans="2:6" ht="12.75">
      <c r="B3" s="271"/>
      <c r="C3" s="271"/>
      <c r="D3" s="271"/>
      <c r="E3" s="271"/>
      <c r="F3" s="271"/>
    </row>
    <row r="5" spans="2:6" ht="30" customHeight="1">
      <c r="B5" s="272" t="s">
        <v>4</v>
      </c>
      <c r="C5" s="273" t="s">
        <v>9</v>
      </c>
      <c r="D5" s="5" t="s">
        <v>1</v>
      </c>
      <c r="E5" s="17" t="s">
        <v>26</v>
      </c>
      <c r="F5" s="60">
        <v>1000</v>
      </c>
    </row>
    <row r="6" spans="2:6" ht="30" customHeight="1">
      <c r="B6" s="272"/>
      <c r="C6" s="273"/>
      <c r="D6" s="5" t="s">
        <v>2</v>
      </c>
      <c r="E6" s="17" t="s">
        <v>26</v>
      </c>
      <c r="F6" s="61"/>
    </row>
    <row r="7" spans="2:6" ht="30" customHeight="1" thickBot="1">
      <c r="B7" s="269"/>
      <c r="C7" s="274"/>
      <c r="D7" s="9" t="s">
        <v>1</v>
      </c>
      <c r="E7" s="18" t="s">
        <v>26</v>
      </c>
      <c r="F7" s="62"/>
    </row>
    <row r="8" spans="2:6" ht="30" customHeight="1" thickTop="1">
      <c r="B8" s="268" t="s">
        <v>5</v>
      </c>
      <c r="C8" s="10" t="s">
        <v>12</v>
      </c>
      <c r="D8" s="11" t="s">
        <v>1</v>
      </c>
      <c r="E8" s="19" t="s">
        <v>26</v>
      </c>
      <c r="F8" s="63">
        <v>5600</v>
      </c>
    </row>
    <row r="9" spans="2:6" ht="30" customHeight="1">
      <c r="B9" s="272"/>
      <c r="C9" s="273" t="s">
        <v>8</v>
      </c>
      <c r="D9" s="5" t="s">
        <v>1</v>
      </c>
      <c r="E9" s="17" t="s">
        <v>26</v>
      </c>
      <c r="F9" s="64">
        <v>2900</v>
      </c>
    </row>
    <row r="10" spans="2:6" ht="30" customHeight="1">
      <c r="B10" s="272"/>
      <c r="C10" s="273"/>
      <c r="D10" s="5" t="s">
        <v>0</v>
      </c>
      <c r="E10" s="17" t="s">
        <v>26</v>
      </c>
      <c r="F10" s="60">
        <v>3100</v>
      </c>
    </row>
    <row r="11" spans="2:6" ht="30" customHeight="1" thickBot="1">
      <c r="B11" s="269"/>
      <c r="C11" s="274"/>
      <c r="D11" s="9" t="s">
        <v>2</v>
      </c>
      <c r="E11" s="18" t="s">
        <v>26</v>
      </c>
      <c r="F11" s="65">
        <v>2300</v>
      </c>
    </row>
    <row r="12" spans="2:6" s="1" customFormat="1" ht="30" customHeight="1" thickTop="1">
      <c r="B12" s="280" t="s">
        <v>6</v>
      </c>
      <c r="C12" s="281" t="s">
        <v>11</v>
      </c>
      <c r="D12" s="11" t="s">
        <v>1</v>
      </c>
      <c r="E12" s="19" t="s">
        <v>26</v>
      </c>
      <c r="F12" s="66">
        <v>2700</v>
      </c>
    </row>
    <row r="13" spans="2:6" s="1" customFormat="1" ht="30" customHeight="1">
      <c r="B13" s="275"/>
      <c r="C13" s="278"/>
      <c r="D13" s="5" t="s">
        <v>0</v>
      </c>
      <c r="E13" s="17" t="s">
        <v>26</v>
      </c>
      <c r="F13" s="67">
        <v>1450</v>
      </c>
    </row>
    <row r="14" spans="2:6" s="1" customFormat="1" ht="30" customHeight="1">
      <c r="B14" s="275"/>
      <c r="C14" s="279"/>
      <c r="D14" s="5" t="s">
        <v>2</v>
      </c>
      <c r="E14" s="17" t="s">
        <v>26</v>
      </c>
      <c r="F14" s="67">
        <v>1100</v>
      </c>
    </row>
    <row r="15" spans="2:6" s="1" customFormat="1" ht="30" customHeight="1">
      <c r="B15" s="275"/>
      <c r="C15" s="277" t="s">
        <v>10</v>
      </c>
      <c r="D15" s="5" t="s">
        <v>1</v>
      </c>
      <c r="E15" s="17" t="s">
        <v>26</v>
      </c>
      <c r="F15" s="67">
        <v>55</v>
      </c>
    </row>
    <row r="16" spans="2:6" s="1" customFormat="1" ht="30" customHeight="1">
      <c r="B16" s="275"/>
      <c r="C16" s="279"/>
      <c r="D16" s="5" t="s">
        <v>0</v>
      </c>
      <c r="E16" s="17" t="s">
        <v>26</v>
      </c>
      <c r="F16" s="67">
        <v>1100</v>
      </c>
    </row>
    <row r="17" spans="2:6" s="1" customFormat="1" ht="30" customHeight="1">
      <c r="B17" s="275"/>
      <c r="C17" s="277" t="s">
        <v>13</v>
      </c>
      <c r="D17" s="5" t="s">
        <v>1</v>
      </c>
      <c r="E17" s="17" t="s">
        <v>26</v>
      </c>
      <c r="F17" s="67">
        <v>212</v>
      </c>
    </row>
    <row r="18" spans="2:6" s="1" customFormat="1" ht="30" customHeight="1">
      <c r="B18" s="275"/>
      <c r="C18" s="278"/>
      <c r="D18" s="5" t="s">
        <v>0</v>
      </c>
      <c r="E18" s="17" t="s">
        <v>26</v>
      </c>
      <c r="F18" s="67">
        <v>500</v>
      </c>
    </row>
    <row r="19" spans="2:6" s="1" customFormat="1" ht="30" customHeight="1">
      <c r="B19" s="275"/>
      <c r="C19" s="279"/>
      <c r="D19" s="5" t="s">
        <v>2</v>
      </c>
      <c r="E19" s="17" t="s">
        <v>26</v>
      </c>
      <c r="F19" s="67">
        <v>200</v>
      </c>
    </row>
    <row r="20" spans="2:6" s="1" customFormat="1" ht="30" customHeight="1">
      <c r="B20" s="275"/>
      <c r="C20" s="6" t="s">
        <v>14</v>
      </c>
      <c r="D20" s="5" t="s">
        <v>1</v>
      </c>
      <c r="E20" s="17" t="s">
        <v>26</v>
      </c>
      <c r="F20" s="67">
        <v>50</v>
      </c>
    </row>
    <row r="21" spans="2:6" s="1" customFormat="1" ht="30" customHeight="1" thickBot="1">
      <c r="B21" s="276"/>
      <c r="C21" s="8" t="s">
        <v>15</v>
      </c>
      <c r="D21" s="9" t="s">
        <v>1</v>
      </c>
      <c r="E21" s="18" t="s">
        <v>26</v>
      </c>
      <c r="F21" s="68">
        <v>90</v>
      </c>
    </row>
    <row r="22" spans="2:6" s="1" customFormat="1" ht="30" customHeight="1" thickTop="1">
      <c r="B22" s="280" t="s">
        <v>17</v>
      </c>
      <c r="C22" s="281" t="s">
        <v>16</v>
      </c>
      <c r="D22" s="11" t="s">
        <v>1</v>
      </c>
      <c r="E22" s="20" t="s">
        <v>26</v>
      </c>
      <c r="F22" s="66">
        <v>1880</v>
      </c>
    </row>
    <row r="23" spans="2:6" s="1" customFormat="1" ht="30" customHeight="1">
      <c r="B23" s="275"/>
      <c r="C23" s="278"/>
      <c r="D23" s="5" t="s">
        <v>0</v>
      </c>
      <c r="E23" s="17" t="s">
        <v>26</v>
      </c>
      <c r="F23" s="67">
        <v>4500</v>
      </c>
    </row>
    <row r="24" spans="2:6" s="1" customFormat="1" ht="30" customHeight="1">
      <c r="B24" s="275"/>
      <c r="C24" s="279"/>
      <c r="D24" s="5" t="s">
        <v>2</v>
      </c>
      <c r="E24" s="17" t="s">
        <v>26</v>
      </c>
      <c r="F24" s="67">
        <v>2570</v>
      </c>
    </row>
    <row r="25" spans="2:6" s="1" customFormat="1" ht="30" customHeight="1">
      <c r="B25" s="275"/>
      <c r="C25" s="6" t="s">
        <v>33</v>
      </c>
      <c r="D25" s="5" t="s">
        <v>1</v>
      </c>
      <c r="E25" s="17" t="s">
        <v>26</v>
      </c>
      <c r="F25" s="69"/>
    </row>
    <row r="26" spans="2:6" s="1" customFormat="1" ht="30" customHeight="1">
      <c r="B26" s="275"/>
      <c r="C26" s="6" t="s">
        <v>34</v>
      </c>
      <c r="D26" s="5" t="s">
        <v>1</v>
      </c>
      <c r="E26" s="17" t="s">
        <v>26</v>
      </c>
      <c r="F26" s="69"/>
    </row>
    <row r="27" spans="2:6" s="1" customFormat="1" ht="30" customHeight="1" thickBot="1">
      <c r="B27" s="276"/>
      <c r="C27" s="32" t="s">
        <v>36</v>
      </c>
      <c r="D27" s="33" t="s">
        <v>1</v>
      </c>
      <c r="E27" s="34" t="s">
        <v>26</v>
      </c>
      <c r="F27" s="70"/>
    </row>
    <row r="28" spans="2:6" ht="30" customHeight="1" thickTop="1">
      <c r="B28" s="275" t="s">
        <v>29</v>
      </c>
      <c r="C28" s="279" t="s">
        <v>18</v>
      </c>
      <c r="D28" s="7" t="s">
        <v>1</v>
      </c>
      <c r="E28" s="19" t="s">
        <v>26</v>
      </c>
      <c r="F28" s="71">
        <v>4800</v>
      </c>
    </row>
    <row r="29" spans="2:6" ht="30" customHeight="1">
      <c r="B29" s="275"/>
      <c r="C29" s="273"/>
      <c r="D29" s="5" t="s">
        <v>0</v>
      </c>
      <c r="E29" s="17" t="s">
        <v>26</v>
      </c>
      <c r="F29" s="72">
        <v>1640</v>
      </c>
    </row>
    <row r="30" spans="2:6" ht="30" customHeight="1">
      <c r="B30" s="275"/>
      <c r="C30" s="273"/>
      <c r="D30" s="5" t="s">
        <v>2</v>
      </c>
      <c r="E30" s="17" t="s">
        <v>26</v>
      </c>
      <c r="F30" s="72">
        <v>3830</v>
      </c>
    </row>
    <row r="31" spans="2:6" s="15" customFormat="1" ht="30" customHeight="1">
      <c r="B31" s="275"/>
      <c r="C31" s="277" t="s">
        <v>37</v>
      </c>
      <c r="D31" s="5" t="s">
        <v>1</v>
      </c>
      <c r="E31" s="17" t="s">
        <v>26</v>
      </c>
      <c r="F31" s="69"/>
    </row>
    <row r="32" spans="2:6" s="15" customFormat="1" ht="30" customHeight="1">
      <c r="B32" s="275"/>
      <c r="C32" s="278"/>
      <c r="D32" s="5" t="s">
        <v>0</v>
      </c>
      <c r="E32" s="17" t="s">
        <v>26</v>
      </c>
      <c r="F32" s="69"/>
    </row>
    <row r="33" spans="2:6" s="15" customFormat="1" ht="30" customHeight="1">
      <c r="B33" s="275"/>
      <c r="C33" s="279"/>
      <c r="D33" s="5" t="s">
        <v>2</v>
      </c>
      <c r="E33" s="17" t="s">
        <v>26</v>
      </c>
      <c r="F33" s="69"/>
    </row>
    <row r="34" spans="2:6" s="15" customFormat="1" ht="30" customHeight="1">
      <c r="B34" s="275"/>
      <c r="C34" s="6" t="s">
        <v>25</v>
      </c>
      <c r="D34" s="5" t="s">
        <v>1</v>
      </c>
      <c r="E34" s="17" t="s">
        <v>26</v>
      </c>
      <c r="F34" s="69"/>
    </row>
    <row r="35" spans="2:6" s="15" customFormat="1" ht="30" customHeight="1">
      <c r="B35" s="275"/>
      <c r="C35" s="6" t="s">
        <v>24</v>
      </c>
      <c r="D35" s="5" t="s">
        <v>1</v>
      </c>
      <c r="E35" s="17" t="s">
        <v>26</v>
      </c>
      <c r="F35" s="69"/>
    </row>
    <row r="36" spans="2:6" s="15" customFormat="1" ht="30" customHeight="1" thickBot="1">
      <c r="B36" s="276"/>
      <c r="C36" s="8" t="s">
        <v>32</v>
      </c>
      <c r="D36" s="9" t="s">
        <v>1</v>
      </c>
      <c r="E36" s="18" t="s">
        <v>26</v>
      </c>
      <c r="F36" s="73"/>
    </row>
    <row r="37" spans="2:6" s="15" customFormat="1" ht="30" customHeight="1" thickTop="1">
      <c r="B37" s="280" t="s">
        <v>19</v>
      </c>
      <c r="C37" s="282" t="s">
        <v>23</v>
      </c>
      <c r="D37" s="11" t="s">
        <v>1</v>
      </c>
      <c r="E37" s="20" t="s">
        <v>26</v>
      </c>
      <c r="F37" s="74">
        <v>70</v>
      </c>
    </row>
    <row r="38" spans="2:6" s="15" customFormat="1" ht="30" customHeight="1">
      <c r="B38" s="275"/>
      <c r="C38" s="283"/>
      <c r="D38" s="5" t="s">
        <v>0</v>
      </c>
      <c r="E38" s="17" t="s">
        <v>26</v>
      </c>
      <c r="F38" s="75">
        <v>230</v>
      </c>
    </row>
    <row r="39" spans="2:6" s="15" customFormat="1" ht="30" customHeight="1">
      <c r="B39" s="275"/>
      <c r="C39" s="283"/>
      <c r="D39" s="5" t="s">
        <v>2</v>
      </c>
      <c r="E39" s="17" t="s">
        <v>26</v>
      </c>
      <c r="F39" s="75">
        <v>360</v>
      </c>
    </row>
    <row r="40" spans="2:6" s="15" customFormat="1" ht="30" customHeight="1" thickBot="1">
      <c r="B40" s="276"/>
      <c r="C40" s="31" t="s">
        <v>40</v>
      </c>
      <c r="D40" s="30"/>
      <c r="E40" s="18" t="s">
        <v>26</v>
      </c>
      <c r="F40" s="76"/>
    </row>
    <row r="41" spans="2:6" s="15" customFormat="1" ht="30" customHeight="1" thickTop="1">
      <c r="B41" s="280" t="s">
        <v>20</v>
      </c>
      <c r="C41" s="282" t="s">
        <v>22</v>
      </c>
      <c r="D41" s="11" t="s">
        <v>1</v>
      </c>
      <c r="E41" s="19" t="s">
        <v>26</v>
      </c>
      <c r="F41" s="74">
        <v>307</v>
      </c>
    </row>
    <row r="42" spans="2:6" s="15" customFormat="1" ht="30" customHeight="1">
      <c r="B42" s="275"/>
      <c r="C42" s="283"/>
      <c r="D42" s="5" t="s">
        <v>0</v>
      </c>
      <c r="E42" s="17" t="s">
        <v>26</v>
      </c>
      <c r="F42" s="75">
        <v>40</v>
      </c>
    </row>
    <row r="43" spans="2:6" s="15" customFormat="1" ht="30" customHeight="1">
      <c r="B43" s="275"/>
      <c r="C43" s="283"/>
      <c r="D43" s="5" t="s">
        <v>2</v>
      </c>
      <c r="E43" s="17" t="s">
        <v>26</v>
      </c>
      <c r="F43" s="75">
        <v>17</v>
      </c>
    </row>
    <row r="44" spans="2:6" s="15" customFormat="1" ht="30" customHeight="1" thickBot="1">
      <c r="B44" s="276"/>
      <c r="C44" s="18" t="s">
        <v>35</v>
      </c>
      <c r="D44" s="9" t="s">
        <v>1</v>
      </c>
      <c r="E44" s="18" t="s">
        <v>26</v>
      </c>
      <c r="F44" s="77">
        <v>179</v>
      </c>
    </row>
    <row r="45" spans="2:6" s="15" customFormat="1" ht="30" customHeight="1" thickBot="1" thickTop="1">
      <c r="B45" s="21" t="s">
        <v>21</v>
      </c>
      <c r="C45" s="22" t="s">
        <v>31</v>
      </c>
      <c r="D45" s="23" t="s">
        <v>1</v>
      </c>
      <c r="E45" s="24" t="s">
        <v>26</v>
      </c>
      <c r="F45" s="78"/>
    </row>
    <row r="46" spans="2:6" s="15" customFormat="1" ht="30" customHeight="1" thickTop="1">
      <c r="B46" s="268" t="s">
        <v>30</v>
      </c>
      <c r="C46" s="10" t="s">
        <v>27</v>
      </c>
      <c r="D46" s="11" t="s">
        <v>1</v>
      </c>
      <c r="E46" s="20" t="s">
        <v>26</v>
      </c>
      <c r="F46" s="66">
        <v>1530</v>
      </c>
    </row>
    <row r="47" spans="2:6" s="15" customFormat="1" ht="30" customHeight="1" thickBot="1">
      <c r="B47" s="269"/>
      <c r="C47" s="8" t="s">
        <v>28</v>
      </c>
      <c r="D47" s="9" t="s">
        <v>1</v>
      </c>
      <c r="E47" s="18" t="s">
        <v>26</v>
      </c>
      <c r="F47" s="68">
        <v>243</v>
      </c>
    </row>
    <row r="48" spans="2:6" s="15" customFormat="1" ht="30" customHeight="1" thickTop="1">
      <c r="B48" s="16"/>
      <c r="C48" s="28"/>
      <c r="E48" s="14"/>
      <c r="F48" s="25"/>
    </row>
    <row r="49" spans="2:6" s="15" customFormat="1" ht="30" customHeight="1">
      <c r="B49" s="16"/>
      <c r="C49" s="28"/>
      <c r="E49" s="14"/>
      <c r="F49" s="25"/>
    </row>
    <row r="50" spans="2:6" s="12" customFormat="1" ht="30" customHeight="1">
      <c r="B50" s="13"/>
      <c r="C50" s="28"/>
      <c r="E50" s="14"/>
      <c r="F50" s="26"/>
    </row>
    <row r="51" spans="2:6" s="12" customFormat="1" ht="30" customHeight="1">
      <c r="B51" s="13"/>
      <c r="C51" s="28"/>
      <c r="E51" s="14"/>
      <c r="F51" s="26"/>
    </row>
    <row r="52" spans="2:3" ht="30" customHeight="1">
      <c r="B52" s="4"/>
      <c r="C52" s="29"/>
    </row>
    <row r="53" spans="2:3" ht="30" customHeight="1">
      <c r="B53" s="4"/>
      <c r="C53" s="29"/>
    </row>
    <row r="54" spans="2:3" ht="12.75">
      <c r="B54" s="4"/>
      <c r="C54" s="29"/>
    </row>
    <row r="55" spans="2:3" ht="12.75">
      <c r="B55" s="4"/>
      <c r="C55" s="29"/>
    </row>
    <row r="56" spans="2:3" ht="12.75">
      <c r="B56" s="4"/>
      <c r="C56" s="29"/>
    </row>
    <row r="57" spans="2:3" ht="12.75">
      <c r="B57" s="4"/>
      <c r="C57" s="29"/>
    </row>
    <row r="58" spans="2:3" ht="12.75">
      <c r="B58" s="4"/>
      <c r="C58" s="29"/>
    </row>
    <row r="59" spans="2:3" ht="12.75">
      <c r="B59" s="4"/>
      <c r="C59" s="29"/>
    </row>
    <row r="60" spans="2:3" ht="12.75">
      <c r="B60" s="4"/>
      <c r="C60" s="29"/>
    </row>
    <row r="61" spans="2:3" ht="12.75">
      <c r="B61" s="4"/>
      <c r="C61" s="29"/>
    </row>
    <row r="62" spans="2:3" ht="12.75">
      <c r="B62" s="4"/>
      <c r="C62" s="29"/>
    </row>
    <row r="63" spans="2:3" ht="12.75">
      <c r="B63" s="4"/>
      <c r="C63" s="29"/>
    </row>
    <row r="64" spans="2:3" ht="12.75">
      <c r="B64" s="4"/>
      <c r="C64" s="29"/>
    </row>
    <row r="65" spans="2:3" ht="12.75">
      <c r="B65" s="4"/>
      <c r="C65" s="29"/>
    </row>
    <row r="66" spans="2:3" ht="12.75">
      <c r="B66" s="4"/>
      <c r="C66" s="29"/>
    </row>
    <row r="67" spans="2:3" ht="12.75">
      <c r="B67" s="4"/>
      <c r="C67" s="29"/>
    </row>
    <row r="68" spans="2:3" ht="12.75">
      <c r="B68" s="4"/>
      <c r="C68" s="29"/>
    </row>
    <row r="69" spans="2:3" ht="12.75">
      <c r="B69" s="4"/>
      <c r="C69" s="29"/>
    </row>
    <row r="70" spans="2:3" ht="12.75">
      <c r="B70" s="4"/>
      <c r="C70" s="29"/>
    </row>
    <row r="71" spans="2:3" ht="12.75">
      <c r="B71" s="4"/>
      <c r="C71" s="29"/>
    </row>
    <row r="72" spans="2:3" ht="12.75">
      <c r="B72" s="4"/>
      <c r="C72" s="29"/>
    </row>
    <row r="73" spans="2:3" ht="12.75">
      <c r="B73" s="4"/>
      <c r="C73" s="29"/>
    </row>
    <row r="74" spans="2:3" ht="12.75">
      <c r="B74" s="4"/>
      <c r="C74" s="29"/>
    </row>
    <row r="75" spans="2:3" ht="12.75">
      <c r="B75" s="4"/>
      <c r="C75" s="29"/>
    </row>
    <row r="76" spans="2:3" ht="12.75">
      <c r="B76" s="4"/>
      <c r="C76" s="29"/>
    </row>
    <row r="77" spans="2:3" ht="12.75">
      <c r="B77" s="4"/>
      <c r="C77" s="29"/>
    </row>
    <row r="78" spans="2:3" ht="12.75">
      <c r="B78" s="4"/>
      <c r="C78" s="29"/>
    </row>
    <row r="79" spans="2:3" ht="12.75">
      <c r="B79" s="4"/>
      <c r="C79" s="29"/>
    </row>
    <row r="80" spans="2:3" ht="12.75">
      <c r="B80" s="4"/>
      <c r="C80" s="29"/>
    </row>
    <row r="81" spans="2:3" ht="12.75">
      <c r="B81" s="4"/>
      <c r="C81" s="29"/>
    </row>
    <row r="82" spans="2:3" ht="12.75">
      <c r="B82" s="4"/>
      <c r="C82" s="29"/>
    </row>
    <row r="83" spans="2:3" ht="12.75">
      <c r="B83" s="4"/>
      <c r="C83" s="29"/>
    </row>
    <row r="84" spans="2:3" ht="12.75">
      <c r="B84" s="4"/>
      <c r="C84" s="29"/>
    </row>
    <row r="85" spans="2:3" ht="12.75">
      <c r="B85" s="4"/>
      <c r="C85" s="29"/>
    </row>
    <row r="86" spans="2:3" ht="12.75">
      <c r="B86" s="4"/>
      <c r="C86" s="29"/>
    </row>
    <row r="87" spans="2:3" ht="12.75">
      <c r="B87" s="4"/>
      <c r="C87" s="29"/>
    </row>
  </sheetData>
  <sheetProtection/>
  <mergeCells count="19">
    <mergeCell ref="C12:C14"/>
    <mergeCell ref="C15:C16"/>
    <mergeCell ref="B12:B21"/>
    <mergeCell ref="C41:C43"/>
    <mergeCell ref="B41:B44"/>
    <mergeCell ref="C22:C24"/>
    <mergeCell ref="C31:C33"/>
    <mergeCell ref="C28:C30"/>
    <mergeCell ref="C37:C39"/>
    <mergeCell ref="B46:B47"/>
    <mergeCell ref="B2:F3"/>
    <mergeCell ref="B5:B7"/>
    <mergeCell ref="C5:C7"/>
    <mergeCell ref="B28:B36"/>
    <mergeCell ref="C9:C11"/>
    <mergeCell ref="B8:B11"/>
    <mergeCell ref="C17:C19"/>
    <mergeCell ref="B22:B27"/>
    <mergeCell ref="B37:B40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K224"/>
  <sheetViews>
    <sheetView tabSelected="1" zoomScale="85" zoomScaleNormal="85" workbookViewId="0" topLeftCell="A1">
      <selection activeCell="J10" sqref="J10"/>
    </sheetView>
  </sheetViews>
  <sheetFormatPr defaultColWidth="21.28125" defaultRowHeight="12.75"/>
  <cols>
    <col min="1" max="1" width="2.00390625" style="35" customWidth="1"/>
    <col min="2" max="2" width="11.28125" style="35" customWidth="1"/>
    <col min="3" max="3" width="29.421875" style="37" customWidth="1"/>
    <col min="4" max="4" width="27.140625" style="35" customWidth="1"/>
    <col min="5" max="5" width="5.57421875" style="38" customWidth="1"/>
    <col min="6" max="6" width="13.57421875" style="39" customWidth="1"/>
    <col min="7" max="7" width="9.28125" style="89" customWidth="1"/>
    <col min="8" max="8" width="15.00390625" style="35" customWidth="1"/>
    <col min="9" max="9" width="6.00390625" style="35" customWidth="1"/>
    <col min="10" max="10" width="17.140625" style="35" customWidth="1"/>
    <col min="11" max="11" width="15.28125" style="35" customWidth="1"/>
    <col min="12" max="16384" width="21.28125" style="35" customWidth="1"/>
  </cols>
  <sheetData>
    <row r="1" spans="1:11" ht="18" customHeight="1">
      <c r="A1" s="103"/>
      <c r="B1" s="103"/>
      <c r="C1" s="103"/>
      <c r="D1" s="103"/>
      <c r="E1" s="103"/>
      <c r="F1" s="103"/>
      <c r="G1" s="103"/>
      <c r="H1" s="237"/>
      <c r="I1" s="238"/>
      <c r="J1" s="327" t="s">
        <v>126</v>
      </c>
      <c r="K1" s="327"/>
    </row>
    <row r="2" spans="1:11" ht="13.5" customHeight="1">
      <c r="A2" s="103"/>
      <c r="B2" s="239"/>
      <c r="C2" s="239"/>
      <c r="D2" s="239"/>
      <c r="E2" s="239"/>
      <c r="F2" s="239"/>
      <c r="G2" s="239"/>
      <c r="H2" s="240"/>
      <c r="I2" s="240"/>
      <c r="J2" s="328" t="s">
        <v>125</v>
      </c>
      <c r="K2" s="328"/>
    </row>
    <row r="3" spans="1:11" ht="21.75" customHeight="1">
      <c r="A3" s="103"/>
      <c r="B3" s="239"/>
      <c r="C3" s="239"/>
      <c r="D3" s="239"/>
      <c r="E3" s="239"/>
      <c r="F3" s="239"/>
      <c r="G3" s="239"/>
      <c r="H3" s="240"/>
      <c r="I3" s="240"/>
      <c r="J3" s="264"/>
      <c r="K3" s="264"/>
    </row>
    <row r="4" spans="1:11" ht="21.75" customHeight="1">
      <c r="A4" s="103"/>
      <c r="B4" s="329" t="s">
        <v>124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1:11" ht="30" customHeight="1">
      <c r="A5" s="103"/>
      <c r="B5" s="329" t="s">
        <v>123</v>
      </c>
      <c r="C5" s="329"/>
      <c r="D5" s="329"/>
      <c r="E5" s="329"/>
      <c r="F5" s="329"/>
      <c r="G5" s="329"/>
      <c r="H5" s="329"/>
      <c r="I5" s="329"/>
      <c r="J5" s="329"/>
      <c r="K5" s="329"/>
    </row>
    <row r="6" spans="1:11" ht="21.75" customHeight="1">
      <c r="A6" s="103"/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ht="21.75" customHeight="1">
      <c r="A7" s="103"/>
      <c r="B7" s="239"/>
      <c r="C7" s="239"/>
      <c r="D7" s="239"/>
      <c r="E7" s="239"/>
      <c r="F7" s="239"/>
      <c r="G7" s="239"/>
      <c r="H7" s="240"/>
      <c r="I7" s="240"/>
      <c r="J7" s="264"/>
      <c r="K7" s="264"/>
    </row>
    <row r="8" spans="1:10" ht="14.25" customHeight="1" thickBot="1">
      <c r="A8" s="103"/>
      <c r="B8" s="103"/>
      <c r="C8" s="103"/>
      <c r="D8" s="103"/>
      <c r="E8" s="103"/>
      <c r="F8" s="103"/>
      <c r="G8" s="109"/>
      <c r="H8" s="109"/>
      <c r="I8" s="109"/>
      <c r="J8" s="109"/>
    </row>
    <row r="9" spans="2:11" ht="28.5" customHeight="1" thickBot="1" thickTop="1">
      <c r="B9" s="53"/>
      <c r="C9" s="83"/>
      <c r="D9" s="53"/>
      <c r="E9" s="54"/>
      <c r="F9" s="81"/>
      <c r="G9" s="92" t="s">
        <v>38</v>
      </c>
      <c r="H9" s="82" t="s">
        <v>39</v>
      </c>
      <c r="I9" s="82" t="s">
        <v>3</v>
      </c>
      <c r="J9" s="82" t="s">
        <v>116</v>
      </c>
      <c r="K9" s="82" t="s">
        <v>41</v>
      </c>
    </row>
    <row r="10" spans="2:11" ht="22.5" customHeight="1" thickTop="1">
      <c r="B10" s="284" t="s">
        <v>67</v>
      </c>
      <c r="C10" s="287" t="s">
        <v>45</v>
      </c>
      <c r="D10" s="258" t="s">
        <v>1</v>
      </c>
      <c r="E10" s="96" t="s">
        <v>26</v>
      </c>
      <c r="F10" s="190">
        <v>1015</v>
      </c>
      <c r="G10" s="168"/>
      <c r="H10" s="191">
        <f>ROUND(F10*G10,2)</f>
        <v>0</v>
      </c>
      <c r="I10" s="51">
        <v>0.23</v>
      </c>
      <c r="J10" s="186">
        <f>ROUND(H10*I10,2)</f>
        <v>0</v>
      </c>
      <c r="K10" s="212">
        <f>J10+H10</f>
        <v>0</v>
      </c>
    </row>
    <row r="11" spans="2:11" ht="22.5" customHeight="1">
      <c r="B11" s="285"/>
      <c r="C11" s="290"/>
      <c r="D11" s="148" t="s">
        <v>0</v>
      </c>
      <c r="E11" s="41" t="s">
        <v>26</v>
      </c>
      <c r="F11" s="176">
        <v>1900</v>
      </c>
      <c r="G11" s="167"/>
      <c r="H11" s="179">
        <f>ROUND(F11*G11,2)</f>
        <v>0</v>
      </c>
      <c r="I11" s="43">
        <v>0.08</v>
      </c>
      <c r="J11" s="186">
        <f aca="true" t="shared" si="0" ref="J11:J21">ROUND(H11*I11,2)</f>
        <v>0</v>
      </c>
      <c r="K11" s="213">
        <f>J11+H11</f>
        <v>0</v>
      </c>
    </row>
    <row r="12" spans="2:11" ht="22.5" customHeight="1">
      <c r="B12" s="285"/>
      <c r="C12" s="294"/>
      <c r="D12" s="148" t="s">
        <v>2</v>
      </c>
      <c r="E12" s="41" t="s">
        <v>26</v>
      </c>
      <c r="F12" s="177">
        <v>820</v>
      </c>
      <c r="G12" s="167"/>
      <c r="H12" s="179">
        <f aca="true" t="shared" si="1" ref="H12:H21">ROUND(F12*G12,2)</f>
        <v>0</v>
      </c>
      <c r="I12" s="43">
        <v>0.08</v>
      </c>
      <c r="J12" s="186">
        <f t="shared" si="0"/>
        <v>0</v>
      </c>
      <c r="K12" s="213">
        <f>J12+H12</f>
        <v>0</v>
      </c>
    </row>
    <row r="13" spans="2:11" ht="42.75">
      <c r="B13" s="285"/>
      <c r="C13" s="132" t="s">
        <v>86</v>
      </c>
      <c r="D13" s="147" t="s">
        <v>1</v>
      </c>
      <c r="E13" s="41" t="s">
        <v>26</v>
      </c>
      <c r="F13" s="177">
        <v>98.65</v>
      </c>
      <c r="G13" s="167"/>
      <c r="H13" s="179">
        <f>ROUND(F13*G13,2)</f>
        <v>0</v>
      </c>
      <c r="I13" s="43">
        <v>0.23</v>
      </c>
      <c r="J13" s="186">
        <f t="shared" si="0"/>
        <v>0</v>
      </c>
      <c r="K13" s="213">
        <f>J13+H13</f>
        <v>0</v>
      </c>
    </row>
    <row r="14" spans="2:11" ht="22.5" customHeight="1">
      <c r="B14" s="285"/>
      <c r="C14" s="289" t="s">
        <v>88</v>
      </c>
      <c r="D14" s="148" t="s">
        <v>0</v>
      </c>
      <c r="E14" s="41" t="s">
        <v>26</v>
      </c>
      <c r="F14" s="177">
        <v>2000</v>
      </c>
      <c r="G14" s="167"/>
      <c r="H14" s="179">
        <f t="shared" si="1"/>
        <v>0</v>
      </c>
      <c r="I14" s="43">
        <v>0.08</v>
      </c>
      <c r="J14" s="186">
        <f t="shared" si="0"/>
        <v>0</v>
      </c>
      <c r="K14" s="213">
        <f aca="true" t="shared" si="2" ref="K14:K21">J14+H14</f>
        <v>0</v>
      </c>
    </row>
    <row r="15" spans="2:11" ht="22.5" customHeight="1">
      <c r="B15" s="285"/>
      <c r="C15" s="295"/>
      <c r="D15" s="148" t="s">
        <v>2</v>
      </c>
      <c r="E15" s="41" t="s">
        <v>26</v>
      </c>
      <c r="F15" s="177">
        <v>50</v>
      </c>
      <c r="G15" s="167"/>
      <c r="H15" s="179">
        <f t="shared" si="1"/>
        <v>0</v>
      </c>
      <c r="I15" s="43">
        <v>0.08</v>
      </c>
      <c r="J15" s="186">
        <f t="shared" si="0"/>
        <v>0</v>
      </c>
      <c r="K15" s="213">
        <f t="shared" si="2"/>
        <v>0</v>
      </c>
    </row>
    <row r="16" spans="2:11" ht="30" customHeight="1">
      <c r="B16" s="285"/>
      <c r="C16" s="174" t="s">
        <v>87</v>
      </c>
      <c r="D16" s="148" t="s">
        <v>0</v>
      </c>
      <c r="E16" s="49" t="s">
        <v>26</v>
      </c>
      <c r="F16" s="177">
        <v>300</v>
      </c>
      <c r="G16" s="167"/>
      <c r="H16" s="179">
        <f t="shared" si="1"/>
        <v>0</v>
      </c>
      <c r="I16" s="43">
        <v>0.08</v>
      </c>
      <c r="J16" s="186">
        <f t="shared" si="0"/>
        <v>0</v>
      </c>
      <c r="K16" s="213">
        <f t="shared" si="2"/>
        <v>0</v>
      </c>
    </row>
    <row r="17" spans="2:11" ht="22.5" customHeight="1">
      <c r="B17" s="285"/>
      <c r="C17" s="297" t="s">
        <v>90</v>
      </c>
      <c r="D17" s="148" t="s">
        <v>0</v>
      </c>
      <c r="E17" s="41" t="s">
        <v>26</v>
      </c>
      <c r="F17" s="177">
        <v>600</v>
      </c>
      <c r="G17" s="167"/>
      <c r="H17" s="179">
        <f t="shared" si="1"/>
        <v>0</v>
      </c>
      <c r="I17" s="43">
        <v>0.08</v>
      </c>
      <c r="J17" s="186">
        <f t="shared" si="0"/>
        <v>0</v>
      </c>
      <c r="K17" s="213">
        <f t="shared" si="2"/>
        <v>0</v>
      </c>
    </row>
    <row r="18" spans="2:11" ht="22.5" customHeight="1">
      <c r="B18" s="285"/>
      <c r="C18" s="298"/>
      <c r="D18" s="148" t="s">
        <v>2</v>
      </c>
      <c r="E18" s="41" t="s">
        <v>26</v>
      </c>
      <c r="F18" s="180">
        <v>50</v>
      </c>
      <c r="G18" s="167"/>
      <c r="H18" s="179">
        <f t="shared" si="1"/>
        <v>0</v>
      </c>
      <c r="I18" s="43">
        <v>0.08</v>
      </c>
      <c r="J18" s="186">
        <f t="shared" si="0"/>
        <v>0</v>
      </c>
      <c r="K18" s="213">
        <f t="shared" si="2"/>
        <v>0</v>
      </c>
    </row>
    <row r="19" spans="2:11" ht="22.5" customHeight="1">
      <c r="B19" s="285"/>
      <c r="C19" s="289" t="s">
        <v>89</v>
      </c>
      <c r="D19" s="148" t="s">
        <v>0</v>
      </c>
      <c r="E19" s="41" t="s">
        <v>26</v>
      </c>
      <c r="F19" s="180">
        <v>2000</v>
      </c>
      <c r="G19" s="167"/>
      <c r="H19" s="179">
        <f t="shared" si="1"/>
        <v>0</v>
      </c>
      <c r="I19" s="43">
        <v>0.08</v>
      </c>
      <c r="J19" s="186">
        <f t="shared" si="0"/>
        <v>0</v>
      </c>
      <c r="K19" s="213">
        <f t="shared" si="2"/>
        <v>0</v>
      </c>
    </row>
    <row r="20" spans="2:11" ht="22.5" customHeight="1">
      <c r="B20" s="285"/>
      <c r="C20" s="295"/>
      <c r="D20" s="148" t="s">
        <v>2</v>
      </c>
      <c r="E20" s="41" t="s">
        <v>26</v>
      </c>
      <c r="F20" s="180">
        <v>100</v>
      </c>
      <c r="G20" s="167"/>
      <c r="H20" s="179">
        <f t="shared" si="1"/>
        <v>0</v>
      </c>
      <c r="I20" s="43">
        <v>0.08</v>
      </c>
      <c r="J20" s="186">
        <f t="shared" si="0"/>
        <v>0</v>
      </c>
      <c r="K20" s="213">
        <f t="shared" si="2"/>
        <v>0</v>
      </c>
    </row>
    <row r="21" spans="2:11" ht="35.25" customHeight="1" thickBot="1">
      <c r="B21" s="286"/>
      <c r="C21" s="259" t="s">
        <v>91</v>
      </c>
      <c r="D21" s="260" t="s">
        <v>0</v>
      </c>
      <c r="E21" s="138" t="s">
        <v>26</v>
      </c>
      <c r="F21" s="261">
        <v>300</v>
      </c>
      <c r="G21" s="171"/>
      <c r="H21" s="183">
        <f t="shared" si="1"/>
        <v>0</v>
      </c>
      <c r="I21" s="43">
        <v>0.08</v>
      </c>
      <c r="J21" s="183">
        <f t="shared" si="0"/>
        <v>0</v>
      </c>
      <c r="K21" s="219">
        <f t="shared" si="2"/>
        <v>0</v>
      </c>
    </row>
    <row r="22" spans="1:11" ht="22.5" customHeight="1" thickBot="1" thickTop="1">
      <c r="A22" s="44"/>
      <c r="B22" s="45"/>
      <c r="C22" s="46"/>
      <c r="D22" s="302" t="s">
        <v>42</v>
      </c>
      <c r="E22" s="302"/>
      <c r="F22" s="302"/>
      <c r="G22" s="302"/>
      <c r="H22" s="131">
        <f>SUM(H10:H21)</f>
        <v>0</v>
      </c>
      <c r="I22" s="127"/>
      <c r="J22" s="201">
        <f>SUM(J10:J21)</f>
        <v>0</v>
      </c>
      <c r="K22" s="221">
        <f>SUM(K10:K21)</f>
        <v>0</v>
      </c>
    </row>
    <row r="23" spans="1:11" ht="22.5" customHeight="1" thickBot="1">
      <c r="A23" s="44"/>
      <c r="B23" s="45"/>
      <c r="C23" s="46"/>
      <c r="D23" s="299" t="s">
        <v>114</v>
      </c>
      <c r="E23" s="300"/>
      <c r="F23" s="300"/>
      <c r="G23" s="300"/>
      <c r="H23" s="300"/>
      <c r="I23" s="301"/>
      <c r="J23" s="201">
        <f>J22*12</f>
        <v>0</v>
      </c>
      <c r="K23" s="220">
        <f>K22*12</f>
        <v>0</v>
      </c>
    </row>
    <row r="24" spans="1:10" ht="22.5" customHeight="1">
      <c r="A24" s="44"/>
      <c r="B24" s="45"/>
      <c r="C24" s="46"/>
      <c r="D24" s="90"/>
      <c r="E24" s="90"/>
      <c r="F24" s="90"/>
      <c r="G24" s="118"/>
      <c r="H24" s="118"/>
      <c r="I24" s="118"/>
      <c r="J24" s="173"/>
    </row>
    <row r="25" spans="1:10" ht="33" customHeight="1">
      <c r="A25" s="44"/>
      <c r="B25" s="45"/>
      <c r="C25" s="46"/>
      <c r="D25" s="90"/>
      <c r="E25" s="90"/>
      <c r="F25" s="90"/>
      <c r="G25" s="90"/>
      <c r="H25" s="309"/>
      <c r="I25" s="310"/>
      <c r="J25" s="173"/>
    </row>
    <row r="26" spans="1:10" ht="23.25" customHeight="1" thickBot="1">
      <c r="A26" s="44"/>
      <c r="B26" s="45"/>
      <c r="C26" s="46"/>
      <c r="D26" s="90"/>
      <c r="E26" s="90"/>
      <c r="F26" s="90"/>
      <c r="G26" s="122"/>
      <c r="H26" s="123"/>
      <c r="I26" s="126"/>
      <c r="J26" s="123"/>
    </row>
    <row r="27" spans="2:11" ht="33" customHeight="1" thickBot="1" thickTop="1">
      <c r="B27" s="53"/>
      <c r="C27" s="83"/>
      <c r="D27" s="53"/>
      <c r="E27" s="54"/>
      <c r="F27" s="81"/>
      <c r="G27" s="107" t="s">
        <v>38</v>
      </c>
      <c r="H27" s="82" t="s">
        <v>39</v>
      </c>
      <c r="I27" s="108" t="s">
        <v>3</v>
      </c>
      <c r="J27" s="204" t="s">
        <v>116</v>
      </c>
      <c r="K27" s="82" t="s">
        <v>41</v>
      </c>
    </row>
    <row r="28" spans="2:11" ht="31.5" customHeight="1" thickTop="1">
      <c r="B28" s="284" t="s">
        <v>115</v>
      </c>
      <c r="C28" s="305" t="s">
        <v>47</v>
      </c>
      <c r="D28" s="129" t="s">
        <v>79</v>
      </c>
      <c r="E28" s="96" t="s">
        <v>26</v>
      </c>
      <c r="F28" s="190">
        <v>3073</v>
      </c>
      <c r="G28" s="168"/>
      <c r="H28" s="178">
        <f>ROUND(F28*G28,2)</f>
        <v>0</v>
      </c>
      <c r="I28" s="51">
        <v>0.23</v>
      </c>
      <c r="J28" s="186">
        <f>ROUND(H28*I28,2)</f>
        <v>0</v>
      </c>
      <c r="K28" s="50">
        <f>J28+H28</f>
        <v>0</v>
      </c>
    </row>
    <row r="29" spans="2:11" ht="22.5" customHeight="1">
      <c r="B29" s="285"/>
      <c r="C29" s="303"/>
      <c r="D29" s="40" t="s">
        <v>0</v>
      </c>
      <c r="E29" s="41" t="s">
        <v>26</v>
      </c>
      <c r="F29" s="176">
        <v>4508</v>
      </c>
      <c r="G29" s="167"/>
      <c r="H29" s="179">
        <f aca="true" t="shared" si="3" ref="H29:H34">ROUND(F29*G29,2)</f>
        <v>0</v>
      </c>
      <c r="I29" s="43">
        <v>0.08</v>
      </c>
      <c r="J29" s="186">
        <f aca="true" t="shared" si="4" ref="J29:J34">ROUND(H29*I29,2)</f>
        <v>0</v>
      </c>
      <c r="K29" s="42">
        <f aca="true" t="shared" si="5" ref="K29:K34">J29+H29</f>
        <v>0</v>
      </c>
    </row>
    <row r="30" spans="2:11" ht="22.5" customHeight="1">
      <c r="B30" s="285"/>
      <c r="C30" s="303"/>
      <c r="D30" s="40" t="s">
        <v>2</v>
      </c>
      <c r="E30" s="41" t="s">
        <v>26</v>
      </c>
      <c r="F30" s="176">
        <v>2591</v>
      </c>
      <c r="G30" s="167"/>
      <c r="H30" s="179">
        <f t="shared" si="3"/>
        <v>0</v>
      </c>
      <c r="I30" s="43">
        <v>0.08</v>
      </c>
      <c r="J30" s="186">
        <f t="shared" si="4"/>
        <v>0</v>
      </c>
      <c r="K30" s="42">
        <f t="shared" si="5"/>
        <v>0</v>
      </c>
    </row>
    <row r="31" spans="2:11" ht="22.5" customHeight="1">
      <c r="B31" s="285"/>
      <c r="C31" s="294" t="s">
        <v>48</v>
      </c>
      <c r="D31" s="56" t="s">
        <v>1</v>
      </c>
      <c r="E31" s="49" t="s">
        <v>26</v>
      </c>
      <c r="F31" s="175">
        <v>412.4</v>
      </c>
      <c r="G31" s="166"/>
      <c r="H31" s="179">
        <f t="shared" si="3"/>
        <v>0</v>
      </c>
      <c r="I31" s="51">
        <v>0.23</v>
      </c>
      <c r="J31" s="186">
        <f t="shared" si="4"/>
        <v>0</v>
      </c>
      <c r="K31" s="42">
        <f t="shared" si="5"/>
        <v>0</v>
      </c>
    </row>
    <row r="32" spans="2:11" ht="22.5" customHeight="1">
      <c r="B32" s="285"/>
      <c r="C32" s="303"/>
      <c r="D32" s="40" t="s">
        <v>0</v>
      </c>
      <c r="E32" s="41" t="s">
        <v>26</v>
      </c>
      <c r="F32" s="176">
        <v>360</v>
      </c>
      <c r="G32" s="167"/>
      <c r="H32" s="179">
        <f t="shared" si="3"/>
        <v>0</v>
      </c>
      <c r="I32" s="43">
        <v>0.08</v>
      </c>
      <c r="J32" s="186">
        <f t="shared" si="4"/>
        <v>0</v>
      </c>
      <c r="K32" s="42">
        <f t="shared" si="5"/>
        <v>0</v>
      </c>
    </row>
    <row r="33" spans="2:11" ht="22.5" customHeight="1">
      <c r="B33" s="285"/>
      <c r="C33" s="304"/>
      <c r="D33" s="104" t="s">
        <v>2</v>
      </c>
      <c r="E33" s="86" t="s">
        <v>26</v>
      </c>
      <c r="F33" s="182">
        <v>700</v>
      </c>
      <c r="G33" s="170"/>
      <c r="H33" s="179">
        <f t="shared" si="3"/>
        <v>0</v>
      </c>
      <c r="I33" s="87">
        <v>0.08</v>
      </c>
      <c r="J33" s="186">
        <f t="shared" si="4"/>
        <v>0</v>
      </c>
      <c r="K33" s="42">
        <f t="shared" si="5"/>
        <v>0</v>
      </c>
    </row>
    <row r="34" spans="2:11" ht="32.25" customHeight="1" thickBot="1">
      <c r="B34" s="286"/>
      <c r="C34" s="241" t="s">
        <v>92</v>
      </c>
      <c r="D34" s="140" t="s">
        <v>93</v>
      </c>
      <c r="E34" s="141" t="s">
        <v>26</v>
      </c>
      <c r="F34" s="261">
        <v>320</v>
      </c>
      <c r="G34" s="171"/>
      <c r="H34" s="183">
        <f t="shared" si="3"/>
        <v>0</v>
      </c>
      <c r="I34" s="43">
        <v>0.23</v>
      </c>
      <c r="J34" s="183">
        <f t="shared" si="4"/>
        <v>0</v>
      </c>
      <c r="K34" s="218">
        <f t="shared" si="5"/>
        <v>0</v>
      </c>
    </row>
    <row r="35" spans="1:11" ht="22.5" customHeight="1" thickBot="1" thickTop="1">
      <c r="A35" s="44"/>
      <c r="B35" s="45"/>
      <c r="C35" s="46"/>
      <c r="D35" s="311" t="s">
        <v>42</v>
      </c>
      <c r="E35" s="312"/>
      <c r="F35" s="312"/>
      <c r="G35" s="313"/>
      <c r="H35" s="85">
        <f>SUM(H28:H34)</f>
        <v>0</v>
      </c>
      <c r="I35" s="127"/>
      <c r="J35" s="201">
        <f>SUM(J28:J34)</f>
        <v>0</v>
      </c>
      <c r="K35" s="222">
        <f>SUM(K28:K34)</f>
        <v>0</v>
      </c>
    </row>
    <row r="36" spans="1:11" ht="22.5" customHeight="1" thickBot="1">
      <c r="A36" s="44"/>
      <c r="B36" s="45"/>
      <c r="C36" s="46"/>
      <c r="D36" s="299" t="s">
        <v>114</v>
      </c>
      <c r="E36" s="300"/>
      <c r="F36" s="300"/>
      <c r="G36" s="300"/>
      <c r="H36" s="300"/>
      <c r="I36" s="301"/>
      <c r="J36" s="201">
        <f>J35*12</f>
        <v>0</v>
      </c>
      <c r="K36" s="223">
        <f>K35*12</f>
        <v>0</v>
      </c>
    </row>
    <row r="37" spans="1:10" ht="22.5" customHeight="1">
      <c r="A37" s="44"/>
      <c r="B37" s="45"/>
      <c r="C37" s="46"/>
      <c r="D37" s="90"/>
      <c r="E37" s="90"/>
      <c r="F37" s="90"/>
      <c r="G37" s="90"/>
      <c r="H37" s="90"/>
      <c r="I37" s="90"/>
      <c r="J37" s="149"/>
    </row>
    <row r="38" spans="1:10" ht="31.5" customHeight="1">
      <c r="A38" s="44"/>
      <c r="B38" s="45"/>
      <c r="C38" s="46"/>
      <c r="D38" s="90"/>
      <c r="E38" s="90"/>
      <c r="F38" s="90"/>
      <c r="G38" s="90"/>
      <c r="H38" s="309"/>
      <c r="I38" s="310"/>
      <c r="J38" s="149"/>
    </row>
    <row r="39" spans="1:11" ht="22.5" customHeight="1" thickBot="1">
      <c r="A39" s="44"/>
      <c r="B39" s="45"/>
      <c r="C39" s="46"/>
      <c r="D39" s="47"/>
      <c r="E39" s="80"/>
      <c r="F39" s="79"/>
      <c r="G39" s="91"/>
      <c r="H39" s="54"/>
      <c r="I39" s="54"/>
      <c r="J39" s="125"/>
      <c r="K39" s="53"/>
    </row>
    <row r="40" spans="2:11" ht="28.5" customHeight="1" thickBot="1" thickTop="1">
      <c r="B40" s="53"/>
      <c r="C40" s="83"/>
      <c r="D40" s="53"/>
      <c r="E40" s="54"/>
      <c r="F40" s="81"/>
      <c r="G40" s="92" t="s">
        <v>38</v>
      </c>
      <c r="H40" s="82" t="s">
        <v>39</v>
      </c>
      <c r="I40" s="82" t="s">
        <v>3</v>
      </c>
      <c r="J40" s="204" t="s">
        <v>116</v>
      </c>
      <c r="K40" s="82" t="s">
        <v>41</v>
      </c>
    </row>
    <row r="41" spans="2:11" s="44" customFormat="1" ht="22.5" customHeight="1" thickTop="1">
      <c r="B41" s="284" t="s">
        <v>68</v>
      </c>
      <c r="C41" s="290" t="s">
        <v>49</v>
      </c>
      <c r="D41" s="56" t="s">
        <v>1</v>
      </c>
      <c r="E41" s="49" t="s">
        <v>26</v>
      </c>
      <c r="F41" s="186">
        <v>1840</v>
      </c>
      <c r="G41" s="166"/>
      <c r="H41" s="178">
        <f>ROUND(F41*G41,2)</f>
        <v>0</v>
      </c>
      <c r="I41" s="51">
        <v>0.23</v>
      </c>
      <c r="J41" s="186">
        <f>ROUND(H41*I41,2)</f>
        <v>0</v>
      </c>
      <c r="K41" s="214">
        <f>J41+H41</f>
        <v>0</v>
      </c>
    </row>
    <row r="42" spans="2:11" s="44" customFormat="1" ht="22.5" customHeight="1">
      <c r="B42" s="285"/>
      <c r="C42" s="288"/>
      <c r="D42" s="40" t="s">
        <v>0</v>
      </c>
      <c r="E42" s="41" t="s">
        <v>26</v>
      </c>
      <c r="F42" s="184">
        <v>3390</v>
      </c>
      <c r="G42" s="167"/>
      <c r="H42" s="178">
        <f aca="true" t="shared" si="6" ref="H42:H53">ROUND(F42*G42,2)</f>
        <v>0</v>
      </c>
      <c r="I42" s="43">
        <v>0.08</v>
      </c>
      <c r="J42" s="186">
        <f aca="true" t="shared" si="7" ref="J42:J53">ROUND(H42*I42,2)</f>
        <v>0</v>
      </c>
      <c r="K42" s="215">
        <f aca="true" t="shared" si="8" ref="K42:K53">J42+H42</f>
        <v>0</v>
      </c>
    </row>
    <row r="43" spans="2:11" s="44" customFormat="1" ht="22.5" customHeight="1">
      <c r="B43" s="285"/>
      <c r="C43" s="295"/>
      <c r="D43" s="40" t="s">
        <v>2</v>
      </c>
      <c r="E43" s="41" t="s">
        <v>26</v>
      </c>
      <c r="F43" s="184">
        <v>3574</v>
      </c>
      <c r="G43" s="167"/>
      <c r="H43" s="178">
        <f t="shared" si="6"/>
        <v>0</v>
      </c>
      <c r="I43" s="43">
        <v>0.08</v>
      </c>
      <c r="J43" s="186">
        <f t="shared" si="7"/>
        <v>0</v>
      </c>
      <c r="K43" s="215">
        <f t="shared" si="8"/>
        <v>0</v>
      </c>
    </row>
    <row r="44" spans="2:11" s="44" customFormat="1" ht="22.5" customHeight="1">
      <c r="B44" s="285"/>
      <c r="C44" s="289" t="s">
        <v>50</v>
      </c>
      <c r="D44" s="40" t="s">
        <v>1</v>
      </c>
      <c r="E44" s="41" t="s">
        <v>26</v>
      </c>
      <c r="F44" s="184">
        <v>200</v>
      </c>
      <c r="G44" s="166"/>
      <c r="H44" s="178">
        <f t="shared" si="6"/>
        <v>0</v>
      </c>
      <c r="I44" s="43">
        <v>0.23</v>
      </c>
      <c r="J44" s="186">
        <f t="shared" si="7"/>
        <v>0</v>
      </c>
      <c r="K44" s="215">
        <f t="shared" si="8"/>
        <v>0</v>
      </c>
    </row>
    <row r="45" spans="2:11" s="44" customFormat="1" ht="22.5" customHeight="1">
      <c r="B45" s="285"/>
      <c r="C45" s="288"/>
      <c r="D45" s="40" t="s">
        <v>0</v>
      </c>
      <c r="E45" s="41" t="s">
        <v>26</v>
      </c>
      <c r="F45" s="184">
        <v>530</v>
      </c>
      <c r="G45" s="167"/>
      <c r="H45" s="178">
        <f t="shared" si="6"/>
        <v>0</v>
      </c>
      <c r="I45" s="43">
        <v>0.08</v>
      </c>
      <c r="J45" s="186">
        <f t="shared" si="7"/>
        <v>0</v>
      </c>
      <c r="K45" s="215">
        <f t="shared" si="8"/>
        <v>0</v>
      </c>
    </row>
    <row r="46" spans="2:11" s="44" customFormat="1" ht="22.5" customHeight="1">
      <c r="B46" s="285"/>
      <c r="C46" s="295"/>
      <c r="D46" s="40" t="s">
        <v>2</v>
      </c>
      <c r="E46" s="41" t="s">
        <v>26</v>
      </c>
      <c r="F46" s="184">
        <v>288</v>
      </c>
      <c r="G46" s="167"/>
      <c r="H46" s="178">
        <f t="shared" si="6"/>
        <v>0</v>
      </c>
      <c r="I46" s="43">
        <v>0.08</v>
      </c>
      <c r="J46" s="186">
        <f t="shared" si="7"/>
        <v>0</v>
      </c>
      <c r="K46" s="215">
        <f t="shared" si="8"/>
        <v>0</v>
      </c>
    </row>
    <row r="47" spans="2:11" s="44" customFormat="1" ht="30.75" customHeight="1">
      <c r="B47" s="285"/>
      <c r="C47" s="135" t="s">
        <v>51</v>
      </c>
      <c r="D47" s="104" t="s">
        <v>1</v>
      </c>
      <c r="E47" s="86" t="s">
        <v>26</v>
      </c>
      <c r="F47" s="185">
        <v>92</v>
      </c>
      <c r="G47" s="170"/>
      <c r="H47" s="178">
        <f t="shared" si="6"/>
        <v>0</v>
      </c>
      <c r="I47" s="43">
        <v>0.23</v>
      </c>
      <c r="J47" s="186">
        <f t="shared" si="7"/>
        <v>0</v>
      </c>
      <c r="K47" s="215">
        <f t="shared" si="8"/>
        <v>0</v>
      </c>
    </row>
    <row r="48" spans="2:11" s="44" customFormat="1" ht="22.5" customHeight="1">
      <c r="B48" s="285"/>
      <c r="C48" s="289" t="s">
        <v>118</v>
      </c>
      <c r="D48" s="115" t="s">
        <v>1</v>
      </c>
      <c r="E48" s="133" t="s">
        <v>26</v>
      </c>
      <c r="F48" s="206">
        <v>202.51</v>
      </c>
      <c r="G48" s="167"/>
      <c r="H48" s="178">
        <f t="shared" si="6"/>
        <v>0</v>
      </c>
      <c r="I48" s="51">
        <v>0.23</v>
      </c>
      <c r="J48" s="186">
        <f t="shared" si="7"/>
        <v>0</v>
      </c>
      <c r="K48" s="215">
        <f t="shared" si="8"/>
        <v>0</v>
      </c>
    </row>
    <row r="49" spans="2:11" s="44" customFormat="1" ht="22.5" customHeight="1">
      <c r="B49" s="285"/>
      <c r="C49" s="290"/>
      <c r="D49" s="115" t="s">
        <v>0</v>
      </c>
      <c r="E49" s="133" t="s">
        <v>26</v>
      </c>
      <c r="F49" s="187">
        <v>681.18</v>
      </c>
      <c r="G49" s="167"/>
      <c r="H49" s="178">
        <f t="shared" si="6"/>
        <v>0</v>
      </c>
      <c r="I49" s="43">
        <v>0.08</v>
      </c>
      <c r="J49" s="186">
        <f t="shared" si="7"/>
        <v>0</v>
      </c>
      <c r="K49" s="215">
        <f t="shared" si="8"/>
        <v>0</v>
      </c>
    </row>
    <row r="50" spans="2:11" s="44" customFormat="1" ht="22.5" customHeight="1">
      <c r="B50" s="285"/>
      <c r="C50" s="294"/>
      <c r="D50" s="115" t="s">
        <v>2</v>
      </c>
      <c r="E50" s="133" t="s">
        <v>26</v>
      </c>
      <c r="F50" s="234">
        <v>1663.87</v>
      </c>
      <c r="G50" s="167"/>
      <c r="H50" s="178">
        <f t="shared" si="6"/>
        <v>0</v>
      </c>
      <c r="I50" s="43">
        <v>0.08</v>
      </c>
      <c r="J50" s="186">
        <f t="shared" si="7"/>
        <v>0</v>
      </c>
      <c r="K50" s="215">
        <f t="shared" si="8"/>
        <v>0</v>
      </c>
    </row>
    <row r="51" spans="2:11" s="44" customFormat="1" ht="23.25" customHeight="1">
      <c r="B51" s="285"/>
      <c r="C51" s="296" t="s">
        <v>95</v>
      </c>
      <c r="D51" s="40" t="s">
        <v>1</v>
      </c>
      <c r="E51" s="41" t="s">
        <v>26</v>
      </c>
      <c r="F51" s="179">
        <v>198.5</v>
      </c>
      <c r="G51" s="167"/>
      <c r="H51" s="178">
        <f t="shared" si="6"/>
        <v>0</v>
      </c>
      <c r="I51" s="43">
        <v>0.23</v>
      </c>
      <c r="J51" s="186">
        <f t="shared" si="7"/>
        <v>0</v>
      </c>
      <c r="K51" s="215">
        <f t="shared" si="8"/>
        <v>0</v>
      </c>
    </row>
    <row r="52" spans="2:11" s="44" customFormat="1" ht="21" customHeight="1">
      <c r="B52" s="285"/>
      <c r="C52" s="296"/>
      <c r="D52" s="40" t="s">
        <v>0</v>
      </c>
      <c r="E52" s="41" t="s">
        <v>26</v>
      </c>
      <c r="F52" s="179">
        <v>513.15</v>
      </c>
      <c r="G52" s="167"/>
      <c r="H52" s="178">
        <f t="shared" si="6"/>
        <v>0</v>
      </c>
      <c r="I52" s="43">
        <v>0.08</v>
      </c>
      <c r="J52" s="186">
        <f t="shared" si="7"/>
        <v>0</v>
      </c>
      <c r="K52" s="215">
        <f t="shared" si="8"/>
        <v>0</v>
      </c>
    </row>
    <row r="53" spans="2:11" s="44" customFormat="1" ht="21" customHeight="1" thickBot="1">
      <c r="B53" s="286"/>
      <c r="C53" s="318"/>
      <c r="D53" s="137" t="s">
        <v>2</v>
      </c>
      <c r="E53" s="138" t="s">
        <v>26</v>
      </c>
      <c r="F53" s="183">
        <v>1593.82</v>
      </c>
      <c r="G53" s="171"/>
      <c r="H53" s="183">
        <f t="shared" si="6"/>
        <v>0</v>
      </c>
      <c r="I53" s="139">
        <v>0.08</v>
      </c>
      <c r="J53" s="183">
        <f t="shared" si="7"/>
        <v>0</v>
      </c>
      <c r="K53" s="224">
        <f t="shared" si="8"/>
        <v>0</v>
      </c>
    </row>
    <row r="54" spans="3:11" s="44" customFormat="1" ht="22.5" customHeight="1" thickBot="1" thickTop="1">
      <c r="C54" s="45"/>
      <c r="D54" s="311" t="s">
        <v>42</v>
      </c>
      <c r="E54" s="312"/>
      <c r="F54" s="312"/>
      <c r="G54" s="313"/>
      <c r="H54" s="85">
        <f>SUM(H41:H53)</f>
        <v>0</v>
      </c>
      <c r="I54" s="136"/>
      <c r="J54" s="85">
        <f>SUM(J41:J53)</f>
        <v>0</v>
      </c>
      <c r="K54" s="106">
        <f>SUM(K41:K53)</f>
        <v>0</v>
      </c>
    </row>
    <row r="55" spans="1:11" ht="22.5" customHeight="1" thickBot="1">
      <c r="A55" s="44"/>
      <c r="B55" s="45"/>
      <c r="C55" s="46"/>
      <c r="D55" s="299" t="s">
        <v>114</v>
      </c>
      <c r="E55" s="300"/>
      <c r="F55" s="300"/>
      <c r="G55" s="300"/>
      <c r="H55" s="300"/>
      <c r="I55" s="301"/>
      <c r="J55" s="205">
        <f>J54*12</f>
        <v>0</v>
      </c>
      <c r="K55" s="151">
        <f>K54*12</f>
        <v>0</v>
      </c>
    </row>
    <row r="56" spans="1:10" ht="22.5" customHeight="1">
      <c r="A56" s="44"/>
      <c r="B56" s="45"/>
      <c r="C56" s="46"/>
      <c r="D56" s="90"/>
      <c r="E56" s="90"/>
      <c r="F56" s="90"/>
      <c r="G56" s="118"/>
      <c r="H56" s="118"/>
      <c r="I56" s="118"/>
      <c r="J56" s="120"/>
    </row>
    <row r="57" spans="1:10" ht="31.5" customHeight="1">
      <c r="A57" s="44"/>
      <c r="B57" s="45"/>
      <c r="C57" s="46"/>
      <c r="D57" s="90"/>
      <c r="E57" s="90"/>
      <c r="F57" s="90"/>
      <c r="G57" s="90"/>
      <c r="H57" s="309"/>
      <c r="I57" s="310"/>
      <c r="J57" s="149"/>
    </row>
    <row r="58" spans="3:11" s="44" customFormat="1" ht="22.5" customHeight="1" thickBot="1">
      <c r="C58" s="45"/>
      <c r="D58" s="90"/>
      <c r="E58" s="90"/>
      <c r="F58" s="90"/>
      <c r="G58" s="122"/>
      <c r="H58" s="123"/>
      <c r="I58" s="124"/>
      <c r="J58" s="123"/>
      <c r="K58" s="52"/>
    </row>
    <row r="59" spans="5:11" ht="28.5" customHeight="1" thickBot="1" thickTop="1">
      <c r="E59" s="54"/>
      <c r="F59" s="81"/>
      <c r="G59" s="107" t="s">
        <v>38</v>
      </c>
      <c r="H59" s="108" t="s">
        <v>39</v>
      </c>
      <c r="I59" s="108" t="s">
        <v>3</v>
      </c>
      <c r="J59" s="204" t="s">
        <v>116</v>
      </c>
      <c r="K59" s="82" t="s">
        <v>41</v>
      </c>
    </row>
    <row r="60" spans="2:11" s="44" customFormat="1" ht="22.5" customHeight="1" thickTop="1">
      <c r="B60" s="284" t="s">
        <v>69</v>
      </c>
      <c r="C60" s="287" t="s">
        <v>52</v>
      </c>
      <c r="D60" s="48" t="s">
        <v>1</v>
      </c>
      <c r="E60" s="49" t="s">
        <v>26</v>
      </c>
      <c r="F60" s="186">
        <v>1882.93</v>
      </c>
      <c r="G60" s="166"/>
      <c r="H60" s="178">
        <f aca="true" t="shared" si="9" ref="H60:H65">ROUND(F60*G60,2)</f>
        <v>0</v>
      </c>
      <c r="I60" s="51">
        <v>0.23</v>
      </c>
      <c r="J60" s="186">
        <f aca="true" t="shared" si="10" ref="J60:J65">ROUND(H60*I60,2)</f>
        <v>0</v>
      </c>
      <c r="K60" s="50">
        <f aca="true" t="shared" si="11" ref="K60:K65">J60+H60</f>
        <v>0</v>
      </c>
    </row>
    <row r="61" spans="2:11" s="44" customFormat="1" ht="22.5" customHeight="1">
      <c r="B61" s="285"/>
      <c r="C61" s="288"/>
      <c r="D61" s="40" t="s">
        <v>0</v>
      </c>
      <c r="E61" s="41" t="s">
        <v>26</v>
      </c>
      <c r="F61" s="184">
        <v>4507</v>
      </c>
      <c r="G61" s="167"/>
      <c r="H61" s="178">
        <f t="shared" si="9"/>
        <v>0</v>
      </c>
      <c r="I61" s="43">
        <v>0.08</v>
      </c>
      <c r="J61" s="186">
        <f t="shared" si="10"/>
        <v>0</v>
      </c>
      <c r="K61" s="42">
        <f t="shared" si="11"/>
        <v>0</v>
      </c>
    </row>
    <row r="62" spans="2:11" s="44" customFormat="1" ht="22.5" customHeight="1">
      <c r="B62" s="285"/>
      <c r="C62" s="295"/>
      <c r="D62" s="40" t="s">
        <v>2</v>
      </c>
      <c r="E62" s="41" t="s">
        <v>26</v>
      </c>
      <c r="F62" s="184">
        <v>2570</v>
      </c>
      <c r="G62" s="167"/>
      <c r="H62" s="178">
        <f t="shared" si="9"/>
        <v>0</v>
      </c>
      <c r="I62" s="43">
        <v>0.08</v>
      </c>
      <c r="J62" s="186">
        <f t="shared" si="10"/>
        <v>0</v>
      </c>
      <c r="K62" s="42">
        <f t="shared" si="11"/>
        <v>0</v>
      </c>
    </row>
    <row r="63" spans="2:11" s="44" customFormat="1" ht="30.75" customHeight="1">
      <c r="B63" s="285"/>
      <c r="C63" s="97" t="s">
        <v>53</v>
      </c>
      <c r="D63" s="40" t="s">
        <v>1</v>
      </c>
      <c r="E63" s="41" t="s">
        <v>26</v>
      </c>
      <c r="F63" s="184">
        <v>240.75</v>
      </c>
      <c r="G63" s="166"/>
      <c r="H63" s="178">
        <f t="shared" si="9"/>
        <v>0</v>
      </c>
      <c r="I63" s="43">
        <v>0.23</v>
      </c>
      <c r="J63" s="186">
        <f t="shared" si="10"/>
        <v>0</v>
      </c>
      <c r="K63" s="42">
        <f t="shared" si="11"/>
        <v>0</v>
      </c>
    </row>
    <row r="64" spans="2:11" s="44" customFormat="1" ht="30" customHeight="1">
      <c r="B64" s="285"/>
      <c r="C64" s="97" t="s">
        <v>54</v>
      </c>
      <c r="D64" s="40" t="s">
        <v>1</v>
      </c>
      <c r="E64" s="41" t="s">
        <v>26</v>
      </c>
      <c r="F64" s="184">
        <v>79.32</v>
      </c>
      <c r="G64" s="166"/>
      <c r="H64" s="178">
        <f t="shared" si="9"/>
        <v>0</v>
      </c>
      <c r="I64" s="43">
        <v>0.23</v>
      </c>
      <c r="J64" s="186">
        <f t="shared" si="10"/>
        <v>0</v>
      </c>
      <c r="K64" s="42">
        <f t="shared" si="11"/>
        <v>0</v>
      </c>
    </row>
    <row r="65" spans="2:11" s="44" customFormat="1" ht="30" customHeight="1" thickBot="1">
      <c r="B65" s="286"/>
      <c r="C65" s="98" t="s">
        <v>55</v>
      </c>
      <c r="D65" s="104" t="s">
        <v>1</v>
      </c>
      <c r="E65" s="86" t="s">
        <v>26</v>
      </c>
      <c r="F65" s="185">
        <v>56.16</v>
      </c>
      <c r="G65" s="166"/>
      <c r="H65" s="178">
        <f t="shared" si="9"/>
        <v>0</v>
      </c>
      <c r="I65" s="87">
        <v>0.23</v>
      </c>
      <c r="J65" s="186">
        <f t="shared" si="10"/>
        <v>0</v>
      </c>
      <c r="K65" s="218">
        <f t="shared" si="11"/>
        <v>0</v>
      </c>
    </row>
    <row r="66" spans="2:11" s="44" customFormat="1" ht="22.5" customHeight="1" thickBot="1" thickTop="1">
      <c r="B66" s="45"/>
      <c r="C66" s="46"/>
      <c r="D66" s="306" t="s">
        <v>42</v>
      </c>
      <c r="E66" s="307"/>
      <c r="F66" s="307"/>
      <c r="G66" s="308"/>
      <c r="H66" s="84">
        <f>SUM(H60:H65)</f>
        <v>0</v>
      </c>
      <c r="I66" s="105"/>
      <c r="J66" s="205">
        <f>SUM(J60:J65)</f>
        <v>0</v>
      </c>
      <c r="K66" s="106">
        <f>SUM(K60:K65)</f>
        <v>0</v>
      </c>
    </row>
    <row r="67" spans="1:11" ht="22.5" customHeight="1" thickBot="1">
      <c r="A67" s="44"/>
      <c r="B67" s="45"/>
      <c r="C67" s="46"/>
      <c r="D67" s="299" t="s">
        <v>114</v>
      </c>
      <c r="E67" s="300"/>
      <c r="F67" s="300"/>
      <c r="G67" s="300"/>
      <c r="H67" s="300"/>
      <c r="I67" s="301"/>
      <c r="J67" s="201">
        <f>J66*12</f>
        <v>0</v>
      </c>
      <c r="K67" s="151">
        <f>K66*12</f>
        <v>0</v>
      </c>
    </row>
    <row r="68" spans="2:10" s="44" customFormat="1" ht="21.75" customHeight="1">
      <c r="B68" s="45"/>
      <c r="C68" s="46"/>
      <c r="D68" s="90"/>
      <c r="E68" s="90"/>
      <c r="F68" s="90"/>
      <c r="G68" s="118"/>
      <c r="H68" s="118"/>
      <c r="I68" s="118"/>
      <c r="J68" s="120"/>
    </row>
    <row r="69" spans="2:10" s="44" customFormat="1" ht="31.5" customHeight="1">
      <c r="B69" s="45"/>
      <c r="C69" s="46"/>
      <c r="D69" s="90"/>
      <c r="E69" s="90"/>
      <c r="F69" s="90"/>
      <c r="G69" s="90"/>
      <c r="H69" s="309"/>
      <c r="I69" s="310"/>
      <c r="J69" s="149"/>
    </row>
    <row r="70" spans="2:10" s="44" customFormat="1" ht="21.75" customHeight="1" thickBot="1">
      <c r="B70" s="45"/>
      <c r="C70" s="46"/>
      <c r="D70" s="90"/>
      <c r="E70" s="90"/>
      <c r="F70" s="90"/>
      <c r="G70" s="53"/>
      <c r="H70" s="122"/>
      <c r="I70" s="122"/>
      <c r="J70" s="122"/>
    </row>
    <row r="71" spans="2:11" ht="28.5" customHeight="1" thickBot="1" thickTop="1">
      <c r="B71" s="53"/>
      <c r="C71" s="83"/>
      <c r="D71" s="53"/>
      <c r="E71" s="54"/>
      <c r="F71" s="81"/>
      <c r="G71" s="92" t="s">
        <v>38</v>
      </c>
      <c r="H71" s="82" t="s">
        <v>39</v>
      </c>
      <c r="I71" s="82" t="s">
        <v>3</v>
      </c>
      <c r="J71" s="204" t="s">
        <v>116</v>
      </c>
      <c r="K71" s="82" t="s">
        <v>41</v>
      </c>
    </row>
    <row r="72" spans="2:11" ht="27.75" customHeight="1" thickTop="1">
      <c r="B72" s="314" t="s">
        <v>70</v>
      </c>
      <c r="C72" s="294" t="s">
        <v>56</v>
      </c>
      <c r="D72" s="130" t="s">
        <v>80</v>
      </c>
      <c r="E72" s="49" t="s">
        <v>26</v>
      </c>
      <c r="F72" s="217">
        <v>4624.4</v>
      </c>
      <c r="G72" s="166"/>
      <c r="H72" s="178">
        <f>ROUND(F72*G72,2)</f>
        <v>0</v>
      </c>
      <c r="I72" s="51">
        <v>0.23</v>
      </c>
      <c r="J72" s="186">
        <f>ROUND(H72*I72,2)</f>
        <v>0</v>
      </c>
      <c r="K72" s="50">
        <f>J72+H72</f>
        <v>0</v>
      </c>
    </row>
    <row r="73" spans="2:11" ht="22.5" customHeight="1">
      <c r="B73" s="292"/>
      <c r="C73" s="303"/>
      <c r="D73" s="40" t="s">
        <v>0</v>
      </c>
      <c r="E73" s="41" t="s">
        <v>26</v>
      </c>
      <c r="F73" s="177">
        <v>3400</v>
      </c>
      <c r="G73" s="167"/>
      <c r="H73" s="178">
        <f aca="true" t="shared" si="12" ref="H73:H82">ROUND(F73*G73,2)</f>
        <v>0</v>
      </c>
      <c r="I73" s="43">
        <v>0.08</v>
      </c>
      <c r="J73" s="186">
        <f aca="true" t="shared" si="13" ref="J73:J82">ROUND(H73*I73,2)</f>
        <v>0</v>
      </c>
      <c r="K73" s="42">
        <f aca="true" t="shared" si="14" ref="K73:K82">J73+H73</f>
        <v>0</v>
      </c>
    </row>
    <row r="74" spans="2:11" s="55" customFormat="1" ht="24.75" customHeight="1">
      <c r="B74" s="292"/>
      <c r="C74" s="303"/>
      <c r="D74" s="40" t="s">
        <v>2</v>
      </c>
      <c r="E74" s="41" t="s">
        <v>26</v>
      </c>
      <c r="F74" s="177">
        <v>1640</v>
      </c>
      <c r="G74" s="167"/>
      <c r="H74" s="178">
        <f t="shared" si="12"/>
        <v>0</v>
      </c>
      <c r="I74" s="43">
        <v>0.08</v>
      </c>
      <c r="J74" s="186">
        <f t="shared" si="13"/>
        <v>0</v>
      </c>
      <c r="K74" s="42">
        <f t="shared" si="14"/>
        <v>0</v>
      </c>
    </row>
    <row r="75" spans="2:11" s="55" customFormat="1" ht="22.5" customHeight="1">
      <c r="B75" s="292"/>
      <c r="C75" s="296" t="s">
        <v>57</v>
      </c>
      <c r="D75" s="40" t="s">
        <v>1</v>
      </c>
      <c r="E75" s="41" t="s">
        <v>26</v>
      </c>
      <c r="F75" s="179">
        <v>184.1</v>
      </c>
      <c r="G75" s="167"/>
      <c r="H75" s="178">
        <f t="shared" si="12"/>
        <v>0</v>
      </c>
      <c r="I75" s="43">
        <v>0.23</v>
      </c>
      <c r="J75" s="186">
        <f t="shared" si="13"/>
        <v>0</v>
      </c>
      <c r="K75" s="42">
        <f t="shared" si="14"/>
        <v>0</v>
      </c>
    </row>
    <row r="76" spans="2:11" s="55" customFormat="1" ht="22.5" customHeight="1">
      <c r="B76" s="292"/>
      <c r="C76" s="303"/>
      <c r="D76" s="40" t="s">
        <v>0</v>
      </c>
      <c r="E76" s="41" t="s">
        <v>26</v>
      </c>
      <c r="F76" s="179">
        <v>1300</v>
      </c>
      <c r="G76" s="167"/>
      <c r="H76" s="178">
        <f t="shared" si="12"/>
        <v>0</v>
      </c>
      <c r="I76" s="43">
        <v>0.08</v>
      </c>
      <c r="J76" s="186">
        <f t="shared" si="13"/>
        <v>0</v>
      </c>
      <c r="K76" s="42">
        <f t="shared" si="14"/>
        <v>0</v>
      </c>
    </row>
    <row r="77" spans="2:11" s="55" customFormat="1" ht="22.5" customHeight="1">
      <c r="B77" s="292"/>
      <c r="C77" s="303"/>
      <c r="D77" s="40" t="s">
        <v>2</v>
      </c>
      <c r="E77" s="41" t="s">
        <v>26</v>
      </c>
      <c r="F77" s="179">
        <v>1400</v>
      </c>
      <c r="G77" s="167"/>
      <c r="H77" s="178">
        <f t="shared" si="12"/>
        <v>0</v>
      </c>
      <c r="I77" s="43">
        <v>0.08</v>
      </c>
      <c r="J77" s="186">
        <f t="shared" si="13"/>
        <v>0</v>
      </c>
      <c r="K77" s="42">
        <f t="shared" si="14"/>
        <v>0</v>
      </c>
    </row>
    <row r="78" spans="2:11" s="55" customFormat="1" ht="22.5" customHeight="1">
      <c r="B78" s="292"/>
      <c r="C78" s="296" t="s">
        <v>58</v>
      </c>
      <c r="D78" s="40" t="s">
        <v>1</v>
      </c>
      <c r="E78" s="41" t="s">
        <v>26</v>
      </c>
      <c r="F78" s="179">
        <v>141</v>
      </c>
      <c r="G78" s="167"/>
      <c r="H78" s="178">
        <f t="shared" si="12"/>
        <v>0</v>
      </c>
      <c r="I78" s="43">
        <v>0.23</v>
      </c>
      <c r="J78" s="186">
        <f t="shared" si="13"/>
        <v>0</v>
      </c>
      <c r="K78" s="42">
        <f t="shared" si="14"/>
        <v>0</v>
      </c>
    </row>
    <row r="79" spans="2:11" s="55" customFormat="1" ht="22.5" customHeight="1">
      <c r="B79" s="292"/>
      <c r="C79" s="303"/>
      <c r="D79" s="40" t="s">
        <v>0</v>
      </c>
      <c r="E79" s="41" t="s">
        <v>26</v>
      </c>
      <c r="F79" s="179">
        <v>282</v>
      </c>
      <c r="G79" s="167"/>
      <c r="H79" s="178">
        <f t="shared" si="12"/>
        <v>0</v>
      </c>
      <c r="I79" s="43">
        <v>0.08</v>
      </c>
      <c r="J79" s="186">
        <f t="shared" si="13"/>
        <v>0</v>
      </c>
      <c r="K79" s="42">
        <f t="shared" si="14"/>
        <v>0</v>
      </c>
    </row>
    <row r="80" spans="2:11" s="55" customFormat="1" ht="18.75" customHeight="1">
      <c r="B80" s="292"/>
      <c r="C80" s="303"/>
      <c r="D80" s="40" t="s">
        <v>2</v>
      </c>
      <c r="E80" s="41" t="s">
        <v>26</v>
      </c>
      <c r="F80" s="179">
        <v>10</v>
      </c>
      <c r="G80" s="167"/>
      <c r="H80" s="178">
        <f t="shared" si="12"/>
        <v>0</v>
      </c>
      <c r="I80" s="43">
        <v>0.08</v>
      </c>
      <c r="J80" s="186">
        <f t="shared" si="13"/>
        <v>0</v>
      </c>
      <c r="K80" s="42">
        <f t="shared" si="14"/>
        <v>0</v>
      </c>
    </row>
    <row r="81" spans="2:11" s="55" customFormat="1" ht="63" customHeight="1">
      <c r="B81" s="292"/>
      <c r="C81" s="296" t="s">
        <v>77</v>
      </c>
      <c r="D81" s="40" t="s">
        <v>1</v>
      </c>
      <c r="E81" s="41" t="s">
        <v>26</v>
      </c>
      <c r="F81" s="179">
        <v>111.6</v>
      </c>
      <c r="G81" s="167"/>
      <c r="H81" s="178">
        <f t="shared" si="12"/>
        <v>0</v>
      </c>
      <c r="I81" s="43">
        <v>0.23</v>
      </c>
      <c r="J81" s="186">
        <f t="shared" si="13"/>
        <v>0</v>
      </c>
      <c r="K81" s="42">
        <f t="shared" si="14"/>
        <v>0</v>
      </c>
    </row>
    <row r="82" spans="2:11" s="55" customFormat="1" ht="24" customHeight="1" thickBot="1">
      <c r="B82" s="293"/>
      <c r="C82" s="318"/>
      <c r="D82" s="140" t="s">
        <v>2</v>
      </c>
      <c r="E82" s="141" t="s">
        <v>26</v>
      </c>
      <c r="F82" s="183">
        <v>600</v>
      </c>
      <c r="G82" s="171"/>
      <c r="H82" s="178">
        <f t="shared" si="12"/>
        <v>0</v>
      </c>
      <c r="I82" s="139">
        <v>0.08</v>
      </c>
      <c r="J82" s="186">
        <f t="shared" si="13"/>
        <v>0</v>
      </c>
      <c r="K82" s="218">
        <f t="shared" si="14"/>
        <v>0</v>
      </c>
    </row>
    <row r="83" spans="1:11" ht="22.5" customHeight="1" thickBot="1" thickTop="1">
      <c r="A83" s="44"/>
      <c r="B83" s="44"/>
      <c r="C83" s="45"/>
      <c r="D83" s="311" t="s">
        <v>42</v>
      </c>
      <c r="E83" s="312"/>
      <c r="F83" s="312"/>
      <c r="G83" s="313"/>
      <c r="H83" s="150">
        <f>SUM(H72:H82)</f>
        <v>0</v>
      </c>
      <c r="I83" s="136"/>
      <c r="J83" s="207">
        <f>SUM(J72:J82)</f>
        <v>0</v>
      </c>
      <c r="K83" s="222">
        <f>SUM(K72:K82)</f>
        <v>0</v>
      </c>
    </row>
    <row r="84" spans="2:11" s="55" customFormat="1" ht="22.5" customHeight="1" thickBot="1">
      <c r="B84" s="45"/>
      <c r="C84" s="46"/>
      <c r="D84" s="299" t="s">
        <v>114</v>
      </c>
      <c r="E84" s="300"/>
      <c r="F84" s="300"/>
      <c r="G84" s="300"/>
      <c r="H84" s="300"/>
      <c r="I84" s="301"/>
      <c r="J84" s="208">
        <f>J83*12</f>
        <v>0</v>
      </c>
      <c r="K84" s="223">
        <f>K83*12</f>
        <v>0</v>
      </c>
    </row>
    <row r="85" spans="2:11" s="55" customFormat="1" ht="22.5" customHeight="1">
      <c r="B85" s="45"/>
      <c r="C85" s="46"/>
      <c r="D85" s="90"/>
      <c r="E85" s="90"/>
      <c r="F85" s="90"/>
      <c r="G85" s="118"/>
      <c r="H85" s="118"/>
      <c r="I85" s="118"/>
      <c r="J85" s="149"/>
      <c r="K85" s="52"/>
    </row>
    <row r="86" spans="2:11" s="55" customFormat="1" ht="30.75" customHeight="1">
      <c r="B86" s="45"/>
      <c r="C86" s="46"/>
      <c r="D86" s="90"/>
      <c r="E86" s="90"/>
      <c r="F86" s="90"/>
      <c r="G86" s="90"/>
      <c r="H86" s="309"/>
      <c r="I86" s="310"/>
      <c r="J86" s="149"/>
      <c r="K86" s="52"/>
    </row>
    <row r="87" spans="2:11" s="55" customFormat="1" ht="22.5" customHeight="1" thickBot="1">
      <c r="B87" s="45"/>
      <c r="C87" s="46"/>
      <c r="D87" s="90"/>
      <c r="E87" s="90"/>
      <c r="F87" s="90"/>
      <c r="G87" s="90"/>
      <c r="H87" s="90"/>
      <c r="I87" s="90"/>
      <c r="J87" s="149"/>
      <c r="K87" s="125"/>
    </row>
    <row r="88" spans="2:11" s="55" customFormat="1" ht="28.5" customHeight="1" thickBot="1" thickTop="1">
      <c r="B88" s="53"/>
      <c r="C88" s="83"/>
      <c r="D88" s="53"/>
      <c r="E88" s="54"/>
      <c r="F88" s="81"/>
      <c r="G88" s="92" t="s">
        <v>38</v>
      </c>
      <c r="H88" s="82" t="s">
        <v>39</v>
      </c>
      <c r="I88" s="82" t="s">
        <v>3</v>
      </c>
      <c r="J88" s="204" t="s">
        <v>116</v>
      </c>
      <c r="K88" s="82" t="s">
        <v>41</v>
      </c>
    </row>
    <row r="89" spans="1:11" s="55" customFormat="1" ht="30" customHeight="1" thickBot="1" thickTop="1">
      <c r="A89" s="44"/>
      <c r="B89" s="251" t="s">
        <v>71</v>
      </c>
      <c r="C89" s="252" t="s">
        <v>44</v>
      </c>
      <c r="D89" s="245" t="s">
        <v>1</v>
      </c>
      <c r="E89" s="246" t="s">
        <v>26</v>
      </c>
      <c r="F89" s="247">
        <v>2009.9</v>
      </c>
      <c r="G89" s="248"/>
      <c r="H89" s="247">
        <f>ROUND(F89*G89,2)</f>
        <v>0</v>
      </c>
      <c r="I89" s="249">
        <v>0.23</v>
      </c>
      <c r="J89" s="267">
        <f>ROUND(H89*I89,2)</f>
        <v>0</v>
      </c>
      <c r="K89" s="250">
        <f>J89+H89</f>
        <v>0</v>
      </c>
    </row>
    <row r="90" spans="1:11" ht="18" customHeight="1" thickBot="1" thickTop="1">
      <c r="A90" s="44"/>
      <c r="B90" s="45"/>
      <c r="C90" s="46"/>
      <c r="D90" s="311" t="s">
        <v>42</v>
      </c>
      <c r="E90" s="312"/>
      <c r="F90" s="312"/>
      <c r="G90" s="313"/>
      <c r="H90" s="85">
        <f>H89</f>
        <v>0</v>
      </c>
      <c r="I90" s="242"/>
      <c r="J90" s="243">
        <f>J89</f>
        <v>0</v>
      </c>
      <c r="K90" s="244">
        <f>+K89</f>
        <v>0</v>
      </c>
    </row>
    <row r="91" spans="1:11" s="55" customFormat="1" ht="22.5" customHeight="1" thickBot="1">
      <c r="A91" s="44"/>
      <c r="B91" s="45"/>
      <c r="C91" s="46"/>
      <c r="D91" s="299" t="s">
        <v>114</v>
      </c>
      <c r="E91" s="300"/>
      <c r="F91" s="300"/>
      <c r="G91" s="300"/>
      <c r="H91" s="300"/>
      <c r="I91" s="301"/>
      <c r="J91" s="201">
        <f>J90*12</f>
        <v>0</v>
      </c>
      <c r="K91" s="227">
        <f>K90*12</f>
        <v>0</v>
      </c>
    </row>
    <row r="92" spans="1:10" s="55" customFormat="1" ht="22.5" customHeight="1">
      <c r="A92" s="44"/>
      <c r="B92" s="45"/>
      <c r="C92" s="46"/>
      <c r="D92" s="90"/>
      <c r="E92" s="90"/>
      <c r="F92" s="90"/>
      <c r="G92" s="118"/>
      <c r="H92" s="118"/>
      <c r="I92" s="118"/>
      <c r="J92" s="119"/>
    </row>
    <row r="93" spans="1:10" s="55" customFormat="1" ht="36.75" customHeight="1">
      <c r="A93" s="44"/>
      <c r="B93" s="45"/>
      <c r="C93" s="46"/>
      <c r="D93" s="90"/>
      <c r="E93" s="90"/>
      <c r="F93" s="90"/>
      <c r="G93" s="90"/>
      <c r="H93" s="309"/>
      <c r="I93" s="310"/>
      <c r="J93" s="172"/>
    </row>
    <row r="94" spans="2:11" ht="22.5" customHeight="1" thickBot="1">
      <c r="B94" s="45"/>
      <c r="C94" s="46"/>
      <c r="D94" s="90"/>
      <c r="E94" s="90"/>
      <c r="F94" s="90"/>
      <c r="G94" s="122"/>
      <c r="H94" s="123"/>
      <c r="I94" s="124"/>
      <c r="J94" s="123"/>
      <c r="K94" s="53"/>
    </row>
    <row r="95" spans="2:11" s="55" customFormat="1" ht="28.5" customHeight="1" thickBot="1" thickTop="1">
      <c r="B95" s="165"/>
      <c r="C95" s="194"/>
      <c r="D95" s="165"/>
      <c r="E95" s="195"/>
      <c r="F95" s="196"/>
      <c r="G95" s="92" t="s">
        <v>38</v>
      </c>
      <c r="H95" s="82" t="s">
        <v>39</v>
      </c>
      <c r="I95" s="82" t="s">
        <v>3</v>
      </c>
      <c r="J95" s="82" t="s">
        <v>116</v>
      </c>
      <c r="K95" s="82" t="s">
        <v>41</v>
      </c>
    </row>
    <row r="96" spans="2:11" s="55" customFormat="1" ht="21.75" customHeight="1" thickTop="1">
      <c r="B96" s="284" t="s">
        <v>72</v>
      </c>
      <c r="C96" s="294" t="s">
        <v>96</v>
      </c>
      <c r="D96" s="216" t="s">
        <v>1</v>
      </c>
      <c r="E96" s="88" t="s">
        <v>26</v>
      </c>
      <c r="F96" s="192">
        <v>2385</v>
      </c>
      <c r="G96" s="166"/>
      <c r="H96" s="266">
        <f>ROUND(F96*G96,2)</f>
        <v>0</v>
      </c>
      <c r="I96" s="209">
        <v>0.23</v>
      </c>
      <c r="J96" s="178">
        <f>ROUND(H96*I96,2)</f>
        <v>0</v>
      </c>
      <c r="K96" s="50">
        <f>J96+H96</f>
        <v>0</v>
      </c>
    </row>
    <row r="97" spans="2:11" s="55" customFormat="1" ht="22.5" customHeight="1">
      <c r="B97" s="285"/>
      <c r="C97" s="296"/>
      <c r="D97" s="115" t="s">
        <v>0</v>
      </c>
      <c r="E97" s="133" t="s">
        <v>26</v>
      </c>
      <c r="F97" s="187">
        <v>3713</v>
      </c>
      <c r="G97" s="167"/>
      <c r="H97" s="179">
        <f aca="true" t="shared" si="15" ref="H97:H114">ROUND(F97*G97,2)</f>
        <v>0</v>
      </c>
      <c r="I97" s="144">
        <v>0.08</v>
      </c>
      <c r="J97" s="179">
        <f aca="true" t="shared" si="16" ref="J97:J114">ROUND(H97*I97,2)</f>
        <v>0</v>
      </c>
      <c r="K97" s="42">
        <f aca="true" t="shared" si="17" ref="K97:K114">J97+H97</f>
        <v>0</v>
      </c>
    </row>
    <row r="98" spans="2:11" s="55" customFormat="1" ht="22.5" customHeight="1">
      <c r="B98" s="285"/>
      <c r="C98" s="296"/>
      <c r="D98" s="115" t="s">
        <v>2</v>
      </c>
      <c r="E98" s="133" t="s">
        <v>26</v>
      </c>
      <c r="F98" s="187">
        <v>1242</v>
      </c>
      <c r="G98" s="167"/>
      <c r="H98" s="179">
        <f t="shared" si="15"/>
        <v>0</v>
      </c>
      <c r="I98" s="144">
        <v>0.08</v>
      </c>
      <c r="J98" s="179">
        <f t="shared" si="16"/>
        <v>0</v>
      </c>
      <c r="K98" s="42">
        <f t="shared" si="17"/>
        <v>0</v>
      </c>
    </row>
    <row r="99" spans="2:11" s="55" customFormat="1" ht="22.5" customHeight="1">
      <c r="B99" s="285"/>
      <c r="C99" s="296" t="s">
        <v>97</v>
      </c>
      <c r="D99" s="115" t="s">
        <v>1</v>
      </c>
      <c r="E99" s="133" t="s">
        <v>26</v>
      </c>
      <c r="F99" s="187">
        <v>453</v>
      </c>
      <c r="G99" s="167"/>
      <c r="H99" s="179">
        <f t="shared" si="15"/>
        <v>0</v>
      </c>
      <c r="I99" s="144">
        <v>0.23</v>
      </c>
      <c r="J99" s="179">
        <f t="shared" si="16"/>
        <v>0</v>
      </c>
      <c r="K99" s="42">
        <f t="shared" si="17"/>
        <v>0</v>
      </c>
    </row>
    <row r="100" spans="2:11" s="55" customFormat="1" ht="22.5" customHeight="1">
      <c r="B100" s="285"/>
      <c r="C100" s="296"/>
      <c r="D100" s="115" t="s">
        <v>0</v>
      </c>
      <c r="E100" s="133" t="s">
        <v>26</v>
      </c>
      <c r="F100" s="187">
        <v>354</v>
      </c>
      <c r="G100" s="167"/>
      <c r="H100" s="179">
        <f t="shared" si="15"/>
        <v>0</v>
      </c>
      <c r="I100" s="144">
        <v>0.08</v>
      </c>
      <c r="J100" s="179">
        <f t="shared" si="16"/>
        <v>0</v>
      </c>
      <c r="K100" s="42">
        <f t="shared" si="17"/>
        <v>0</v>
      </c>
    </row>
    <row r="101" spans="1:11" s="55" customFormat="1" ht="22.5" customHeight="1">
      <c r="A101" s="44"/>
      <c r="B101" s="285"/>
      <c r="C101" s="296"/>
      <c r="D101" s="115" t="s">
        <v>2</v>
      </c>
      <c r="E101" s="133" t="s">
        <v>26</v>
      </c>
      <c r="F101" s="187">
        <v>95</v>
      </c>
      <c r="G101" s="167"/>
      <c r="H101" s="179">
        <f t="shared" si="15"/>
        <v>0</v>
      </c>
      <c r="I101" s="144">
        <v>0.08</v>
      </c>
      <c r="J101" s="179">
        <f t="shared" si="16"/>
        <v>0</v>
      </c>
      <c r="K101" s="42">
        <f t="shared" si="17"/>
        <v>0</v>
      </c>
    </row>
    <row r="102" spans="1:11" s="55" customFormat="1" ht="22.5" customHeight="1">
      <c r="A102" s="44"/>
      <c r="B102" s="285"/>
      <c r="C102" s="321" t="s">
        <v>59</v>
      </c>
      <c r="D102" s="115" t="s">
        <v>1</v>
      </c>
      <c r="E102" s="133" t="s">
        <v>26</v>
      </c>
      <c r="F102" s="187">
        <v>179</v>
      </c>
      <c r="G102" s="167"/>
      <c r="H102" s="179">
        <f t="shared" si="15"/>
        <v>0</v>
      </c>
      <c r="I102" s="144">
        <v>0.23</v>
      </c>
      <c r="J102" s="179">
        <f t="shared" si="16"/>
        <v>0</v>
      </c>
      <c r="K102" s="42">
        <f t="shared" si="17"/>
        <v>0</v>
      </c>
    </row>
    <row r="103" spans="1:11" s="55" customFormat="1" ht="22.5" customHeight="1">
      <c r="A103" s="44"/>
      <c r="B103" s="285"/>
      <c r="C103" s="321"/>
      <c r="D103" s="115" t="s">
        <v>0</v>
      </c>
      <c r="E103" s="133" t="s">
        <v>26</v>
      </c>
      <c r="F103" s="187">
        <v>240</v>
      </c>
      <c r="G103" s="167"/>
      <c r="H103" s="179">
        <f t="shared" si="15"/>
        <v>0</v>
      </c>
      <c r="I103" s="144">
        <v>0.08</v>
      </c>
      <c r="J103" s="179">
        <f t="shared" si="16"/>
        <v>0</v>
      </c>
      <c r="K103" s="42">
        <f t="shared" si="17"/>
        <v>0</v>
      </c>
    </row>
    <row r="104" spans="1:11" s="55" customFormat="1" ht="22.5" customHeight="1">
      <c r="A104" s="44"/>
      <c r="B104" s="285"/>
      <c r="C104" s="321"/>
      <c r="D104" s="115" t="s">
        <v>2</v>
      </c>
      <c r="E104" s="133" t="s">
        <v>26</v>
      </c>
      <c r="F104" s="187">
        <v>274</v>
      </c>
      <c r="G104" s="167"/>
      <c r="H104" s="179">
        <f t="shared" si="15"/>
        <v>0</v>
      </c>
      <c r="I104" s="144">
        <v>0.08</v>
      </c>
      <c r="J104" s="179">
        <f t="shared" si="16"/>
        <v>0</v>
      </c>
      <c r="K104" s="42">
        <f t="shared" si="17"/>
        <v>0</v>
      </c>
    </row>
    <row r="105" spans="1:11" s="55" customFormat="1" ht="22.5" customHeight="1">
      <c r="A105" s="44"/>
      <c r="B105" s="285"/>
      <c r="C105" s="296" t="s">
        <v>98</v>
      </c>
      <c r="D105" s="115" t="s">
        <v>1</v>
      </c>
      <c r="E105" s="133" t="s">
        <v>26</v>
      </c>
      <c r="F105" s="187">
        <v>135</v>
      </c>
      <c r="G105" s="167"/>
      <c r="H105" s="179">
        <f t="shared" si="15"/>
        <v>0</v>
      </c>
      <c r="I105" s="144">
        <v>0.23</v>
      </c>
      <c r="J105" s="179">
        <f t="shared" si="16"/>
        <v>0</v>
      </c>
      <c r="K105" s="42">
        <f t="shared" si="17"/>
        <v>0</v>
      </c>
    </row>
    <row r="106" spans="1:11" s="55" customFormat="1" ht="22.5" customHeight="1">
      <c r="A106" s="44"/>
      <c r="B106" s="285"/>
      <c r="C106" s="296"/>
      <c r="D106" s="115" t="s">
        <v>0</v>
      </c>
      <c r="E106" s="133" t="s">
        <v>26</v>
      </c>
      <c r="F106" s="187">
        <v>50</v>
      </c>
      <c r="G106" s="167"/>
      <c r="H106" s="179">
        <f t="shared" si="15"/>
        <v>0</v>
      </c>
      <c r="I106" s="144">
        <v>0.08</v>
      </c>
      <c r="J106" s="179">
        <f t="shared" si="16"/>
        <v>0</v>
      </c>
      <c r="K106" s="42">
        <f t="shared" si="17"/>
        <v>0</v>
      </c>
    </row>
    <row r="107" spans="1:11" s="55" customFormat="1" ht="22.5" customHeight="1">
      <c r="A107" s="44"/>
      <c r="B107" s="285"/>
      <c r="C107" s="321" t="s">
        <v>78</v>
      </c>
      <c r="D107" s="115" t="s">
        <v>1</v>
      </c>
      <c r="E107" s="133" t="s">
        <v>26</v>
      </c>
      <c r="F107" s="187">
        <v>118</v>
      </c>
      <c r="G107" s="167"/>
      <c r="H107" s="179">
        <f t="shared" si="15"/>
        <v>0</v>
      </c>
      <c r="I107" s="144">
        <v>0.23</v>
      </c>
      <c r="J107" s="179">
        <f t="shared" si="16"/>
        <v>0</v>
      </c>
      <c r="K107" s="42">
        <f t="shared" si="17"/>
        <v>0</v>
      </c>
    </row>
    <row r="108" spans="1:11" s="55" customFormat="1" ht="22.5" customHeight="1">
      <c r="A108" s="44"/>
      <c r="B108" s="285"/>
      <c r="C108" s="321"/>
      <c r="D108" s="115" t="s">
        <v>0</v>
      </c>
      <c r="E108" s="133" t="s">
        <v>26</v>
      </c>
      <c r="F108" s="187">
        <v>50</v>
      </c>
      <c r="G108" s="167"/>
      <c r="H108" s="179">
        <f t="shared" si="15"/>
        <v>0</v>
      </c>
      <c r="I108" s="144">
        <v>0.08</v>
      </c>
      <c r="J108" s="179">
        <f t="shared" si="16"/>
        <v>0</v>
      </c>
      <c r="K108" s="42">
        <f t="shared" si="17"/>
        <v>0</v>
      </c>
    </row>
    <row r="109" spans="1:11" s="55" customFormat="1" ht="22.5" customHeight="1">
      <c r="A109" s="44"/>
      <c r="B109" s="285"/>
      <c r="C109" s="321"/>
      <c r="D109" s="115" t="s">
        <v>2</v>
      </c>
      <c r="E109" s="133" t="s">
        <v>26</v>
      </c>
      <c r="F109" s="187">
        <v>300</v>
      </c>
      <c r="G109" s="167"/>
      <c r="H109" s="179">
        <f t="shared" si="15"/>
        <v>0</v>
      </c>
      <c r="I109" s="144">
        <v>0.08</v>
      </c>
      <c r="J109" s="179">
        <f t="shared" si="16"/>
        <v>0</v>
      </c>
      <c r="K109" s="42">
        <f t="shared" si="17"/>
        <v>0</v>
      </c>
    </row>
    <row r="110" spans="1:11" s="55" customFormat="1" ht="22.5" customHeight="1">
      <c r="A110" s="44"/>
      <c r="B110" s="285"/>
      <c r="C110" s="296" t="s">
        <v>99</v>
      </c>
      <c r="D110" s="115" t="s">
        <v>1</v>
      </c>
      <c r="E110" s="133" t="s">
        <v>26</v>
      </c>
      <c r="F110" s="187">
        <v>335</v>
      </c>
      <c r="G110" s="167"/>
      <c r="H110" s="179">
        <f t="shared" si="15"/>
        <v>0</v>
      </c>
      <c r="I110" s="144">
        <v>0.23</v>
      </c>
      <c r="J110" s="179">
        <f t="shared" si="16"/>
        <v>0</v>
      </c>
      <c r="K110" s="42">
        <f t="shared" si="17"/>
        <v>0</v>
      </c>
    </row>
    <row r="111" spans="1:11" s="55" customFormat="1" ht="22.5" customHeight="1">
      <c r="A111" s="44"/>
      <c r="B111" s="285"/>
      <c r="C111" s="296"/>
      <c r="D111" s="115" t="s">
        <v>0</v>
      </c>
      <c r="E111" s="133" t="s">
        <v>26</v>
      </c>
      <c r="F111" s="187">
        <v>50</v>
      </c>
      <c r="G111" s="167"/>
      <c r="H111" s="179">
        <f t="shared" si="15"/>
        <v>0</v>
      </c>
      <c r="I111" s="144">
        <v>0.08</v>
      </c>
      <c r="J111" s="179">
        <f t="shared" si="16"/>
        <v>0</v>
      </c>
      <c r="K111" s="42">
        <f t="shared" si="17"/>
        <v>0</v>
      </c>
    </row>
    <row r="112" spans="1:11" s="55" customFormat="1" ht="22.5" customHeight="1">
      <c r="A112" s="44"/>
      <c r="B112" s="285"/>
      <c r="C112" s="296"/>
      <c r="D112" s="115" t="s">
        <v>2</v>
      </c>
      <c r="E112" s="133" t="s">
        <v>26</v>
      </c>
      <c r="F112" s="187">
        <v>588</v>
      </c>
      <c r="G112" s="167"/>
      <c r="H112" s="179">
        <f t="shared" si="15"/>
        <v>0</v>
      </c>
      <c r="I112" s="144">
        <v>0.08</v>
      </c>
      <c r="J112" s="179">
        <f t="shared" si="16"/>
        <v>0</v>
      </c>
      <c r="K112" s="42">
        <f t="shared" si="17"/>
        <v>0</v>
      </c>
    </row>
    <row r="113" spans="1:11" s="55" customFormat="1" ht="22.5" customHeight="1">
      <c r="A113" s="44"/>
      <c r="B113" s="285"/>
      <c r="C113" s="296" t="s">
        <v>100</v>
      </c>
      <c r="D113" s="115" t="s">
        <v>1</v>
      </c>
      <c r="E113" s="133" t="s">
        <v>26</v>
      </c>
      <c r="F113" s="187">
        <v>78</v>
      </c>
      <c r="G113" s="167"/>
      <c r="H113" s="179">
        <f t="shared" si="15"/>
        <v>0</v>
      </c>
      <c r="I113" s="144">
        <v>0.23</v>
      </c>
      <c r="J113" s="179">
        <f t="shared" si="16"/>
        <v>0</v>
      </c>
      <c r="K113" s="42">
        <f t="shared" si="17"/>
        <v>0</v>
      </c>
    </row>
    <row r="114" spans="1:11" s="55" customFormat="1" ht="22.5" customHeight="1" thickBot="1">
      <c r="A114" s="44"/>
      <c r="B114" s="286"/>
      <c r="C114" s="318"/>
      <c r="D114" s="140" t="s">
        <v>0</v>
      </c>
      <c r="E114" s="141" t="s">
        <v>26</v>
      </c>
      <c r="F114" s="188">
        <v>91</v>
      </c>
      <c r="G114" s="171"/>
      <c r="H114" s="197">
        <f t="shared" si="15"/>
        <v>0</v>
      </c>
      <c r="I114" s="145">
        <v>0.08</v>
      </c>
      <c r="J114" s="179">
        <f t="shared" si="16"/>
        <v>0</v>
      </c>
      <c r="K114" s="218">
        <f t="shared" si="17"/>
        <v>0</v>
      </c>
    </row>
    <row r="115" spans="1:11" ht="22.5" customHeight="1" thickBot="1" thickTop="1">
      <c r="A115" s="44"/>
      <c r="B115" s="45"/>
      <c r="C115" s="146"/>
      <c r="D115" s="311" t="s">
        <v>42</v>
      </c>
      <c r="E115" s="312"/>
      <c r="F115" s="312"/>
      <c r="G115" s="313"/>
      <c r="H115" s="85">
        <f>SUM(H96:H114)</f>
        <v>0</v>
      </c>
      <c r="I115" s="127"/>
      <c r="J115" s="85">
        <f>SUM(J96:J114)</f>
        <v>0</v>
      </c>
      <c r="K115" s="226">
        <f>SUM(K96:K114)</f>
        <v>0</v>
      </c>
    </row>
    <row r="116" spans="1:11" s="55" customFormat="1" ht="22.5" customHeight="1" thickBot="1">
      <c r="A116" s="44"/>
      <c r="B116" s="45"/>
      <c r="C116" s="95"/>
      <c r="D116" s="299" t="s">
        <v>114</v>
      </c>
      <c r="E116" s="300"/>
      <c r="F116" s="300"/>
      <c r="G116" s="300"/>
      <c r="H116" s="300"/>
      <c r="I116" s="301"/>
      <c r="J116" s="201">
        <f>J115*12</f>
        <v>0</v>
      </c>
      <c r="K116" s="228">
        <f>K115*12</f>
        <v>0</v>
      </c>
    </row>
    <row r="117" spans="1:10" s="55" customFormat="1" ht="22.5" customHeight="1">
      <c r="A117" s="44"/>
      <c r="B117" s="45"/>
      <c r="C117" s="46"/>
      <c r="D117" s="90"/>
      <c r="E117" s="90"/>
      <c r="F117" s="90"/>
      <c r="G117" s="118"/>
      <c r="H117" s="118"/>
      <c r="I117" s="118"/>
      <c r="J117" s="120"/>
    </row>
    <row r="118" spans="1:10" s="55" customFormat="1" ht="38.25" customHeight="1">
      <c r="A118" s="44"/>
      <c r="B118" s="45"/>
      <c r="C118" s="46"/>
      <c r="D118" s="90"/>
      <c r="E118" s="90"/>
      <c r="F118" s="90"/>
      <c r="G118" s="90"/>
      <c r="H118" s="309"/>
      <c r="I118" s="310"/>
      <c r="J118" s="149"/>
    </row>
    <row r="119" spans="2:11" ht="22.5" customHeight="1" thickBot="1">
      <c r="B119" s="45"/>
      <c r="C119" s="46"/>
      <c r="D119" s="90"/>
      <c r="E119" s="90"/>
      <c r="F119" s="90"/>
      <c r="G119" s="122"/>
      <c r="H119" s="123"/>
      <c r="I119" s="124"/>
      <c r="J119" s="123"/>
      <c r="K119" s="53"/>
    </row>
    <row r="120" spans="2:11" s="55" customFormat="1" ht="28.5" customHeight="1" thickBot="1" thickTop="1">
      <c r="B120" s="165"/>
      <c r="C120" s="194"/>
      <c r="D120" s="165"/>
      <c r="E120" s="195"/>
      <c r="F120" s="196"/>
      <c r="G120" s="92" t="s">
        <v>38</v>
      </c>
      <c r="H120" s="82" t="s">
        <v>39</v>
      </c>
      <c r="I120" s="82" t="s">
        <v>3</v>
      </c>
      <c r="J120" s="204" t="s">
        <v>116</v>
      </c>
      <c r="K120" s="82" t="s">
        <v>41</v>
      </c>
    </row>
    <row r="121" spans="1:11" s="55" customFormat="1" ht="45.75" customHeight="1" thickTop="1">
      <c r="A121" s="44"/>
      <c r="B121" s="285" t="s">
        <v>73</v>
      </c>
      <c r="C121" s="203" t="s">
        <v>60</v>
      </c>
      <c r="D121" s="216" t="s">
        <v>1</v>
      </c>
      <c r="E121" s="88" t="s">
        <v>26</v>
      </c>
      <c r="F121" s="192">
        <v>780</v>
      </c>
      <c r="G121" s="166"/>
      <c r="H121" s="179">
        <f aca="true" t="shared" si="18" ref="H121:H130">ROUND(F121*G121,2)</f>
        <v>0</v>
      </c>
      <c r="I121" s="209">
        <v>0.23</v>
      </c>
      <c r="J121" s="178">
        <f>ROUND(H121*I121,2)</f>
        <v>0</v>
      </c>
      <c r="K121" s="50">
        <f>J121+H121</f>
        <v>0</v>
      </c>
    </row>
    <row r="122" spans="1:11" s="55" customFormat="1" ht="27" customHeight="1">
      <c r="A122" s="44"/>
      <c r="B122" s="285"/>
      <c r="C122" s="289" t="s">
        <v>101</v>
      </c>
      <c r="D122" s="115" t="s">
        <v>1</v>
      </c>
      <c r="E122" s="133" t="s">
        <v>26</v>
      </c>
      <c r="F122" s="187">
        <v>95</v>
      </c>
      <c r="G122" s="167"/>
      <c r="H122" s="179">
        <f t="shared" si="18"/>
        <v>0</v>
      </c>
      <c r="I122" s="144">
        <v>0.23</v>
      </c>
      <c r="J122" s="178">
        <f aca="true" t="shared" si="19" ref="J122:J130">ROUND(H122*I122,2)</f>
        <v>0</v>
      </c>
      <c r="K122" s="50">
        <f aca="true" t="shared" si="20" ref="K122:K130">J122+H122</f>
        <v>0</v>
      </c>
    </row>
    <row r="123" spans="1:11" s="55" customFormat="1" ht="27" customHeight="1">
      <c r="A123" s="44"/>
      <c r="B123" s="285"/>
      <c r="C123" s="290"/>
      <c r="D123" s="115" t="s">
        <v>0</v>
      </c>
      <c r="E123" s="133" t="s">
        <v>26</v>
      </c>
      <c r="F123" s="187">
        <v>334</v>
      </c>
      <c r="G123" s="167"/>
      <c r="H123" s="179">
        <f t="shared" si="18"/>
        <v>0</v>
      </c>
      <c r="I123" s="144">
        <v>0.08</v>
      </c>
      <c r="J123" s="178">
        <f t="shared" si="19"/>
        <v>0</v>
      </c>
      <c r="K123" s="50">
        <f t="shared" si="20"/>
        <v>0</v>
      </c>
    </row>
    <row r="124" spans="1:11" s="55" customFormat="1" ht="27" customHeight="1">
      <c r="A124" s="44"/>
      <c r="B124" s="285"/>
      <c r="C124" s="294"/>
      <c r="D124" s="115" t="s">
        <v>2</v>
      </c>
      <c r="E124" s="133" t="s">
        <v>26</v>
      </c>
      <c r="F124" s="187">
        <v>745</v>
      </c>
      <c r="G124" s="167"/>
      <c r="H124" s="179">
        <f t="shared" si="18"/>
        <v>0</v>
      </c>
      <c r="I124" s="144">
        <v>0.08</v>
      </c>
      <c r="J124" s="178">
        <f t="shared" si="19"/>
        <v>0</v>
      </c>
      <c r="K124" s="50">
        <f t="shared" si="20"/>
        <v>0</v>
      </c>
    </row>
    <row r="125" spans="1:11" s="55" customFormat="1" ht="27" customHeight="1">
      <c r="A125" s="44"/>
      <c r="B125" s="285"/>
      <c r="C125" s="289" t="s">
        <v>102</v>
      </c>
      <c r="D125" s="115" t="s">
        <v>1</v>
      </c>
      <c r="E125" s="133" t="s">
        <v>26</v>
      </c>
      <c r="F125" s="187">
        <v>213.6</v>
      </c>
      <c r="G125" s="167"/>
      <c r="H125" s="179">
        <f t="shared" si="18"/>
        <v>0</v>
      </c>
      <c r="I125" s="144">
        <v>0.23</v>
      </c>
      <c r="J125" s="178">
        <f t="shared" si="19"/>
        <v>0</v>
      </c>
      <c r="K125" s="50">
        <f t="shared" si="20"/>
        <v>0</v>
      </c>
    </row>
    <row r="126" spans="1:11" ht="22.5" customHeight="1">
      <c r="A126" s="44"/>
      <c r="B126" s="285"/>
      <c r="C126" s="290"/>
      <c r="D126" s="114" t="s">
        <v>0</v>
      </c>
      <c r="E126" s="162" t="s">
        <v>26</v>
      </c>
      <c r="F126" s="189">
        <v>845.2</v>
      </c>
      <c r="G126" s="170"/>
      <c r="H126" s="179">
        <f t="shared" si="18"/>
        <v>0</v>
      </c>
      <c r="I126" s="163">
        <v>0.08</v>
      </c>
      <c r="J126" s="178">
        <f t="shared" si="19"/>
        <v>0</v>
      </c>
      <c r="K126" s="50">
        <f t="shared" si="20"/>
        <v>0</v>
      </c>
    </row>
    <row r="127" spans="1:11" s="55" customFormat="1" ht="25.5" customHeight="1">
      <c r="A127" s="44"/>
      <c r="B127" s="285"/>
      <c r="C127" s="294"/>
      <c r="D127" s="115" t="s">
        <v>2</v>
      </c>
      <c r="E127" s="133" t="s">
        <v>26</v>
      </c>
      <c r="F127" s="187">
        <v>1358.6</v>
      </c>
      <c r="G127" s="167"/>
      <c r="H127" s="179">
        <f t="shared" si="18"/>
        <v>0</v>
      </c>
      <c r="I127" s="144">
        <v>0.08</v>
      </c>
      <c r="J127" s="178">
        <f t="shared" si="19"/>
        <v>0</v>
      </c>
      <c r="K127" s="50">
        <f t="shared" si="20"/>
        <v>0</v>
      </c>
    </row>
    <row r="128" spans="1:11" s="55" customFormat="1" ht="21" customHeight="1">
      <c r="A128" s="44"/>
      <c r="B128" s="285"/>
      <c r="C128" s="289" t="s">
        <v>113</v>
      </c>
      <c r="D128" s="115" t="s">
        <v>1</v>
      </c>
      <c r="E128" s="133" t="s">
        <v>26</v>
      </c>
      <c r="F128" s="187">
        <v>229</v>
      </c>
      <c r="G128" s="167"/>
      <c r="H128" s="179">
        <f t="shared" si="18"/>
        <v>0</v>
      </c>
      <c r="I128" s="144">
        <v>0.23</v>
      </c>
      <c r="J128" s="178">
        <f t="shared" si="19"/>
        <v>0</v>
      </c>
      <c r="K128" s="50">
        <f t="shared" si="20"/>
        <v>0</v>
      </c>
    </row>
    <row r="129" spans="1:11" s="55" customFormat="1" ht="24" customHeight="1">
      <c r="A129" s="44"/>
      <c r="B129" s="285"/>
      <c r="C129" s="290"/>
      <c r="D129" s="114" t="s">
        <v>0</v>
      </c>
      <c r="E129" s="162" t="s">
        <v>26</v>
      </c>
      <c r="F129" s="187">
        <v>800</v>
      </c>
      <c r="G129" s="167"/>
      <c r="H129" s="179">
        <f t="shared" si="18"/>
        <v>0</v>
      </c>
      <c r="I129" s="163">
        <v>0.08</v>
      </c>
      <c r="J129" s="178">
        <f t="shared" si="19"/>
        <v>0</v>
      </c>
      <c r="K129" s="50">
        <f t="shared" si="20"/>
        <v>0</v>
      </c>
    </row>
    <row r="130" spans="1:11" s="55" customFormat="1" ht="20.25" customHeight="1" thickBot="1">
      <c r="A130" s="44"/>
      <c r="B130" s="286"/>
      <c r="C130" s="322"/>
      <c r="D130" s="140" t="s">
        <v>2</v>
      </c>
      <c r="E130" s="141" t="s">
        <v>26</v>
      </c>
      <c r="F130" s="188">
        <v>1600</v>
      </c>
      <c r="G130" s="171"/>
      <c r="H130" s="183">
        <f t="shared" si="18"/>
        <v>0</v>
      </c>
      <c r="I130" s="144">
        <v>0.08</v>
      </c>
      <c r="J130" s="183">
        <f t="shared" si="19"/>
        <v>0</v>
      </c>
      <c r="K130" s="50">
        <f t="shared" si="20"/>
        <v>0</v>
      </c>
    </row>
    <row r="131" spans="1:11" s="55" customFormat="1" ht="23.25" customHeight="1" thickBot="1" thickTop="1">
      <c r="A131" s="44"/>
      <c r="B131" s="45"/>
      <c r="C131" s="95"/>
      <c r="D131" s="311" t="s">
        <v>42</v>
      </c>
      <c r="E131" s="312"/>
      <c r="F131" s="312"/>
      <c r="G131" s="313"/>
      <c r="H131" s="85">
        <f>SUM(H121:H130)</f>
        <v>0</v>
      </c>
      <c r="I131" s="128"/>
      <c r="J131" s="201">
        <f>SUM(J121:J130)</f>
        <v>0</v>
      </c>
      <c r="K131" s="106">
        <f>SUM(K121:K130)</f>
        <v>0</v>
      </c>
    </row>
    <row r="132" spans="2:11" ht="22.5" customHeight="1" thickBot="1">
      <c r="B132" s="45"/>
      <c r="C132" s="95"/>
      <c r="D132" s="299" t="s">
        <v>114</v>
      </c>
      <c r="E132" s="300"/>
      <c r="F132" s="300"/>
      <c r="G132" s="300"/>
      <c r="H132" s="300"/>
      <c r="I132" s="301"/>
      <c r="J132" s="205">
        <f>J131*12</f>
        <v>0</v>
      </c>
      <c r="K132" s="151">
        <f>K131*12</f>
        <v>0</v>
      </c>
    </row>
    <row r="133" ht="22.5" customHeight="1"/>
    <row r="134" spans="8:9" ht="33.75" customHeight="1">
      <c r="H134" s="309"/>
      <c r="I134" s="310"/>
    </row>
    <row r="135" spans="2:10" ht="22.5" customHeight="1" thickBot="1">
      <c r="B135" s="45"/>
      <c r="C135" s="95"/>
      <c r="D135" s="90"/>
      <c r="E135" s="90"/>
      <c r="F135" s="90"/>
      <c r="G135" s="90"/>
      <c r="H135" s="90"/>
      <c r="I135" s="90"/>
      <c r="J135" s="149"/>
    </row>
    <row r="136" spans="2:11" s="55" customFormat="1" ht="28.5" customHeight="1" thickBot="1" thickTop="1">
      <c r="B136" s="35"/>
      <c r="C136" s="37"/>
      <c r="D136" s="35"/>
      <c r="E136" s="54"/>
      <c r="F136" s="81"/>
      <c r="G136" s="92" t="s">
        <v>38</v>
      </c>
      <c r="H136" s="82" t="s">
        <v>39</v>
      </c>
      <c r="I136" s="82" t="s">
        <v>3</v>
      </c>
      <c r="J136" s="82" t="s">
        <v>116</v>
      </c>
      <c r="K136" s="82" t="s">
        <v>41</v>
      </c>
    </row>
    <row r="137" spans="2:11" s="55" customFormat="1" ht="22.5" customHeight="1" thickTop="1">
      <c r="B137" s="291" t="s">
        <v>74</v>
      </c>
      <c r="C137" s="287" t="s">
        <v>61</v>
      </c>
      <c r="D137" s="48" t="s">
        <v>1</v>
      </c>
      <c r="E137" s="49" t="s">
        <v>26</v>
      </c>
      <c r="F137" s="186">
        <v>1205</v>
      </c>
      <c r="G137" s="167"/>
      <c r="H137" s="191">
        <f aca="true" t="shared" si="21" ref="H137:H142">ROUND(F137*G137,2)</f>
        <v>0</v>
      </c>
      <c r="I137" s="51">
        <v>0.23</v>
      </c>
      <c r="J137" s="191">
        <f aca="true" t="shared" si="22" ref="J137:J142">ROUND(H137*I137,2)</f>
        <v>0</v>
      </c>
      <c r="K137" s="50">
        <f aca="true" t="shared" si="23" ref="K137:K142">J137+H137</f>
        <v>0</v>
      </c>
    </row>
    <row r="138" spans="2:11" s="55" customFormat="1" ht="22.5" customHeight="1">
      <c r="B138" s="285"/>
      <c r="C138" s="288"/>
      <c r="D138" s="40" t="s">
        <v>0</v>
      </c>
      <c r="E138" s="41" t="s">
        <v>26</v>
      </c>
      <c r="F138" s="179">
        <v>1431</v>
      </c>
      <c r="G138" s="167"/>
      <c r="H138" s="179">
        <f t="shared" si="21"/>
        <v>0</v>
      </c>
      <c r="I138" s="43">
        <v>0.08</v>
      </c>
      <c r="J138" s="178">
        <f t="shared" si="22"/>
        <v>0</v>
      </c>
      <c r="K138" s="42">
        <f t="shared" si="23"/>
        <v>0</v>
      </c>
    </row>
    <row r="139" spans="2:11" s="55" customFormat="1" ht="22.5" customHeight="1">
      <c r="B139" s="285"/>
      <c r="C139" s="295"/>
      <c r="D139" s="40" t="s">
        <v>2</v>
      </c>
      <c r="E139" s="41" t="s">
        <v>26</v>
      </c>
      <c r="F139" s="179">
        <v>70</v>
      </c>
      <c r="G139" s="167"/>
      <c r="H139" s="179">
        <f t="shared" si="21"/>
        <v>0</v>
      </c>
      <c r="I139" s="43">
        <v>0.08</v>
      </c>
      <c r="J139" s="178">
        <f t="shared" si="22"/>
        <v>0</v>
      </c>
      <c r="K139" s="42">
        <f t="shared" si="23"/>
        <v>0</v>
      </c>
    </row>
    <row r="140" spans="2:11" s="55" customFormat="1" ht="22.5" customHeight="1">
      <c r="B140" s="285"/>
      <c r="C140" s="290" t="s">
        <v>62</v>
      </c>
      <c r="D140" s="40" t="s">
        <v>1</v>
      </c>
      <c r="E140" s="41" t="s">
        <v>26</v>
      </c>
      <c r="F140" s="179">
        <v>155</v>
      </c>
      <c r="G140" s="167"/>
      <c r="H140" s="179">
        <f t="shared" si="21"/>
        <v>0</v>
      </c>
      <c r="I140" s="43">
        <v>0.23</v>
      </c>
      <c r="J140" s="178">
        <f t="shared" si="22"/>
        <v>0</v>
      </c>
      <c r="K140" s="42">
        <f t="shared" si="23"/>
        <v>0</v>
      </c>
    </row>
    <row r="141" spans="2:11" s="55" customFormat="1" ht="22.5" customHeight="1">
      <c r="B141" s="285"/>
      <c r="C141" s="288"/>
      <c r="D141" s="40" t="s">
        <v>0</v>
      </c>
      <c r="E141" s="41" t="s">
        <v>26</v>
      </c>
      <c r="F141" s="179">
        <v>512</v>
      </c>
      <c r="G141" s="167"/>
      <c r="H141" s="179">
        <f t="shared" si="21"/>
        <v>0</v>
      </c>
      <c r="I141" s="43">
        <v>0.08</v>
      </c>
      <c r="J141" s="178">
        <f t="shared" si="22"/>
        <v>0</v>
      </c>
      <c r="K141" s="42">
        <f t="shared" si="23"/>
        <v>0</v>
      </c>
    </row>
    <row r="142" spans="2:11" s="55" customFormat="1" ht="22.5" customHeight="1" thickBot="1">
      <c r="B142" s="293"/>
      <c r="C142" s="325"/>
      <c r="D142" s="104" t="s">
        <v>2</v>
      </c>
      <c r="E142" s="86" t="s">
        <v>26</v>
      </c>
      <c r="F142" s="185">
        <v>50</v>
      </c>
      <c r="G142" s="170"/>
      <c r="H142" s="183">
        <f t="shared" si="21"/>
        <v>0</v>
      </c>
      <c r="I142" s="87">
        <v>0.08</v>
      </c>
      <c r="J142" s="197">
        <f t="shared" si="22"/>
        <v>0</v>
      </c>
      <c r="K142" s="218">
        <f t="shared" si="23"/>
        <v>0</v>
      </c>
    </row>
    <row r="143" spans="1:11" ht="22.5" customHeight="1" thickBot="1" thickTop="1">
      <c r="A143" s="44"/>
      <c r="B143" s="58"/>
      <c r="C143" s="59"/>
      <c r="D143" s="319" t="s">
        <v>42</v>
      </c>
      <c r="E143" s="320"/>
      <c r="F143" s="320"/>
      <c r="G143" s="320"/>
      <c r="H143" s="131">
        <f>SUM(H137:H142)</f>
        <v>0</v>
      </c>
      <c r="I143" s="105"/>
      <c r="J143" s="85">
        <f>SUM(J137:J142)</f>
        <v>0</v>
      </c>
      <c r="K143" s="230">
        <f>SUM(K137:K142)</f>
        <v>0</v>
      </c>
    </row>
    <row r="144" spans="2:11" ht="22.5" customHeight="1" thickBot="1">
      <c r="B144" s="45"/>
      <c r="C144" s="46"/>
      <c r="D144" s="299" t="s">
        <v>114</v>
      </c>
      <c r="E144" s="300"/>
      <c r="F144" s="300"/>
      <c r="G144" s="300"/>
      <c r="H144" s="300"/>
      <c r="I144" s="301"/>
      <c r="J144" s="201">
        <f>J143*12</f>
        <v>0</v>
      </c>
      <c r="K144" s="231">
        <f>K143*12</f>
        <v>0</v>
      </c>
    </row>
    <row r="145" spans="2:10" ht="22.5" customHeight="1">
      <c r="B145" s="45"/>
      <c r="C145" s="46"/>
      <c r="D145" s="90"/>
      <c r="E145" s="90"/>
      <c r="F145" s="90"/>
      <c r="G145" s="90"/>
      <c r="H145" s="90"/>
      <c r="I145" s="90"/>
      <c r="J145" s="149"/>
    </row>
    <row r="146" spans="2:10" ht="39" customHeight="1">
      <c r="B146" s="36"/>
      <c r="C146" s="59"/>
      <c r="H146" s="309"/>
      <c r="I146" s="310"/>
      <c r="J146" s="44"/>
    </row>
    <row r="147" spans="2:11" ht="22.5" customHeight="1" thickBot="1">
      <c r="B147" s="36"/>
      <c r="C147" s="59"/>
      <c r="H147" s="155"/>
      <c r="I147" s="156"/>
      <c r="J147" s="53"/>
      <c r="K147" s="53"/>
    </row>
    <row r="148" spans="5:11" ht="28.5" customHeight="1" thickBot="1" thickTop="1">
      <c r="E148" s="54"/>
      <c r="F148" s="81"/>
      <c r="G148" s="92" t="s">
        <v>38</v>
      </c>
      <c r="H148" s="82" t="s">
        <v>39</v>
      </c>
      <c r="I148" s="82" t="s">
        <v>3</v>
      </c>
      <c r="J148" s="82" t="s">
        <v>116</v>
      </c>
      <c r="K148" s="82" t="s">
        <v>41</v>
      </c>
    </row>
    <row r="149" spans="2:11" ht="28.5" customHeight="1" thickTop="1">
      <c r="B149" s="284" t="s">
        <v>75</v>
      </c>
      <c r="C149" s="287" t="s">
        <v>63</v>
      </c>
      <c r="D149" s="129" t="s">
        <v>80</v>
      </c>
      <c r="E149" s="96" t="s">
        <v>26</v>
      </c>
      <c r="F149" s="190">
        <v>2555.21</v>
      </c>
      <c r="G149" s="168"/>
      <c r="H149" s="178">
        <f aca="true" t="shared" si="24" ref="H149:H157">ROUND(F149*G149,2)</f>
        <v>0</v>
      </c>
      <c r="I149" s="116">
        <v>0.23</v>
      </c>
      <c r="J149" s="178">
        <f>ROUND(H149*I149,2)</f>
        <v>0</v>
      </c>
      <c r="K149" s="50">
        <f>J149+H149</f>
        <v>0</v>
      </c>
    </row>
    <row r="150" spans="2:11" ht="22.5" customHeight="1">
      <c r="B150" s="285"/>
      <c r="C150" s="288"/>
      <c r="D150" s="40" t="s">
        <v>0</v>
      </c>
      <c r="E150" s="41" t="s">
        <v>26</v>
      </c>
      <c r="F150" s="179">
        <v>3644.09</v>
      </c>
      <c r="G150" s="167"/>
      <c r="H150" s="179">
        <f t="shared" si="24"/>
        <v>0</v>
      </c>
      <c r="I150" s="112">
        <v>0.08</v>
      </c>
      <c r="J150" s="179">
        <f aca="true" t="shared" si="25" ref="J150:J157">ROUND(H150*I150,2)</f>
        <v>0</v>
      </c>
      <c r="K150" s="42">
        <f aca="true" t="shared" si="26" ref="K150:K157">J150+H150</f>
        <v>0</v>
      </c>
    </row>
    <row r="151" spans="2:11" ht="22.5" customHeight="1">
      <c r="B151" s="285"/>
      <c r="C151" s="288"/>
      <c r="D151" s="113" t="s">
        <v>2</v>
      </c>
      <c r="E151" s="41" t="s">
        <v>26</v>
      </c>
      <c r="F151" s="179">
        <v>2258.42</v>
      </c>
      <c r="G151" s="167"/>
      <c r="H151" s="179">
        <f t="shared" si="24"/>
        <v>0</v>
      </c>
      <c r="I151" s="112">
        <v>0.08</v>
      </c>
      <c r="J151" s="179">
        <f t="shared" si="25"/>
        <v>0</v>
      </c>
      <c r="K151" s="42">
        <f t="shared" si="26"/>
        <v>0</v>
      </c>
    </row>
    <row r="152" spans="2:11" ht="22.5" customHeight="1">
      <c r="B152" s="285"/>
      <c r="C152" s="289" t="s">
        <v>64</v>
      </c>
      <c r="D152" s="40" t="s">
        <v>1</v>
      </c>
      <c r="E152" s="41" t="s">
        <v>26</v>
      </c>
      <c r="F152" s="179">
        <v>602</v>
      </c>
      <c r="G152" s="167"/>
      <c r="H152" s="179">
        <f t="shared" si="24"/>
        <v>0</v>
      </c>
      <c r="I152" s="112">
        <v>0.23</v>
      </c>
      <c r="J152" s="179">
        <f t="shared" si="25"/>
        <v>0</v>
      </c>
      <c r="K152" s="42">
        <f t="shared" si="26"/>
        <v>0</v>
      </c>
    </row>
    <row r="153" spans="2:11" ht="22.5" customHeight="1">
      <c r="B153" s="285"/>
      <c r="C153" s="290"/>
      <c r="D153" s="115" t="s">
        <v>0</v>
      </c>
      <c r="E153" s="133" t="s">
        <v>26</v>
      </c>
      <c r="F153" s="179">
        <v>1263</v>
      </c>
      <c r="G153" s="167"/>
      <c r="H153" s="179">
        <f t="shared" si="24"/>
        <v>0</v>
      </c>
      <c r="I153" s="112">
        <v>0.08</v>
      </c>
      <c r="J153" s="179">
        <f t="shared" si="25"/>
        <v>0</v>
      </c>
      <c r="K153" s="42">
        <f t="shared" si="26"/>
        <v>0</v>
      </c>
    </row>
    <row r="154" spans="2:11" ht="22.5" customHeight="1">
      <c r="B154" s="285"/>
      <c r="C154" s="288"/>
      <c r="D154" s="40" t="s">
        <v>2</v>
      </c>
      <c r="E154" s="41" t="s">
        <v>26</v>
      </c>
      <c r="F154" s="179">
        <v>1800</v>
      </c>
      <c r="G154" s="167"/>
      <c r="H154" s="179">
        <f t="shared" si="24"/>
        <v>0</v>
      </c>
      <c r="I154" s="112">
        <v>0.08</v>
      </c>
      <c r="J154" s="179">
        <f t="shared" si="25"/>
        <v>0</v>
      </c>
      <c r="K154" s="42">
        <f t="shared" si="26"/>
        <v>0</v>
      </c>
    </row>
    <row r="155" spans="2:11" ht="22.5" customHeight="1">
      <c r="B155" s="285"/>
      <c r="C155" s="289" t="s">
        <v>65</v>
      </c>
      <c r="D155" s="115" t="s">
        <v>43</v>
      </c>
      <c r="E155" s="133" t="s">
        <v>26</v>
      </c>
      <c r="F155" s="179">
        <v>139</v>
      </c>
      <c r="G155" s="167"/>
      <c r="H155" s="179">
        <f t="shared" si="24"/>
        <v>0</v>
      </c>
      <c r="I155" s="134">
        <v>0.23</v>
      </c>
      <c r="J155" s="179">
        <f t="shared" si="25"/>
        <v>0</v>
      </c>
      <c r="K155" s="42">
        <f t="shared" si="26"/>
        <v>0</v>
      </c>
    </row>
    <row r="156" spans="2:11" ht="22.5" customHeight="1">
      <c r="B156" s="285"/>
      <c r="C156" s="290"/>
      <c r="D156" s="115" t="s">
        <v>0</v>
      </c>
      <c r="E156" s="133" t="s">
        <v>26</v>
      </c>
      <c r="F156" s="179">
        <v>400</v>
      </c>
      <c r="G156" s="167"/>
      <c r="H156" s="179">
        <f t="shared" si="24"/>
        <v>0</v>
      </c>
      <c r="I156" s="112">
        <v>0.08</v>
      </c>
      <c r="J156" s="179">
        <f t="shared" si="25"/>
        <v>0</v>
      </c>
      <c r="K156" s="42">
        <f t="shared" si="26"/>
        <v>0</v>
      </c>
    </row>
    <row r="157" spans="2:11" ht="22.5" customHeight="1" thickBot="1">
      <c r="B157" s="286"/>
      <c r="C157" s="322"/>
      <c r="D157" s="140" t="s">
        <v>2</v>
      </c>
      <c r="E157" s="141" t="s">
        <v>26</v>
      </c>
      <c r="F157" s="183">
        <v>1800</v>
      </c>
      <c r="G157" s="171"/>
      <c r="H157" s="183">
        <f t="shared" si="24"/>
        <v>0</v>
      </c>
      <c r="I157" s="111">
        <v>0.08</v>
      </c>
      <c r="J157" s="183">
        <f t="shared" si="25"/>
        <v>0</v>
      </c>
      <c r="K157" s="218">
        <f t="shared" si="26"/>
        <v>0</v>
      </c>
    </row>
    <row r="158" spans="2:11" ht="22.5" customHeight="1" thickBot="1" thickTop="1">
      <c r="B158" s="45"/>
      <c r="C158" s="95"/>
      <c r="D158" s="315" t="s">
        <v>42</v>
      </c>
      <c r="E158" s="316"/>
      <c r="F158" s="316"/>
      <c r="G158" s="317"/>
      <c r="H158" s="151">
        <f>SUM(H149:H157)</f>
        <v>0</v>
      </c>
      <c r="I158" s="105"/>
      <c r="J158" s="208">
        <f>SUM(J149:J157)</f>
        <v>0</v>
      </c>
      <c r="K158" s="106">
        <f>SUM(K149:K157)</f>
        <v>0</v>
      </c>
    </row>
    <row r="159" spans="2:11" ht="21.75" customHeight="1" thickBot="1">
      <c r="B159" s="44"/>
      <c r="C159" s="45"/>
      <c r="D159" s="330" t="s">
        <v>114</v>
      </c>
      <c r="E159" s="331"/>
      <c r="F159" s="331"/>
      <c r="G159" s="331"/>
      <c r="H159" s="331"/>
      <c r="I159" s="332"/>
      <c r="J159" s="207">
        <f>J158*12</f>
        <v>0</v>
      </c>
      <c r="K159" s="106">
        <f>K158*12</f>
        <v>0</v>
      </c>
    </row>
    <row r="160" spans="2:11" ht="21.75" customHeight="1">
      <c r="B160" s="44"/>
      <c r="C160" s="45"/>
      <c r="D160" s="240"/>
      <c r="E160" s="240"/>
      <c r="F160" s="240"/>
      <c r="G160" s="240"/>
      <c r="H160" s="240"/>
      <c r="I160" s="240"/>
      <c r="J160" s="240"/>
      <c r="K160" s="240"/>
    </row>
    <row r="161" spans="2:10" ht="32.25" customHeight="1">
      <c r="B161" s="44"/>
      <c r="C161" s="45"/>
      <c r="D161" s="90"/>
      <c r="E161" s="90"/>
      <c r="F161" s="90"/>
      <c r="G161" s="90"/>
      <c r="H161" s="309"/>
      <c r="I161" s="310"/>
      <c r="J161" s="149"/>
    </row>
    <row r="162" spans="2:11" ht="22.5" customHeight="1" thickBot="1">
      <c r="B162" s="36"/>
      <c r="C162" s="59"/>
      <c r="G162" s="121"/>
      <c r="H162" s="53"/>
      <c r="I162" s="53"/>
      <c r="J162" s="53"/>
      <c r="K162" s="53"/>
    </row>
    <row r="163" spans="2:11" ht="28.5" customHeight="1" thickBot="1" thickTop="1">
      <c r="B163" s="53"/>
      <c r="C163" s="83"/>
      <c r="D163" s="53"/>
      <c r="E163" s="54"/>
      <c r="F163" s="110"/>
      <c r="G163" s="107" t="s">
        <v>38</v>
      </c>
      <c r="H163" s="108" t="s">
        <v>39</v>
      </c>
      <c r="I163" s="108" t="s">
        <v>3</v>
      </c>
      <c r="J163" s="82" t="s">
        <v>116</v>
      </c>
      <c r="K163" s="82" t="s">
        <v>41</v>
      </c>
    </row>
    <row r="164" spans="2:11" ht="30.75" customHeight="1" thickTop="1">
      <c r="B164" s="284" t="s">
        <v>76</v>
      </c>
      <c r="C164" s="287" t="s">
        <v>66</v>
      </c>
      <c r="D164" s="129" t="s">
        <v>81</v>
      </c>
      <c r="E164" s="96" t="s">
        <v>26</v>
      </c>
      <c r="F164" s="191">
        <v>2247.65</v>
      </c>
      <c r="G164" s="168"/>
      <c r="H164" s="191">
        <f aca="true" t="shared" si="27" ref="H164:H171">ROUND(F164*G164,2)</f>
        <v>0</v>
      </c>
      <c r="I164" s="117">
        <v>0.23</v>
      </c>
      <c r="J164" s="178">
        <f>ROUND(H164*I164,2)</f>
        <v>0</v>
      </c>
      <c r="K164" s="253">
        <f>J164+H164</f>
        <v>0</v>
      </c>
    </row>
    <row r="165" spans="2:11" ht="22.5" customHeight="1">
      <c r="B165" s="285"/>
      <c r="C165" s="290"/>
      <c r="D165" s="115" t="s">
        <v>0</v>
      </c>
      <c r="E165" s="133" t="s">
        <v>26</v>
      </c>
      <c r="F165" s="179">
        <v>2037.19</v>
      </c>
      <c r="G165" s="167"/>
      <c r="H165" s="178">
        <f t="shared" si="27"/>
        <v>0</v>
      </c>
      <c r="I165" s="112">
        <v>0.08</v>
      </c>
      <c r="J165" s="178">
        <f aca="true" t="shared" si="28" ref="J165:J171">ROUND(H165*I165,2)</f>
        <v>0</v>
      </c>
      <c r="K165" s="42">
        <f aca="true" t="shared" si="29" ref="K165:K171">J165+H165</f>
        <v>0</v>
      </c>
    </row>
    <row r="166" spans="2:11" ht="22.5" customHeight="1" thickBot="1">
      <c r="B166" s="285"/>
      <c r="C166" s="290"/>
      <c r="D166" s="40" t="s">
        <v>2</v>
      </c>
      <c r="E166" s="86" t="s">
        <v>26</v>
      </c>
      <c r="F166" s="181">
        <v>1193.66</v>
      </c>
      <c r="G166" s="167"/>
      <c r="H166" s="178">
        <f t="shared" si="27"/>
        <v>0</v>
      </c>
      <c r="I166" s="112">
        <v>0.08</v>
      </c>
      <c r="J166" s="178">
        <f t="shared" si="28"/>
        <v>0</v>
      </c>
      <c r="K166" s="42">
        <f t="shared" si="29"/>
        <v>0</v>
      </c>
    </row>
    <row r="167" spans="2:11" ht="23.25" customHeight="1" thickTop="1">
      <c r="B167" s="285"/>
      <c r="C167" s="289" t="s">
        <v>112</v>
      </c>
      <c r="D167" s="130" t="s">
        <v>43</v>
      </c>
      <c r="E167" s="86" t="s">
        <v>26</v>
      </c>
      <c r="F167" s="181">
        <v>307.8</v>
      </c>
      <c r="G167" s="167"/>
      <c r="H167" s="178">
        <f t="shared" si="27"/>
        <v>0</v>
      </c>
      <c r="I167" s="117">
        <v>0.23</v>
      </c>
      <c r="J167" s="178">
        <f t="shared" si="28"/>
        <v>0</v>
      </c>
      <c r="K167" s="42">
        <f t="shared" si="29"/>
        <v>0</v>
      </c>
    </row>
    <row r="168" spans="2:11" ht="21" customHeight="1">
      <c r="B168" s="285"/>
      <c r="C168" s="290"/>
      <c r="D168" s="115" t="s">
        <v>0</v>
      </c>
      <c r="E168" s="86" t="s">
        <v>26</v>
      </c>
      <c r="F168" s="181">
        <v>655.45</v>
      </c>
      <c r="G168" s="167"/>
      <c r="H168" s="178">
        <f t="shared" si="27"/>
        <v>0</v>
      </c>
      <c r="I168" s="112">
        <v>0.08</v>
      </c>
      <c r="J168" s="178">
        <f t="shared" si="28"/>
        <v>0</v>
      </c>
      <c r="K168" s="42">
        <f t="shared" si="29"/>
        <v>0</v>
      </c>
    </row>
    <row r="169" spans="2:11" ht="22.5" customHeight="1">
      <c r="B169" s="285"/>
      <c r="C169" s="294"/>
      <c r="D169" s="104" t="s">
        <v>2</v>
      </c>
      <c r="E169" s="86" t="s">
        <v>26</v>
      </c>
      <c r="F169" s="181">
        <v>572</v>
      </c>
      <c r="G169" s="167"/>
      <c r="H169" s="178">
        <f t="shared" si="27"/>
        <v>0</v>
      </c>
      <c r="I169" s="112">
        <v>0.08</v>
      </c>
      <c r="J169" s="178">
        <f t="shared" si="28"/>
        <v>0</v>
      </c>
      <c r="K169" s="42">
        <f t="shared" si="29"/>
        <v>0</v>
      </c>
    </row>
    <row r="170" spans="2:11" ht="22.5" customHeight="1">
      <c r="B170" s="285"/>
      <c r="C170" s="323" t="s">
        <v>94</v>
      </c>
      <c r="D170" s="115" t="s">
        <v>0</v>
      </c>
      <c r="E170" s="86" t="s">
        <v>26</v>
      </c>
      <c r="F170" s="179">
        <v>1200</v>
      </c>
      <c r="G170" s="167"/>
      <c r="H170" s="178">
        <f t="shared" si="27"/>
        <v>0</v>
      </c>
      <c r="I170" s="112">
        <v>0.08</v>
      </c>
      <c r="J170" s="178">
        <f t="shared" si="28"/>
        <v>0</v>
      </c>
      <c r="K170" s="42">
        <f t="shared" si="29"/>
        <v>0</v>
      </c>
    </row>
    <row r="171" spans="2:11" ht="22.5" customHeight="1" thickBot="1">
      <c r="B171" s="286"/>
      <c r="C171" s="324"/>
      <c r="D171" s="137" t="s">
        <v>2</v>
      </c>
      <c r="E171" s="138" t="s">
        <v>26</v>
      </c>
      <c r="F171" s="183">
        <v>2000</v>
      </c>
      <c r="G171" s="171"/>
      <c r="H171" s="197">
        <f t="shared" si="27"/>
        <v>0</v>
      </c>
      <c r="I171" s="254">
        <v>0.08</v>
      </c>
      <c r="J171" s="197">
        <f t="shared" si="28"/>
        <v>0</v>
      </c>
      <c r="K171" s="255">
        <f t="shared" si="29"/>
        <v>0</v>
      </c>
    </row>
    <row r="172" spans="2:11" ht="22.5" customHeight="1" thickBot="1" thickTop="1">
      <c r="B172" s="45"/>
      <c r="C172" s="46"/>
      <c r="D172" s="315" t="s">
        <v>42</v>
      </c>
      <c r="E172" s="316"/>
      <c r="F172" s="316"/>
      <c r="G172" s="317"/>
      <c r="H172" s="151">
        <f>SUM(H164:H171)</f>
        <v>0</v>
      </c>
      <c r="I172" s="136"/>
      <c r="J172" s="151">
        <f>SUM(J164:J171)</f>
        <v>0</v>
      </c>
      <c r="K172" s="151">
        <f>SUM(K164:K171)</f>
        <v>0</v>
      </c>
    </row>
    <row r="173" spans="2:11" ht="22.5" customHeight="1" thickBot="1">
      <c r="B173" s="45"/>
      <c r="C173" s="46"/>
      <c r="D173" s="299" t="s">
        <v>114</v>
      </c>
      <c r="E173" s="300"/>
      <c r="F173" s="300"/>
      <c r="G173" s="300"/>
      <c r="H173" s="300"/>
      <c r="I173" s="301"/>
      <c r="J173" s="207">
        <f>J172*12</f>
        <v>0</v>
      </c>
      <c r="K173" s="151">
        <f>K172*12</f>
        <v>0</v>
      </c>
    </row>
    <row r="174" spans="2:3" ht="15" customHeight="1">
      <c r="B174" s="45"/>
      <c r="C174" s="46"/>
    </row>
    <row r="175" spans="2:9" ht="27.75" customHeight="1">
      <c r="B175" s="45"/>
      <c r="C175" s="46"/>
      <c r="H175" s="309"/>
      <c r="I175" s="310"/>
    </row>
    <row r="176" spans="2:11" ht="15" thickBot="1">
      <c r="B176" s="36"/>
      <c r="C176" s="59"/>
      <c r="K176" s="53"/>
    </row>
    <row r="177" spans="2:11" ht="30" thickBot="1" thickTop="1">
      <c r="B177" s="53"/>
      <c r="C177" s="83"/>
      <c r="D177" s="53"/>
      <c r="E177" s="54"/>
      <c r="F177" s="81"/>
      <c r="G177" s="92" t="s">
        <v>38</v>
      </c>
      <c r="H177" s="82" t="s">
        <v>39</v>
      </c>
      <c r="I177" s="82" t="s">
        <v>3</v>
      </c>
      <c r="J177" s="82" t="s">
        <v>116</v>
      </c>
      <c r="K177" s="82" t="s">
        <v>41</v>
      </c>
    </row>
    <row r="178" spans="2:11" ht="30" customHeight="1" thickTop="1">
      <c r="B178" s="291" t="s">
        <v>82</v>
      </c>
      <c r="C178" s="305" t="s">
        <v>83</v>
      </c>
      <c r="D178" s="129" t="s">
        <v>85</v>
      </c>
      <c r="E178" s="96" t="s">
        <v>26</v>
      </c>
      <c r="F178" s="191">
        <v>2042.89</v>
      </c>
      <c r="G178" s="168"/>
      <c r="H178" s="178">
        <f>ROUND(F178*G178,2)</f>
        <v>0</v>
      </c>
      <c r="I178" s="51">
        <v>0.23</v>
      </c>
      <c r="J178" s="191">
        <f>ROUND(H178*I178,2)</f>
        <v>0</v>
      </c>
      <c r="K178" s="50">
        <f>J178+H178</f>
        <v>0</v>
      </c>
    </row>
    <row r="179" spans="2:11" ht="20.25" customHeight="1">
      <c r="B179" s="292"/>
      <c r="C179" s="303"/>
      <c r="D179" s="40" t="s">
        <v>0</v>
      </c>
      <c r="E179" s="41" t="s">
        <v>26</v>
      </c>
      <c r="F179" s="179">
        <v>2492.18</v>
      </c>
      <c r="G179" s="167"/>
      <c r="H179" s="179">
        <f>ROUND(F179*G179,2)</f>
        <v>0</v>
      </c>
      <c r="I179" s="43">
        <v>0.08</v>
      </c>
      <c r="J179" s="178">
        <f>ROUND(H179*I179,2)</f>
        <v>0</v>
      </c>
      <c r="K179" s="42">
        <f>J179+H179</f>
        <v>0</v>
      </c>
    </row>
    <row r="180" spans="2:11" ht="20.25" customHeight="1">
      <c r="B180" s="292"/>
      <c r="C180" s="303"/>
      <c r="D180" s="40" t="s">
        <v>2</v>
      </c>
      <c r="E180" s="41" t="s">
        <v>26</v>
      </c>
      <c r="F180" s="179">
        <v>1307.12</v>
      </c>
      <c r="G180" s="167"/>
      <c r="H180" s="179">
        <f>ROUND(F180*G180,2)</f>
        <v>0</v>
      </c>
      <c r="I180" s="43">
        <v>0.08</v>
      </c>
      <c r="J180" s="178">
        <f>ROUND(H180*I180,2)</f>
        <v>0</v>
      </c>
      <c r="K180" s="42">
        <f>J180+H180</f>
        <v>0</v>
      </c>
    </row>
    <row r="181" spans="2:11" ht="20.25" customHeight="1" thickBot="1">
      <c r="B181" s="293"/>
      <c r="C181" s="241" t="s">
        <v>84</v>
      </c>
      <c r="D181" s="137" t="s">
        <v>1</v>
      </c>
      <c r="E181" s="138" t="s">
        <v>26</v>
      </c>
      <c r="F181" s="183">
        <v>70</v>
      </c>
      <c r="G181" s="171"/>
      <c r="H181" s="183">
        <f>ROUND(F181*G181,2)</f>
        <v>0</v>
      </c>
      <c r="I181" s="43">
        <v>0.23</v>
      </c>
      <c r="J181" s="197">
        <f>ROUND(H181*I181,2)</f>
        <v>0</v>
      </c>
      <c r="K181" s="218">
        <f>J181+H181</f>
        <v>0</v>
      </c>
    </row>
    <row r="182" spans="2:11" ht="16.5" thickBot="1" thickTop="1">
      <c r="B182" s="36"/>
      <c r="C182" s="59"/>
      <c r="D182" s="315" t="s">
        <v>42</v>
      </c>
      <c r="E182" s="316"/>
      <c r="F182" s="316"/>
      <c r="G182" s="317"/>
      <c r="H182" s="151">
        <f>SUM(H178:H181)</f>
        <v>0</v>
      </c>
      <c r="I182" s="136"/>
      <c r="J182" s="151">
        <f>SUM(J178:J181)</f>
        <v>0</v>
      </c>
      <c r="K182" s="106">
        <f>SUM(K178:K181)</f>
        <v>0</v>
      </c>
    </row>
    <row r="183" spans="2:11" ht="15.75" thickBot="1">
      <c r="B183" s="36"/>
      <c r="C183" s="59"/>
      <c r="D183" s="299" t="s">
        <v>114</v>
      </c>
      <c r="E183" s="300"/>
      <c r="F183" s="300"/>
      <c r="G183" s="300"/>
      <c r="H183" s="300"/>
      <c r="I183" s="301"/>
      <c r="J183" s="208">
        <f>J182*12</f>
        <v>0</v>
      </c>
      <c r="K183" s="151">
        <f>K182*12</f>
        <v>0</v>
      </c>
    </row>
    <row r="184" spans="2:3" ht="14.25">
      <c r="B184" s="36"/>
      <c r="C184" s="59"/>
    </row>
    <row r="185" spans="2:9" ht="31.5" customHeight="1">
      <c r="B185" s="36"/>
      <c r="C185" s="59"/>
      <c r="H185" s="309"/>
      <c r="I185" s="310"/>
    </row>
    <row r="186" spans="2:3" ht="14.25">
      <c r="B186" s="36"/>
      <c r="C186" s="59"/>
    </row>
    <row r="187" spans="2:11" ht="16.5" thickBot="1">
      <c r="B187" s="45"/>
      <c r="C187" s="95"/>
      <c r="D187" s="152" t="s">
        <v>103</v>
      </c>
      <c r="E187" s="90"/>
      <c r="F187" s="90"/>
      <c r="G187" s="122"/>
      <c r="H187" s="123"/>
      <c r="I187" s="124"/>
      <c r="J187" s="123"/>
      <c r="K187" s="53"/>
    </row>
    <row r="188" spans="2:11" ht="30" thickBot="1" thickTop="1">
      <c r="B188" s="165"/>
      <c r="C188" s="194"/>
      <c r="D188" s="165"/>
      <c r="E188" s="195"/>
      <c r="F188" s="196"/>
      <c r="G188" s="92" t="s">
        <v>38</v>
      </c>
      <c r="H188" s="82" t="s">
        <v>39</v>
      </c>
      <c r="I188" s="82" t="s">
        <v>3</v>
      </c>
      <c r="J188" s="82" t="s">
        <v>116</v>
      </c>
      <c r="K188" s="82" t="s">
        <v>41</v>
      </c>
    </row>
    <row r="189" spans="2:11" ht="29.25" customHeight="1" thickTop="1">
      <c r="B189" s="284" t="s">
        <v>104</v>
      </c>
      <c r="C189" s="287" t="s">
        <v>105</v>
      </c>
      <c r="D189" s="48" t="s">
        <v>1</v>
      </c>
      <c r="E189" s="88" t="s">
        <v>26</v>
      </c>
      <c r="F189" s="198">
        <v>450</v>
      </c>
      <c r="G189" s="166"/>
      <c r="H189" s="191">
        <f>ROUND(F189*G189,2)</f>
        <v>0</v>
      </c>
      <c r="I189" s="209">
        <v>0.23</v>
      </c>
      <c r="J189" s="178">
        <f>ROUND(H189*I189,2)</f>
        <v>0</v>
      </c>
      <c r="K189" s="50">
        <f>J189+H189</f>
        <v>0</v>
      </c>
    </row>
    <row r="190" spans="2:11" ht="21.75" customHeight="1">
      <c r="B190" s="285"/>
      <c r="C190" s="290"/>
      <c r="D190" s="115" t="s">
        <v>0</v>
      </c>
      <c r="E190" s="133" t="s">
        <v>26</v>
      </c>
      <c r="F190" s="187">
        <v>1200</v>
      </c>
      <c r="G190" s="167"/>
      <c r="H190" s="178">
        <f>ROUND(F190*G190,2)</f>
        <v>0</v>
      </c>
      <c r="I190" s="144">
        <v>0.08</v>
      </c>
      <c r="J190" s="179">
        <f>ROUND(H190*I190,2)</f>
        <v>0</v>
      </c>
      <c r="K190" s="42">
        <f>J190+H190</f>
        <v>0</v>
      </c>
    </row>
    <row r="191" spans="2:11" ht="20.25" customHeight="1">
      <c r="B191" s="285"/>
      <c r="C191" s="294"/>
      <c r="D191" s="115" t="s">
        <v>2</v>
      </c>
      <c r="E191" s="133" t="s">
        <v>26</v>
      </c>
      <c r="F191" s="187">
        <v>100</v>
      </c>
      <c r="G191" s="167"/>
      <c r="H191" s="178">
        <f>ROUND(F191*G191,2)</f>
        <v>0</v>
      </c>
      <c r="I191" s="144">
        <v>0.08</v>
      </c>
      <c r="J191" s="179">
        <f>ROUND(H191*I191,2)</f>
        <v>0</v>
      </c>
      <c r="K191" s="42">
        <f>J191+H191</f>
        <v>0</v>
      </c>
    </row>
    <row r="192" spans="2:11" ht="18" customHeight="1">
      <c r="B192" s="285"/>
      <c r="C192" s="289" t="s">
        <v>106</v>
      </c>
      <c r="D192" s="114" t="s">
        <v>1</v>
      </c>
      <c r="E192" s="162" t="s">
        <v>26</v>
      </c>
      <c r="F192" s="189">
        <v>162</v>
      </c>
      <c r="G192" s="170"/>
      <c r="H192" s="178">
        <f>ROUND(F192*G192,2)</f>
        <v>0</v>
      </c>
      <c r="I192" s="163">
        <v>0.23</v>
      </c>
      <c r="J192" s="179">
        <f>ROUND(H192*I192,2)</f>
        <v>0</v>
      </c>
      <c r="K192" s="218">
        <f>J192+H192</f>
        <v>0</v>
      </c>
    </row>
    <row r="193" spans="2:11" ht="26.25" customHeight="1" thickBot="1">
      <c r="B193" s="326"/>
      <c r="C193" s="326"/>
      <c r="D193" s="262" t="s">
        <v>0</v>
      </c>
      <c r="E193" s="162" t="s">
        <v>26</v>
      </c>
      <c r="F193" s="189">
        <v>50</v>
      </c>
      <c r="G193" s="170"/>
      <c r="H193" s="197">
        <f>ROUND(F193*G193,2)</f>
        <v>0</v>
      </c>
      <c r="I193" s="163">
        <v>0.08</v>
      </c>
      <c r="J193" s="183">
        <f>ROUND(H193*I193,2)</f>
        <v>0</v>
      </c>
      <c r="K193" s="42">
        <f>H193+J193</f>
        <v>0</v>
      </c>
    </row>
    <row r="194" spans="2:11" ht="16.5" thickBot="1" thickTop="1">
      <c r="B194" s="256"/>
      <c r="C194" s="257"/>
      <c r="D194" s="306" t="s">
        <v>42</v>
      </c>
      <c r="E194" s="307"/>
      <c r="F194" s="307"/>
      <c r="G194" s="308"/>
      <c r="H194" s="85">
        <f>SUM(H189:H193)</f>
        <v>0</v>
      </c>
      <c r="I194" s="263"/>
      <c r="J194" s="201">
        <f>SUM(J189:J193)</f>
        <v>0</v>
      </c>
      <c r="K194" s="151">
        <f>SUM(K189:K193)</f>
        <v>0</v>
      </c>
    </row>
    <row r="195" spans="2:11" ht="15.75" thickBot="1">
      <c r="B195" s="45"/>
      <c r="C195" s="95"/>
      <c r="D195" s="299" t="s">
        <v>114</v>
      </c>
      <c r="E195" s="300"/>
      <c r="F195" s="300"/>
      <c r="G195" s="300"/>
      <c r="H195" s="300"/>
      <c r="I195" s="301"/>
      <c r="J195" s="201">
        <f>J194*12</f>
        <v>0</v>
      </c>
      <c r="K195" s="151">
        <f>K194*12</f>
        <v>0</v>
      </c>
    </row>
    <row r="196" spans="2:10" ht="20.25" customHeight="1">
      <c r="B196" s="45"/>
      <c r="C196" s="95"/>
      <c r="D196" s="90"/>
      <c r="E196" s="90"/>
      <c r="F196" s="90"/>
      <c r="G196" s="90"/>
      <c r="H196" s="90"/>
      <c r="I196" s="90"/>
      <c r="J196" s="149"/>
    </row>
    <row r="197" spans="2:10" ht="27" customHeight="1">
      <c r="B197" s="45"/>
      <c r="C197" s="95"/>
      <c r="D197" s="90"/>
      <c r="E197" s="90"/>
      <c r="F197" s="90"/>
      <c r="G197" s="90"/>
      <c r="H197" s="309"/>
      <c r="I197" s="310"/>
      <c r="J197" s="149"/>
    </row>
    <row r="198" spans="2:10" ht="14.25">
      <c r="B198" s="142"/>
      <c r="C198" s="143"/>
      <c r="D198" s="142"/>
      <c r="E198" s="157"/>
      <c r="F198" s="158"/>
      <c r="G198" s="159"/>
      <c r="H198" s="142"/>
      <c r="I198" s="142"/>
      <c r="J198" s="142"/>
    </row>
    <row r="199" spans="2:10" ht="16.5" thickBot="1">
      <c r="B199" s="45"/>
      <c r="C199" s="95"/>
      <c r="D199" s="152" t="s">
        <v>107</v>
      </c>
      <c r="E199" s="90"/>
      <c r="F199" s="90"/>
      <c r="G199" s="122"/>
      <c r="H199" s="123"/>
      <c r="I199" s="124"/>
      <c r="J199" s="123"/>
    </row>
    <row r="200" spans="2:11" ht="30" thickBot="1" thickTop="1">
      <c r="B200" s="165"/>
      <c r="C200" s="194"/>
      <c r="D200" s="165"/>
      <c r="E200" s="195"/>
      <c r="F200" s="196"/>
      <c r="G200" s="92" t="s">
        <v>38</v>
      </c>
      <c r="H200" s="82" t="s">
        <v>39</v>
      </c>
      <c r="I200" s="82" t="s">
        <v>3</v>
      </c>
      <c r="J200" s="82" t="s">
        <v>116</v>
      </c>
      <c r="K200" s="210" t="s">
        <v>41</v>
      </c>
    </row>
    <row r="201" spans="2:11" ht="20.25" customHeight="1" thickTop="1">
      <c r="B201" s="314" t="s">
        <v>108</v>
      </c>
      <c r="C201" s="290" t="s">
        <v>109</v>
      </c>
      <c r="D201" s="193" t="s">
        <v>43</v>
      </c>
      <c r="E201" s="88" t="s">
        <v>26</v>
      </c>
      <c r="F201" s="198">
        <v>336.9</v>
      </c>
      <c r="G201" s="166"/>
      <c r="H201" s="178">
        <f>ROUND(F201*G201,2)</f>
        <v>0</v>
      </c>
      <c r="I201" s="209">
        <v>0.23</v>
      </c>
      <c r="J201" s="191">
        <f>ROUND(H201*I201,2)</f>
        <v>0</v>
      </c>
      <c r="K201" s="214">
        <f>J201+H201</f>
        <v>0</v>
      </c>
    </row>
    <row r="202" spans="2:11" ht="20.25" customHeight="1">
      <c r="B202" s="285"/>
      <c r="C202" s="290"/>
      <c r="D202" s="115" t="s">
        <v>0</v>
      </c>
      <c r="E202" s="133" t="s">
        <v>26</v>
      </c>
      <c r="F202" s="187">
        <v>657</v>
      </c>
      <c r="G202" s="167"/>
      <c r="H202" s="179">
        <f>ROUND(F202*G202,2)</f>
        <v>0</v>
      </c>
      <c r="I202" s="144">
        <v>0.08</v>
      </c>
      <c r="J202" s="178">
        <f>ROUND(H202*I202,2)</f>
        <v>0</v>
      </c>
      <c r="K202" s="214">
        <f>J202+H202</f>
        <v>0</v>
      </c>
    </row>
    <row r="203" spans="2:11" ht="20.25" customHeight="1">
      <c r="B203" s="285"/>
      <c r="C203" s="290"/>
      <c r="D203" s="115" t="s">
        <v>2</v>
      </c>
      <c r="E203" s="133" t="s">
        <v>26</v>
      </c>
      <c r="F203" s="187">
        <v>487</v>
      </c>
      <c r="G203" s="167"/>
      <c r="H203" s="179">
        <f>ROUND(F203*G203,2)</f>
        <v>0</v>
      </c>
      <c r="I203" s="144">
        <v>0.08</v>
      </c>
      <c r="J203" s="178">
        <f>ROUND(H203*I203,2)</f>
        <v>0</v>
      </c>
      <c r="K203" s="214">
        <f>J203+H203</f>
        <v>0</v>
      </c>
    </row>
    <row r="204" spans="2:11" ht="20.25" customHeight="1" thickBot="1">
      <c r="B204" s="286"/>
      <c r="C204" s="322"/>
      <c r="D204" s="140" t="s">
        <v>110</v>
      </c>
      <c r="E204" s="141" t="s">
        <v>26</v>
      </c>
      <c r="F204" s="188">
        <v>220</v>
      </c>
      <c r="G204" s="171"/>
      <c r="H204" s="183">
        <f>ROUND(F204*G204,2)</f>
        <v>0</v>
      </c>
      <c r="I204" s="145">
        <v>0.08</v>
      </c>
      <c r="J204" s="197">
        <f>ROUND(H204*I204,2)</f>
        <v>0</v>
      </c>
      <c r="K204" s="232">
        <f>J204+H204</f>
        <v>0</v>
      </c>
    </row>
    <row r="205" spans="2:11" ht="16.5" thickBot="1" thickTop="1">
      <c r="B205" s="153"/>
      <c r="C205" s="154"/>
      <c r="D205" s="311" t="s">
        <v>42</v>
      </c>
      <c r="E205" s="312"/>
      <c r="F205" s="312"/>
      <c r="G205" s="313"/>
      <c r="H205" s="85">
        <f>SUM(H201:H204)</f>
        <v>0</v>
      </c>
      <c r="I205" s="127"/>
      <c r="J205" s="201">
        <f>SUM(J201:J204)</f>
        <v>0</v>
      </c>
      <c r="K205" s="106">
        <f>SUM(K201:K204)</f>
        <v>0</v>
      </c>
    </row>
    <row r="206" spans="2:11" ht="15.75" thickBot="1">
      <c r="B206" s="45"/>
      <c r="C206" s="95"/>
      <c r="D206" s="299" t="s">
        <v>114</v>
      </c>
      <c r="E206" s="300"/>
      <c r="F206" s="300"/>
      <c r="G206" s="300"/>
      <c r="H206" s="300"/>
      <c r="I206" s="301"/>
      <c r="J206" s="201">
        <f>J205*12</f>
        <v>0</v>
      </c>
      <c r="K206" s="151">
        <f>K205*12</f>
        <v>0</v>
      </c>
    </row>
    <row r="207" spans="2:10" ht="15">
      <c r="B207" s="45"/>
      <c r="C207" s="95"/>
      <c r="D207" s="90"/>
      <c r="E207" s="90"/>
      <c r="F207" s="90"/>
      <c r="G207" s="90"/>
      <c r="H207" s="90"/>
      <c r="I207" s="90"/>
      <c r="J207" s="149"/>
    </row>
    <row r="208" spans="2:10" ht="34.5" customHeight="1">
      <c r="B208" s="45"/>
      <c r="C208" s="95"/>
      <c r="D208" s="90"/>
      <c r="E208" s="90"/>
      <c r="F208" s="90"/>
      <c r="G208" s="90"/>
      <c r="H208" s="309"/>
      <c r="I208" s="310"/>
      <c r="J208" s="149"/>
    </row>
    <row r="209" spans="2:10" ht="14.25">
      <c r="B209" s="142"/>
      <c r="C209" s="143"/>
      <c r="D209" s="142"/>
      <c r="E209" s="157"/>
      <c r="F209" s="158"/>
      <c r="G209" s="159"/>
      <c r="H209" s="142"/>
      <c r="I209" s="142"/>
      <c r="J209" s="142"/>
    </row>
    <row r="210" spans="2:10" ht="16.5" thickBot="1">
      <c r="B210" s="142"/>
      <c r="C210" s="143"/>
      <c r="D210" s="152" t="s">
        <v>117</v>
      </c>
      <c r="E210" s="157"/>
      <c r="F210" s="158"/>
      <c r="G210" s="164"/>
      <c r="H210" s="165"/>
      <c r="I210" s="165"/>
      <c r="J210" s="165"/>
    </row>
    <row r="211" spans="2:11" ht="30" thickBot="1" thickTop="1">
      <c r="B211" s="53"/>
      <c r="C211" s="83"/>
      <c r="D211" s="53"/>
      <c r="E211" s="54"/>
      <c r="F211" s="81"/>
      <c r="G211" s="107" t="s">
        <v>38</v>
      </c>
      <c r="H211" s="108" t="s">
        <v>39</v>
      </c>
      <c r="I211" s="108" t="s">
        <v>3</v>
      </c>
      <c r="J211" s="82" t="s">
        <v>116</v>
      </c>
      <c r="K211" s="210" t="s">
        <v>41</v>
      </c>
    </row>
    <row r="212" spans="2:11" ht="27" customHeight="1" thickTop="1">
      <c r="B212" s="284" t="s">
        <v>111</v>
      </c>
      <c r="C212" s="287" t="s">
        <v>46</v>
      </c>
      <c r="D212" s="129" t="s">
        <v>119</v>
      </c>
      <c r="E212" s="96" t="s">
        <v>26</v>
      </c>
      <c r="F212" s="199">
        <v>6927.68</v>
      </c>
      <c r="G212" s="168"/>
      <c r="H212" s="191">
        <f>ROUND(F212*G212,2)</f>
        <v>0</v>
      </c>
      <c r="I212" s="116">
        <v>0.23</v>
      </c>
      <c r="J212" s="178">
        <f>ROUND(H212*I212,2)</f>
        <v>0</v>
      </c>
      <c r="K212" s="211">
        <f>J212+H212</f>
        <v>0</v>
      </c>
    </row>
    <row r="213" spans="2:11" ht="20.25" customHeight="1">
      <c r="B213" s="285"/>
      <c r="C213" s="288"/>
      <c r="D213" s="40" t="s">
        <v>0</v>
      </c>
      <c r="E213" s="88" t="s">
        <v>26</v>
      </c>
      <c r="F213" s="186">
        <v>11632</v>
      </c>
      <c r="G213" s="166"/>
      <c r="H213" s="178">
        <f>ROUND(F213*G213,2)</f>
        <v>0</v>
      </c>
      <c r="I213" s="51">
        <v>0.08</v>
      </c>
      <c r="J213" s="179">
        <f>ROUND(H213*I213,2)</f>
        <v>0</v>
      </c>
      <c r="K213" s="202">
        <f>J213+H213</f>
        <v>0</v>
      </c>
    </row>
    <row r="214" spans="2:11" ht="20.25" customHeight="1" thickBot="1">
      <c r="B214" s="286"/>
      <c r="C214" s="325"/>
      <c r="D214" s="137" t="s">
        <v>2</v>
      </c>
      <c r="E214" s="160" t="s">
        <v>26</v>
      </c>
      <c r="F214" s="200">
        <v>11600</v>
      </c>
      <c r="G214" s="169"/>
      <c r="H214" s="197">
        <f>ROUND(F214*G214,2)</f>
        <v>0</v>
      </c>
      <c r="I214" s="161">
        <v>0.08</v>
      </c>
      <c r="J214" s="183">
        <f>ROUND(H214*I214,2)</f>
        <v>0</v>
      </c>
      <c r="K214" s="233">
        <f>J214+H214</f>
        <v>0</v>
      </c>
    </row>
    <row r="215" spans="2:11" ht="16.5" thickBot="1" thickTop="1">
      <c r="B215" s="45"/>
      <c r="C215" s="46"/>
      <c r="D215" s="311" t="s">
        <v>42</v>
      </c>
      <c r="E215" s="312"/>
      <c r="F215" s="312"/>
      <c r="G215" s="313"/>
      <c r="H215" s="85">
        <f>SUM(H212:H214)</f>
        <v>0</v>
      </c>
      <c r="I215" s="127"/>
      <c r="J215" s="201">
        <f>SUM(J212:J214)</f>
        <v>0</v>
      </c>
      <c r="K215" s="226">
        <f>SUM(K212:K214)</f>
        <v>0</v>
      </c>
    </row>
    <row r="216" spans="2:11" ht="15.75" thickBot="1">
      <c r="B216" s="45"/>
      <c r="C216" s="46"/>
      <c r="D216" s="299" t="s">
        <v>114</v>
      </c>
      <c r="E216" s="300"/>
      <c r="F216" s="300"/>
      <c r="G216" s="300"/>
      <c r="H216" s="300"/>
      <c r="I216" s="301"/>
      <c r="J216" s="201">
        <f>J215*12</f>
        <v>0</v>
      </c>
      <c r="K216" s="229">
        <f>K215*12</f>
        <v>0</v>
      </c>
    </row>
    <row r="218" spans="8:9" ht="34.5" customHeight="1">
      <c r="H218" s="309"/>
      <c r="I218" s="310"/>
    </row>
    <row r="220" spans="2:11" ht="16.5" thickBot="1">
      <c r="B220" s="45"/>
      <c r="C220" s="46"/>
      <c r="D220" s="152" t="s">
        <v>122</v>
      </c>
      <c r="E220" s="90"/>
      <c r="F220" s="90"/>
      <c r="G220" s="90"/>
      <c r="H220" s="90"/>
      <c r="I220" s="90"/>
      <c r="J220" s="149"/>
      <c r="K220" s="125"/>
    </row>
    <row r="221" spans="2:11" ht="30" thickBot="1" thickTop="1">
      <c r="B221" s="53"/>
      <c r="C221" s="83"/>
      <c r="D221" s="53"/>
      <c r="E221" s="54"/>
      <c r="F221" s="81"/>
      <c r="G221" s="92" t="s">
        <v>38</v>
      </c>
      <c r="H221" s="82" t="s">
        <v>39</v>
      </c>
      <c r="I221" s="82" t="s">
        <v>3</v>
      </c>
      <c r="J221" s="82" t="s">
        <v>116</v>
      </c>
      <c r="K221" s="82" t="s">
        <v>41</v>
      </c>
    </row>
    <row r="222" spans="2:11" ht="31.5" thickBot="1" thickTop="1">
      <c r="B222" s="251" t="s">
        <v>120</v>
      </c>
      <c r="C222" s="252" t="s">
        <v>121</v>
      </c>
      <c r="D222" s="245" t="s">
        <v>1</v>
      </c>
      <c r="E222" s="246" t="s">
        <v>26</v>
      </c>
      <c r="F222" s="247">
        <v>2720</v>
      </c>
      <c r="G222" s="248"/>
      <c r="H222" s="247">
        <f>ROUND(F222*G222,2)</f>
        <v>0</v>
      </c>
      <c r="I222" s="57">
        <v>0.23</v>
      </c>
      <c r="J222" s="247">
        <f>ROUND(H222*I222,2)</f>
        <v>0</v>
      </c>
      <c r="K222" s="225">
        <f>J222+H222</f>
        <v>0</v>
      </c>
    </row>
    <row r="223" spans="2:11" ht="16.5" thickBot="1" thickTop="1">
      <c r="B223" s="45"/>
      <c r="C223" s="46"/>
      <c r="D223" s="311" t="s">
        <v>42</v>
      </c>
      <c r="E223" s="312"/>
      <c r="F223" s="312"/>
      <c r="G223" s="313"/>
      <c r="H223" s="85">
        <f>H222</f>
        <v>0</v>
      </c>
      <c r="I223" s="235"/>
      <c r="J223" s="243">
        <f>J222</f>
        <v>0</v>
      </c>
      <c r="K223" s="236">
        <f>K222</f>
        <v>0</v>
      </c>
    </row>
    <row r="224" spans="2:11" ht="15.75" thickBot="1">
      <c r="B224" s="45"/>
      <c r="C224" s="46"/>
      <c r="D224" s="299" t="s">
        <v>114</v>
      </c>
      <c r="E224" s="300"/>
      <c r="F224" s="300"/>
      <c r="G224" s="300"/>
      <c r="H224" s="300"/>
      <c r="I224" s="301"/>
      <c r="J224" s="201">
        <f>J223*12</f>
        <v>0</v>
      </c>
      <c r="K224" s="227">
        <f>K223*12</f>
        <v>0</v>
      </c>
    </row>
  </sheetData>
  <sheetProtection/>
  <mergeCells count="103">
    <mergeCell ref="J1:K1"/>
    <mergeCell ref="J2:K2"/>
    <mergeCell ref="B4:K4"/>
    <mergeCell ref="B5:K5"/>
    <mergeCell ref="D224:I224"/>
    <mergeCell ref="H86:I86"/>
    <mergeCell ref="B137:B142"/>
    <mergeCell ref="H93:I93"/>
    <mergeCell ref="D132:I132"/>
    <mergeCell ref="D159:I159"/>
    <mergeCell ref="B212:B214"/>
    <mergeCell ref="C125:C127"/>
    <mergeCell ref="C155:C157"/>
    <mergeCell ref="D158:G158"/>
    <mergeCell ref="C178:C180"/>
    <mergeCell ref="D206:I206"/>
    <mergeCell ref="D194:G194"/>
    <mergeCell ref="D195:I195"/>
    <mergeCell ref="D205:G205"/>
    <mergeCell ref="B189:B193"/>
    <mergeCell ref="D91:I91"/>
    <mergeCell ref="D223:G223"/>
    <mergeCell ref="C72:C74"/>
    <mergeCell ref="D83:G83"/>
    <mergeCell ref="C75:C77"/>
    <mergeCell ref="H185:I185"/>
    <mergeCell ref="C192:C193"/>
    <mergeCell ref="C212:C214"/>
    <mergeCell ref="D215:G215"/>
    <mergeCell ref="D216:I216"/>
    <mergeCell ref="C102:C104"/>
    <mergeCell ref="H218:I218"/>
    <mergeCell ref="D173:I173"/>
    <mergeCell ref="C201:C204"/>
    <mergeCell ref="H208:I208"/>
    <mergeCell ref="C189:C191"/>
    <mergeCell ref="D172:G172"/>
    <mergeCell ref="H38:I38"/>
    <mergeCell ref="C122:C124"/>
    <mergeCell ref="D54:G54"/>
    <mergeCell ref="C170:C171"/>
    <mergeCell ref="C164:C166"/>
    <mergeCell ref="C140:C142"/>
    <mergeCell ref="H161:I161"/>
    <mergeCell ref="C51:C53"/>
    <mergeCell ref="C41:C43"/>
    <mergeCell ref="D84:I84"/>
    <mergeCell ref="B60:B65"/>
    <mergeCell ref="C105:C106"/>
    <mergeCell ref="D144:I144"/>
    <mergeCell ref="D143:G143"/>
    <mergeCell ref="C107:C109"/>
    <mergeCell ref="D67:I67"/>
    <mergeCell ref="B121:B130"/>
    <mergeCell ref="C128:C130"/>
    <mergeCell ref="B96:B114"/>
    <mergeCell ref="D90:G90"/>
    <mergeCell ref="H197:I197"/>
    <mergeCell ref="D183:I183"/>
    <mergeCell ref="C113:C114"/>
    <mergeCell ref="D131:G131"/>
    <mergeCell ref="D116:I116"/>
    <mergeCell ref="H57:I57"/>
    <mergeCell ref="D115:G115"/>
    <mergeCell ref="C110:C112"/>
    <mergeCell ref="H69:I69"/>
    <mergeCell ref="C99:C101"/>
    <mergeCell ref="B201:B204"/>
    <mergeCell ref="H175:I175"/>
    <mergeCell ref="D182:G182"/>
    <mergeCell ref="C81:C82"/>
    <mergeCell ref="B72:B82"/>
    <mergeCell ref="C78:C80"/>
    <mergeCell ref="H146:I146"/>
    <mergeCell ref="H134:I134"/>
    <mergeCell ref="H118:I118"/>
    <mergeCell ref="C137:C139"/>
    <mergeCell ref="D23:I23"/>
    <mergeCell ref="D22:G22"/>
    <mergeCell ref="C31:C33"/>
    <mergeCell ref="C28:C30"/>
    <mergeCell ref="D66:G66"/>
    <mergeCell ref="D55:I55"/>
    <mergeCell ref="D36:I36"/>
    <mergeCell ref="H25:I25"/>
    <mergeCell ref="C48:C50"/>
    <mergeCell ref="D35:G35"/>
    <mergeCell ref="C10:C12"/>
    <mergeCell ref="C44:C46"/>
    <mergeCell ref="C96:C98"/>
    <mergeCell ref="C60:C62"/>
    <mergeCell ref="B10:B21"/>
    <mergeCell ref="C19:C20"/>
    <mergeCell ref="C17:C18"/>
    <mergeCell ref="B28:B34"/>
    <mergeCell ref="C14:C15"/>
    <mergeCell ref="B41:B53"/>
    <mergeCell ref="B149:B157"/>
    <mergeCell ref="C149:C151"/>
    <mergeCell ref="C152:C154"/>
    <mergeCell ref="B178:B181"/>
    <mergeCell ref="B164:B171"/>
    <mergeCell ref="C167:C169"/>
  </mergeCells>
  <printOptions horizontalCentered="1" verticalCentered="1"/>
  <pageMargins left="0" right="0" top="0.7874015748031497" bottom="0.7874015748031497" header="0.1968503937007874" footer="0.31496062992125984"/>
  <pageSetup horizontalDpi="600" verticalDpi="600" orientation="landscape" paperSize="9" scale="97" r:id="rId3"/>
  <headerFooter alignWithMargins="0">
    <oddFooter>&amp;CStrona &amp;P z &amp;N</oddFooter>
  </headerFooter>
  <rowBreaks count="10" manualBreakCount="10">
    <brk id="25" max="10" man="1"/>
    <brk id="38" max="10" man="1"/>
    <brk id="57" max="10" man="1"/>
    <brk id="67" max="10" man="1"/>
    <brk id="84" max="10" man="1"/>
    <brk id="91" max="10" man="1"/>
    <brk id="116" max="10" man="1"/>
    <brk id="130" max="10" man="1"/>
    <brk id="145" max="10" man="1"/>
    <brk id="16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2:F26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.00390625" style="0" customWidth="1"/>
    <col min="2" max="2" width="9.57421875" style="0" customWidth="1"/>
    <col min="3" max="3" width="19.00390625" style="0" customWidth="1"/>
    <col min="4" max="4" width="24.140625" style="0" customWidth="1"/>
    <col min="5" max="5" width="10.57421875" style="4" customWidth="1"/>
    <col min="6" max="6" width="24.00390625" style="0" customWidth="1"/>
    <col min="7" max="7" width="19.8515625" style="0" customWidth="1"/>
    <col min="8" max="8" width="13.57421875" style="0" customWidth="1"/>
  </cols>
  <sheetData>
    <row r="2" spans="3:6" ht="16.5" customHeight="1">
      <c r="C2" s="93"/>
      <c r="E2" s="93"/>
      <c r="F2" s="94"/>
    </row>
    <row r="3" spans="3:6" ht="18.75" customHeight="1">
      <c r="C3" s="102"/>
      <c r="D3" s="102"/>
      <c r="E3" s="102"/>
      <c r="F3" s="93"/>
    </row>
    <row r="4" spans="3:6" ht="0.75" customHeight="1">
      <c r="C4" s="102"/>
      <c r="D4" s="102"/>
      <c r="E4" s="102"/>
      <c r="F4" s="102"/>
    </row>
    <row r="5" spans="3:6" ht="14.25" customHeight="1" hidden="1">
      <c r="C5" s="102"/>
      <c r="D5" s="102"/>
      <c r="E5" s="102"/>
      <c r="F5" s="102"/>
    </row>
    <row r="6" spans="3:6" ht="14.25" customHeight="1">
      <c r="C6" s="99"/>
      <c r="D6" s="99"/>
      <c r="E6" s="99"/>
      <c r="F6" s="99"/>
    </row>
    <row r="7" spans="3:6" ht="13.5" customHeight="1">
      <c r="C7" s="99"/>
      <c r="D7" s="99"/>
      <c r="E7" s="99"/>
      <c r="F7" s="99"/>
    </row>
    <row r="8" spans="3:6" ht="14.25" customHeight="1">
      <c r="C8" s="99"/>
      <c r="D8" s="99"/>
      <c r="E8" s="99"/>
      <c r="F8" s="99"/>
    </row>
    <row r="9" spans="3:6" ht="14.25" customHeight="1">
      <c r="C9" s="99"/>
      <c r="D9" s="99"/>
      <c r="E9" s="100"/>
      <c r="F9" s="99"/>
    </row>
    <row r="10" spans="3:6" ht="19.5" customHeight="1">
      <c r="C10" s="101"/>
      <c r="D10" s="99"/>
      <c r="E10" s="100"/>
      <c r="F10" s="99"/>
    </row>
    <row r="11" spans="3:6" ht="14.25" customHeight="1">
      <c r="C11" s="101"/>
      <c r="D11" s="99"/>
      <c r="E11" s="100"/>
      <c r="F11" s="99"/>
    </row>
    <row r="12" spans="3:6" ht="14.25" customHeight="1">
      <c r="C12" s="101"/>
      <c r="D12" s="99"/>
      <c r="E12" s="100"/>
      <c r="F12" s="99"/>
    </row>
    <row r="13" spans="3:6" ht="12.75">
      <c r="C13" s="99"/>
      <c r="D13" s="99"/>
      <c r="E13" s="100"/>
      <c r="F13" s="99"/>
    </row>
    <row r="14" spans="3:6" ht="12.75">
      <c r="C14" s="99"/>
      <c r="D14" s="99"/>
      <c r="E14" s="100"/>
      <c r="F14" s="99"/>
    </row>
    <row r="15" spans="3:6" ht="12.75">
      <c r="C15" s="99"/>
      <c r="D15" s="99"/>
      <c r="E15" s="100"/>
      <c r="F15" s="99"/>
    </row>
    <row r="16" spans="3:6" ht="12.75">
      <c r="C16" s="99"/>
      <c r="D16" s="99"/>
      <c r="E16" s="100"/>
      <c r="F16" s="99"/>
    </row>
    <row r="17" spans="3:6" ht="12.75">
      <c r="C17" s="99"/>
      <c r="D17" s="99"/>
      <c r="E17" s="100"/>
      <c r="F17" s="99"/>
    </row>
    <row r="18" spans="3:6" ht="12.75">
      <c r="C18" s="99"/>
      <c r="D18" s="99"/>
      <c r="E18" s="100"/>
      <c r="F18" s="99"/>
    </row>
    <row r="19" spans="3:6" ht="12.75">
      <c r="C19" s="101"/>
      <c r="D19" s="99"/>
      <c r="E19" s="100"/>
      <c r="F19" s="99"/>
    </row>
    <row r="24" spans="3:6" ht="16.5" customHeight="1">
      <c r="C24" s="93"/>
      <c r="E24" s="93"/>
      <c r="F24" s="94"/>
    </row>
    <row r="25" ht="27.75" customHeight="1">
      <c r="F25" s="93"/>
    </row>
    <row r="26" ht="27.75" customHeight="1">
      <c r="F26" s="93"/>
    </row>
  </sheetData>
  <sheetProtection/>
  <printOptions/>
  <pageMargins left="0.1968503937007874" right="0.1968503937007874" top="0.5511811023622047" bottom="0.62992125984251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Kajdanek Beata</dc:creator>
  <cp:keywords/>
  <dc:description/>
  <cp:lastModifiedBy>A51366</cp:lastModifiedBy>
  <cp:lastPrinted>2023-01-16T12:32:24Z</cp:lastPrinted>
  <dcterms:created xsi:type="dcterms:W3CDTF">2008-06-24T06:35:56Z</dcterms:created>
  <dcterms:modified xsi:type="dcterms:W3CDTF">2024-06-11T13:12:30Z</dcterms:modified>
  <cp:category/>
  <cp:version/>
  <cp:contentType/>
  <cp:contentStatus/>
</cp:coreProperties>
</file>