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1"/>
  </bookViews>
  <sheets>
    <sheet name="Powierzchnie pom i rodz podłóg" sheetId="1" r:id="rId1"/>
    <sheet name="Zestawienie powierzchni okien" sheetId="2" r:id="rId2"/>
  </sheets>
  <definedNames>
    <definedName name="_xlnm.Print_Area" localSheetId="0">'Powierzchnie pom i rodz podłóg'!$A$1:$J$96</definedName>
    <definedName name="_xlnm.Print_Area" localSheetId="1">'Zestawienie powierzchni okien'!$A$1:$I$19</definedName>
  </definedNames>
  <calcPr fullCalcOnLoad="1"/>
</workbook>
</file>

<file path=xl/sharedStrings.xml><?xml version="1.0" encoding="utf-8"?>
<sst xmlns="http://schemas.openxmlformats.org/spreadsheetml/2006/main" count="232" uniqueCount="114">
  <si>
    <t>Nr pom.</t>
  </si>
  <si>
    <t>Rodzaj posadzki</t>
  </si>
  <si>
    <t>Parter</t>
  </si>
  <si>
    <t>Przedsionek - klatka schodowa</t>
  </si>
  <si>
    <t>Garderoba</t>
  </si>
  <si>
    <t>WC damskie</t>
  </si>
  <si>
    <t>Budynek część B</t>
  </si>
  <si>
    <t>Magazyn dekoracji</t>
  </si>
  <si>
    <t>Budynek część C</t>
  </si>
  <si>
    <t>Piwnice</t>
  </si>
  <si>
    <t>35a</t>
  </si>
  <si>
    <t>Pomieszczenie socjalne sprzątaczek</t>
  </si>
  <si>
    <t>Magazym środków czystości</t>
  </si>
  <si>
    <t>Pomieszczenie konserwatora</t>
  </si>
  <si>
    <t>Korytarz</t>
  </si>
  <si>
    <t>Korytarz i klatka schodowa</t>
  </si>
  <si>
    <t>Ślusarnia</t>
  </si>
  <si>
    <t>Pralnia</t>
  </si>
  <si>
    <t>Pracownia szewska</t>
  </si>
  <si>
    <t>Pracownia krawiecka</t>
  </si>
  <si>
    <t>Pomieszczenie socjalne rzemieślników</t>
  </si>
  <si>
    <t>Magazyn elektryków</t>
  </si>
  <si>
    <t>I piętro</t>
  </si>
  <si>
    <t>Klatka schodowa</t>
  </si>
  <si>
    <t>Poddasze</t>
  </si>
  <si>
    <t>71a</t>
  </si>
  <si>
    <t>71b</t>
  </si>
  <si>
    <t>71c</t>
  </si>
  <si>
    <t>Parkiet</t>
  </si>
  <si>
    <t>Deski podłogowe</t>
  </si>
  <si>
    <t>Wylewka betonowa</t>
  </si>
  <si>
    <t>Lastrico</t>
  </si>
  <si>
    <r>
      <t>m</t>
    </r>
    <r>
      <rPr>
        <b/>
        <vertAlign val="superscript"/>
        <sz val="10"/>
        <rFont val="Arial"/>
        <family val="2"/>
      </rPr>
      <t>2</t>
    </r>
  </si>
  <si>
    <t>suma</t>
  </si>
  <si>
    <t xml:space="preserve">suma ogółem </t>
  </si>
  <si>
    <t xml:space="preserve">Posadzka przemysłowa epoksydowa </t>
  </si>
  <si>
    <t>Terakota/gres</t>
  </si>
  <si>
    <t>Wykładzina typu tarket</t>
  </si>
  <si>
    <t>Wykładzina dywanowa</t>
  </si>
  <si>
    <t>Pomieszczenie regulatorów ośw.</t>
  </si>
  <si>
    <t>Scena kameralna</t>
  </si>
  <si>
    <t>82a</t>
  </si>
  <si>
    <t>Komunikacja</t>
  </si>
  <si>
    <t>82b</t>
  </si>
  <si>
    <t>Łącznik</t>
  </si>
  <si>
    <t xml:space="preserve">Garderoba </t>
  </si>
  <si>
    <t>Foyer sceny kameralnej</t>
  </si>
  <si>
    <t>85a</t>
  </si>
  <si>
    <t>85b</t>
  </si>
  <si>
    <t>WC aktorskie</t>
  </si>
  <si>
    <t>Przedsionek przy WC widzów</t>
  </si>
  <si>
    <t>88a</t>
  </si>
  <si>
    <t>88b</t>
  </si>
  <si>
    <t>WC męskie</t>
  </si>
  <si>
    <t>Magazyn montażystów</t>
  </si>
  <si>
    <t>Magazyn gospodarczy</t>
  </si>
  <si>
    <t>Archiwa zakładowe I</t>
  </si>
  <si>
    <t>Archiwa zakładowe II</t>
  </si>
  <si>
    <t>Przedsionek przy ślusarni</t>
  </si>
  <si>
    <t>WC/natrysk/szatnia rzemieślników</t>
  </si>
  <si>
    <t>Magazyn rekwizytów II</t>
  </si>
  <si>
    <t>Serwerownia</t>
  </si>
  <si>
    <t>WC damskie pracowników</t>
  </si>
  <si>
    <t>WC męskie pracowników</t>
  </si>
  <si>
    <t xml:space="preserve">Stolarnia+magazynek </t>
  </si>
  <si>
    <t>Kabina realizatora</t>
  </si>
  <si>
    <t>Pomieszczenie centrali wentylacyjnej</t>
  </si>
  <si>
    <t>Archiwum literackie</t>
  </si>
  <si>
    <t>Sala wokalna</t>
  </si>
  <si>
    <t>WC/natrysk aktorski</t>
  </si>
  <si>
    <t>Pokój gościnny nr 1</t>
  </si>
  <si>
    <t>Pokój gościnny nr 2</t>
  </si>
  <si>
    <t>Pokój gościnny nr 3</t>
  </si>
  <si>
    <t>Pokój gościnny nr 4</t>
  </si>
  <si>
    <t>Pokój gościnny nr 5</t>
  </si>
  <si>
    <t>Pokój gościnny nr 6</t>
  </si>
  <si>
    <t>Pokój gościnny nr 7</t>
  </si>
  <si>
    <t>Pokój gościnny nr 8</t>
  </si>
  <si>
    <t>Pokój gościnny nr 9</t>
  </si>
  <si>
    <t xml:space="preserve">Lazienka </t>
  </si>
  <si>
    <t>Łazienka</t>
  </si>
  <si>
    <t>Kuchnia/jadalnia</t>
  </si>
  <si>
    <t>Pomieszczenia gospodarcze ogółem</t>
  </si>
  <si>
    <t>Przedsionki przy pok. gościnnych ogółem</t>
  </si>
  <si>
    <t>74a</t>
  </si>
  <si>
    <t>75b</t>
  </si>
  <si>
    <t>73a</t>
  </si>
  <si>
    <t>73c</t>
  </si>
  <si>
    <t>71d</t>
  </si>
  <si>
    <t>71e</t>
  </si>
  <si>
    <t>Wymiar okna</t>
  </si>
  <si>
    <t>pow. jedn.</t>
  </si>
  <si>
    <t>il. sztuk</t>
  </si>
  <si>
    <t>pow. ogółem</t>
  </si>
  <si>
    <t>Uwagi</t>
  </si>
  <si>
    <t>szer.</t>
  </si>
  <si>
    <t>wys.</t>
  </si>
  <si>
    <r>
      <t>m</t>
    </r>
    <r>
      <rPr>
        <vertAlign val="superscript"/>
        <sz val="10"/>
        <rFont val="Arial"/>
        <family val="2"/>
      </rPr>
      <t>2</t>
    </r>
  </si>
  <si>
    <t>x</t>
  </si>
  <si>
    <t>bud. B</t>
  </si>
  <si>
    <t>bud. C</t>
  </si>
  <si>
    <t>mycie z wys. drabiny</t>
  </si>
  <si>
    <t>I Piętro</t>
  </si>
  <si>
    <t>Powierzchnia okien ogółem</t>
  </si>
  <si>
    <t>II Piętro</t>
  </si>
  <si>
    <t>wykładzina</t>
  </si>
  <si>
    <t xml:space="preserve">panele </t>
  </si>
  <si>
    <t>AL. MICKIEWICZA 2</t>
  </si>
  <si>
    <t xml:space="preserve">GDAŃSKA 47 I p. </t>
  </si>
  <si>
    <t xml:space="preserve">GDAŃSKA 47 IV p. </t>
  </si>
  <si>
    <t>terakota/gres</t>
  </si>
  <si>
    <t>al.. Mickiewicza 2</t>
  </si>
  <si>
    <t>ul. Gdańska 47</t>
  </si>
  <si>
    <t>IV Piętro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</si>
</sst>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0" fontId="1" fillId="0" borderId="2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0" fontId="0" fillId="0" borderId="2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Fill="1" applyBorder="1" applyAlignment="1">
      <alignment horizontal="center"/>
    </xf>
    <xf numFmtId="2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2" fontId="1" fillId="0" borderId="21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36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0" fillId="0" borderId="22" xfId="0" applyNumberFormat="1" applyFill="1" applyBorder="1" applyAlignment="1">
      <alignment horizontal="center" vertical="center" wrapText="1"/>
    </xf>
    <xf numFmtId="2" fontId="0" fillId="0" borderId="37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21" xfId="0" applyNumberForma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vertical="center"/>
    </xf>
    <xf numFmtId="0" fontId="0" fillId="0" borderId="43" xfId="0" applyBorder="1" applyAlignment="1">
      <alignment horizontal="center" vertical="center" textRotation="90"/>
    </xf>
    <xf numFmtId="0" fontId="0" fillId="0" borderId="44" xfId="0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21" xfId="0" applyBorder="1" applyAlignment="1">
      <alignment/>
    </xf>
    <xf numFmtId="0" fontId="0" fillId="0" borderId="45" xfId="0" applyBorder="1" applyAlignment="1">
      <alignment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3" xfId="0" applyBorder="1" applyAlignment="1">
      <alignment/>
    </xf>
    <xf numFmtId="0" fontId="0" fillId="0" borderId="43" xfId="0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0" fillId="0" borderId="2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8" xfId="0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="117" zoomScaleNormal="117" zoomScalePageLayoutView="0" workbookViewId="0" topLeftCell="A79">
      <selection activeCell="I97" sqref="I97"/>
    </sheetView>
  </sheetViews>
  <sheetFormatPr defaultColWidth="9.140625" defaultRowHeight="12.75"/>
  <cols>
    <col min="1" max="1" width="4.8515625" style="4" customWidth="1"/>
    <col min="2" max="2" width="35.421875" style="0" customWidth="1"/>
    <col min="3" max="3" width="10.7109375" style="0" customWidth="1"/>
    <col min="4" max="4" width="10.28125" style="0" customWidth="1"/>
    <col min="5" max="5" width="10.57421875" style="0" customWidth="1"/>
    <col min="6" max="6" width="10.8515625" style="0" customWidth="1"/>
    <col min="7" max="7" width="9.7109375" style="0" customWidth="1"/>
    <col min="8" max="8" width="14.421875" style="0" customWidth="1"/>
    <col min="9" max="9" width="12.28125" style="14" customWidth="1"/>
    <col min="10" max="10" width="17.8515625" style="0" customWidth="1"/>
  </cols>
  <sheetData>
    <row r="1" ht="13.5" thickBot="1">
      <c r="B1" s="77" t="s">
        <v>107</v>
      </c>
    </row>
    <row r="2" spans="1:10" ht="28.5" customHeight="1" thickBot="1">
      <c r="A2" s="82" t="s">
        <v>2</v>
      </c>
      <c r="B2" s="83"/>
      <c r="C2" s="86" t="s">
        <v>1</v>
      </c>
      <c r="D2" s="87"/>
      <c r="E2" s="87"/>
      <c r="F2" s="15" t="s">
        <v>32</v>
      </c>
      <c r="G2" s="13"/>
      <c r="H2" s="13"/>
      <c r="I2" s="24"/>
      <c r="J2" s="20"/>
    </row>
    <row r="3" spans="1:10" ht="39" customHeight="1" thickBot="1">
      <c r="A3" s="3" t="s">
        <v>0</v>
      </c>
      <c r="B3" s="9" t="s">
        <v>6</v>
      </c>
      <c r="C3" s="54" t="s">
        <v>28</v>
      </c>
      <c r="D3" s="55" t="s">
        <v>29</v>
      </c>
      <c r="E3" s="55" t="s">
        <v>37</v>
      </c>
      <c r="F3" s="55" t="s">
        <v>30</v>
      </c>
      <c r="G3" s="55" t="s">
        <v>31</v>
      </c>
      <c r="H3" s="56" t="s">
        <v>36</v>
      </c>
      <c r="I3" s="57" t="s">
        <v>35</v>
      </c>
      <c r="J3" s="58" t="s">
        <v>38</v>
      </c>
    </row>
    <row r="4" spans="1:10" ht="12.75">
      <c r="A4" s="5">
        <v>81</v>
      </c>
      <c r="B4" s="10" t="s">
        <v>7</v>
      </c>
      <c r="C4" s="66"/>
      <c r="D4" s="40"/>
      <c r="E4" s="40"/>
      <c r="F4" s="62"/>
      <c r="G4" s="40"/>
      <c r="H4" s="67"/>
      <c r="I4" s="40">
        <v>199.65</v>
      </c>
      <c r="J4" s="68"/>
    </row>
    <row r="5" spans="1:10" ht="12.75">
      <c r="A5" s="6">
        <v>82</v>
      </c>
      <c r="B5" s="11" t="s">
        <v>39</v>
      </c>
      <c r="C5" s="51"/>
      <c r="D5" s="34"/>
      <c r="E5" s="34"/>
      <c r="F5" s="34"/>
      <c r="G5" s="34"/>
      <c r="H5" s="34">
        <v>13.87</v>
      </c>
      <c r="I5" s="34"/>
      <c r="J5" s="64"/>
    </row>
    <row r="6" spans="1:10" ht="12.75">
      <c r="A6" s="6" t="s">
        <v>41</v>
      </c>
      <c r="B6" s="11" t="s">
        <v>42</v>
      </c>
      <c r="C6" s="51"/>
      <c r="D6" s="42"/>
      <c r="E6" s="34"/>
      <c r="F6" s="42"/>
      <c r="G6" s="42"/>
      <c r="H6" s="53">
        <v>22.78</v>
      </c>
      <c r="I6" s="42"/>
      <c r="J6" s="69"/>
    </row>
    <row r="7" spans="1:10" ht="12.75">
      <c r="A7" s="6" t="s">
        <v>43</v>
      </c>
      <c r="B7" s="11" t="s">
        <v>44</v>
      </c>
      <c r="C7" s="51"/>
      <c r="D7" s="42"/>
      <c r="E7" s="34"/>
      <c r="F7" s="42"/>
      <c r="G7" s="42"/>
      <c r="H7" s="53">
        <v>87.14</v>
      </c>
      <c r="I7" s="42">
        <v>12.56</v>
      </c>
      <c r="J7" s="69"/>
    </row>
    <row r="8" spans="1:10" ht="13.5" thickBot="1">
      <c r="A8" s="6"/>
      <c r="B8" s="11" t="s">
        <v>33</v>
      </c>
      <c r="C8" s="51">
        <f>SUM(O23:O24)</f>
        <v>0</v>
      </c>
      <c r="D8" s="42">
        <f aca="true" t="shared" si="0" ref="D8:J8">SUM(D4:D7)</f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53">
        <f t="shared" si="0"/>
        <v>123.78999999999999</v>
      </c>
      <c r="I8" s="42">
        <f t="shared" si="0"/>
        <v>212.21</v>
      </c>
      <c r="J8" s="69">
        <f t="shared" si="0"/>
        <v>0</v>
      </c>
    </row>
    <row r="9" spans="1:10" ht="39" customHeight="1" thickBot="1">
      <c r="A9" s="3" t="s">
        <v>0</v>
      </c>
      <c r="B9" s="9" t="s">
        <v>8</v>
      </c>
      <c r="C9" s="54" t="s">
        <v>28</v>
      </c>
      <c r="D9" s="55" t="s">
        <v>29</v>
      </c>
      <c r="E9" s="55" t="s">
        <v>37</v>
      </c>
      <c r="F9" s="55" t="s">
        <v>30</v>
      </c>
      <c r="G9" s="55" t="s">
        <v>31</v>
      </c>
      <c r="H9" s="56" t="s">
        <v>36</v>
      </c>
      <c r="I9" s="57" t="s">
        <v>35</v>
      </c>
      <c r="J9" s="58" t="s">
        <v>38</v>
      </c>
    </row>
    <row r="10" spans="1:10" ht="12.75">
      <c r="A10" s="6">
        <v>83</v>
      </c>
      <c r="B10" s="11" t="s">
        <v>40</v>
      </c>
      <c r="C10" s="51"/>
      <c r="D10" s="34">
        <v>160</v>
      </c>
      <c r="E10" s="40"/>
      <c r="F10" s="40"/>
      <c r="G10" s="40"/>
      <c r="H10" s="67"/>
      <c r="I10" s="40"/>
      <c r="J10" s="68"/>
    </row>
    <row r="11" spans="1:10" ht="12.75">
      <c r="A11" s="6">
        <v>85</v>
      </c>
      <c r="B11" s="11" t="s">
        <v>45</v>
      </c>
      <c r="C11" s="51"/>
      <c r="D11" s="34"/>
      <c r="E11" s="34">
        <v>13.55</v>
      </c>
      <c r="F11" s="34"/>
      <c r="G11" s="34"/>
      <c r="H11" s="49"/>
      <c r="I11" s="34"/>
      <c r="J11" s="64"/>
    </row>
    <row r="12" spans="1:10" ht="12.75">
      <c r="A12" s="6" t="s">
        <v>47</v>
      </c>
      <c r="B12" s="11" t="s">
        <v>42</v>
      </c>
      <c r="C12" s="51"/>
      <c r="D12" s="34"/>
      <c r="E12" s="34"/>
      <c r="F12" s="34"/>
      <c r="G12" s="34"/>
      <c r="H12" s="49">
        <v>8</v>
      </c>
      <c r="I12" s="34"/>
      <c r="J12" s="64"/>
    </row>
    <row r="13" spans="1:10" ht="12.75">
      <c r="A13" s="6" t="s">
        <v>48</v>
      </c>
      <c r="B13" s="11" t="s">
        <v>49</v>
      </c>
      <c r="C13" s="51"/>
      <c r="D13" s="34"/>
      <c r="E13" s="34"/>
      <c r="F13" s="34"/>
      <c r="G13" s="34"/>
      <c r="H13" s="49">
        <v>6</v>
      </c>
      <c r="I13" s="34"/>
      <c r="J13" s="64"/>
    </row>
    <row r="14" spans="1:10" ht="12.75">
      <c r="A14" s="6">
        <v>86</v>
      </c>
      <c r="B14" s="11" t="s">
        <v>46</v>
      </c>
      <c r="C14" s="51"/>
      <c r="D14" s="34">
        <v>74.54</v>
      </c>
      <c r="E14" s="34"/>
      <c r="F14" s="34"/>
      <c r="G14" s="34"/>
      <c r="H14" s="49"/>
      <c r="I14" s="34"/>
      <c r="J14" s="64"/>
    </row>
    <row r="15" spans="1:10" ht="12.75">
      <c r="A15" s="6">
        <v>87</v>
      </c>
      <c r="B15" s="11" t="s">
        <v>23</v>
      </c>
      <c r="C15" s="51"/>
      <c r="D15" s="34"/>
      <c r="E15" s="34"/>
      <c r="F15" s="34"/>
      <c r="G15" s="34"/>
      <c r="H15" s="49">
        <v>17.03</v>
      </c>
      <c r="I15" s="34"/>
      <c r="J15" s="64"/>
    </row>
    <row r="16" spans="1:10" ht="12.75">
      <c r="A16" s="6">
        <v>88</v>
      </c>
      <c r="B16" s="11" t="s">
        <v>50</v>
      </c>
      <c r="C16" s="51"/>
      <c r="D16" s="34"/>
      <c r="E16" s="34"/>
      <c r="F16" s="34"/>
      <c r="G16" s="34"/>
      <c r="H16" s="49">
        <v>3.79</v>
      </c>
      <c r="I16" s="34"/>
      <c r="J16" s="64"/>
    </row>
    <row r="17" spans="1:10" ht="12.75">
      <c r="A17" s="6" t="s">
        <v>51</v>
      </c>
      <c r="B17" s="11" t="s">
        <v>5</v>
      </c>
      <c r="C17" s="51"/>
      <c r="D17" s="34"/>
      <c r="E17" s="34"/>
      <c r="F17" s="34"/>
      <c r="G17" s="34"/>
      <c r="H17" s="49">
        <v>8</v>
      </c>
      <c r="I17" s="34"/>
      <c r="J17" s="64"/>
    </row>
    <row r="18" spans="1:10" ht="12.75">
      <c r="A18" s="6" t="s">
        <v>52</v>
      </c>
      <c r="B18" s="11" t="s">
        <v>53</v>
      </c>
      <c r="C18" s="51"/>
      <c r="D18" s="34"/>
      <c r="E18" s="34"/>
      <c r="F18" s="34"/>
      <c r="G18" s="34"/>
      <c r="H18" s="49">
        <v>11.6</v>
      </c>
      <c r="I18" s="34"/>
      <c r="J18" s="64"/>
    </row>
    <row r="19" spans="1:10" ht="12.75">
      <c r="A19" s="6">
        <v>89</v>
      </c>
      <c r="B19" s="11" t="s">
        <v>54</v>
      </c>
      <c r="C19" s="51"/>
      <c r="D19" s="34"/>
      <c r="E19" s="34"/>
      <c r="F19" s="34"/>
      <c r="G19" s="34"/>
      <c r="H19" s="49">
        <v>6.62</v>
      </c>
      <c r="I19" s="34"/>
      <c r="J19" s="64"/>
    </row>
    <row r="20" spans="1:10" ht="12.75">
      <c r="A20" s="6">
        <v>90</v>
      </c>
      <c r="B20" s="11" t="s">
        <v>55</v>
      </c>
      <c r="C20" s="51"/>
      <c r="D20" s="34"/>
      <c r="E20" s="34"/>
      <c r="F20" s="34"/>
      <c r="G20" s="34"/>
      <c r="H20" s="49">
        <v>7.29</v>
      </c>
      <c r="I20" s="34"/>
      <c r="J20" s="64"/>
    </row>
    <row r="21" spans="1:10" ht="13.5" thickBot="1">
      <c r="A21" s="25"/>
      <c r="B21" s="26" t="s">
        <v>33</v>
      </c>
      <c r="C21" s="59">
        <f aca="true" t="shared" si="1" ref="C21:H21">SUM(C10:C20)</f>
        <v>0</v>
      </c>
      <c r="D21" s="36">
        <f t="shared" si="1"/>
        <v>234.54000000000002</v>
      </c>
      <c r="E21" s="36">
        <f t="shared" si="1"/>
        <v>13.55</v>
      </c>
      <c r="F21" s="36">
        <f t="shared" si="1"/>
        <v>0</v>
      </c>
      <c r="G21" s="36">
        <f t="shared" si="1"/>
        <v>0</v>
      </c>
      <c r="H21" s="60">
        <f t="shared" si="1"/>
        <v>68.33</v>
      </c>
      <c r="I21" s="36">
        <f>SUM(I10:I20)</f>
        <v>0</v>
      </c>
      <c r="J21" s="70">
        <f>SUM(J10:J20)</f>
        <v>0</v>
      </c>
    </row>
    <row r="22" spans="1:10" ht="23.25" customHeight="1" thickBot="1">
      <c r="A22" s="84" t="s">
        <v>9</v>
      </c>
      <c r="B22" s="85"/>
      <c r="C22" s="88" t="s">
        <v>1</v>
      </c>
      <c r="D22" s="89"/>
      <c r="E22" s="89"/>
      <c r="F22" s="48" t="s">
        <v>32</v>
      </c>
      <c r="G22" s="61"/>
      <c r="H22" s="61"/>
      <c r="I22" s="71"/>
      <c r="J22" s="72"/>
    </row>
    <row r="23" spans="1:10" ht="39" customHeight="1" thickBot="1">
      <c r="A23" s="3" t="s">
        <v>0</v>
      </c>
      <c r="B23" s="9" t="s">
        <v>6</v>
      </c>
      <c r="C23" s="54" t="s">
        <v>28</v>
      </c>
      <c r="D23" s="55" t="s">
        <v>29</v>
      </c>
      <c r="E23" s="55" t="s">
        <v>37</v>
      </c>
      <c r="F23" s="55" t="s">
        <v>30</v>
      </c>
      <c r="G23" s="55" t="s">
        <v>31</v>
      </c>
      <c r="H23" s="56" t="s">
        <v>36</v>
      </c>
      <c r="I23" s="57" t="s">
        <v>35</v>
      </c>
      <c r="J23" s="58" t="s">
        <v>38</v>
      </c>
    </row>
    <row r="24" spans="1:10" ht="12.75">
      <c r="A24" s="6">
        <v>28</v>
      </c>
      <c r="B24" s="11" t="s">
        <v>56</v>
      </c>
      <c r="C24" s="51"/>
      <c r="D24" s="40"/>
      <c r="E24" s="40"/>
      <c r="F24" s="32"/>
      <c r="G24" s="40"/>
      <c r="H24" s="34">
        <v>17.73</v>
      </c>
      <c r="I24" s="40"/>
      <c r="J24" s="68"/>
    </row>
    <row r="25" spans="1:10" ht="12.75">
      <c r="A25" s="6">
        <v>29</v>
      </c>
      <c r="B25" s="11" t="s">
        <v>57</v>
      </c>
      <c r="C25" s="51"/>
      <c r="D25" s="34"/>
      <c r="E25" s="34"/>
      <c r="F25" s="34"/>
      <c r="G25" s="34"/>
      <c r="H25" s="34">
        <v>14.4</v>
      </c>
      <c r="I25" s="34"/>
      <c r="J25" s="64"/>
    </row>
    <row r="26" spans="1:10" ht="12.75">
      <c r="A26" s="6">
        <v>30</v>
      </c>
      <c r="B26" s="11" t="s">
        <v>11</v>
      </c>
      <c r="C26" s="51"/>
      <c r="D26" s="34"/>
      <c r="E26" s="62"/>
      <c r="F26" s="34"/>
      <c r="G26" s="34"/>
      <c r="H26" s="34">
        <v>13.85</v>
      </c>
      <c r="I26" s="34"/>
      <c r="J26" s="64"/>
    </row>
    <row r="27" spans="1:10" ht="12.75">
      <c r="A27" s="6">
        <v>31</v>
      </c>
      <c r="B27" s="11" t="s">
        <v>12</v>
      </c>
      <c r="C27" s="51"/>
      <c r="D27" s="34"/>
      <c r="E27" s="34"/>
      <c r="F27" s="34"/>
      <c r="G27" s="34"/>
      <c r="H27" s="49">
        <v>4.32</v>
      </c>
      <c r="I27" s="34"/>
      <c r="J27" s="64"/>
    </row>
    <row r="28" spans="1:10" ht="12.75">
      <c r="A28" s="6">
        <v>32</v>
      </c>
      <c r="B28" s="11" t="s">
        <v>13</v>
      </c>
      <c r="C28" s="51"/>
      <c r="D28" s="34"/>
      <c r="E28" s="34"/>
      <c r="F28" s="34"/>
      <c r="G28" s="34"/>
      <c r="H28" s="34">
        <v>17.73</v>
      </c>
      <c r="I28" s="34"/>
      <c r="J28" s="64"/>
    </row>
    <row r="29" spans="1:10" ht="12.75">
      <c r="A29" s="6">
        <v>33</v>
      </c>
      <c r="B29" s="11" t="s">
        <v>14</v>
      </c>
      <c r="C29" s="51"/>
      <c r="D29" s="34"/>
      <c r="E29" s="34"/>
      <c r="F29" s="34"/>
      <c r="G29" s="34"/>
      <c r="H29" s="34">
        <v>52.5</v>
      </c>
      <c r="I29" s="34"/>
      <c r="J29" s="64"/>
    </row>
    <row r="30" spans="1:10" ht="12.75">
      <c r="A30" s="6">
        <v>34</v>
      </c>
      <c r="B30" s="11" t="s">
        <v>15</v>
      </c>
      <c r="C30" s="51"/>
      <c r="D30" s="34"/>
      <c r="E30" s="34"/>
      <c r="F30" s="34"/>
      <c r="G30" s="34"/>
      <c r="H30" s="34">
        <v>19.8</v>
      </c>
      <c r="I30" s="34"/>
      <c r="J30" s="64"/>
    </row>
    <row r="31" spans="1:10" ht="12.75">
      <c r="A31" s="6">
        <v>35</v>
      </c>
      <c r="B31" s="11" t="s">
        <v>16</v>
      </c>
      <c r="C31" s="51"/>
      <c r="D31" s="34"/>
      <c r="E31" s="34"/>
      <c r="F31" s="34"/>
      <c r="G31" s="34"/>
      <c r="H31" s="49"/>
      <c r="I31" s="34">
        <v>37</v>
      </c>
      <c r="J31" s="50"/>
    </row>
    <row r="32" spans="1:10" ht="12.75">
      <c r="A32" s="6" t="s">
        <v>10</v>
      </c>
      <c r="B32" s="11" t="s">
        <v>58</v>
      </c>
      <c r="C32" s="51"/>
      <c r="D32" s="34"/>
      <c r="E32" s="34"/>
      <c r="F32" s="34"/>
      <c r="G32" s="34"/>
      <c r="H32" s="49">
        <v>10.98</v>
      </c>
      <c r="I32" s="34"/>
      <c r="J32" s="64"/>
    </row>
    <row r="33" spans="1:10" ht="12.75">
      <c r="A33" s="6">
        <v>36</v>
      </c>
      <c r="B33" s="11" t="s">
        <v>20</v>
      </c>
      <c r="C33" s="51"/>
      <c r="D33" s="34"/>
      <c r="E33" s="34"/>
      <c r="F33" s="34"/>
      <c r="G33" s="34"/>
      <c r="H33" s="49">
        <v>15.27</v>
      </c>
      <c r="I33" s="34"/>
      <c r="J33" s="64"/>
    </row>
    <row r="34" spans="1:10" ht="12.75">
      <c r="A34" s="6">
        <v>37</v>
      </c>
      <c r="B34" s="11" t="s">
        <v>59</v>
      </c>
      <c r="C34" s="51"/>
      <c r="D34" s="34"/>
      <c r="E34" s="34"/>
      <c r="F34" s="34"/>
      <c r="G34" s="62"/>
      <c r="H34" s="34">
        <v>16</v>
      </c>
      <c r="I34" s="34"/>
      <c r="J34" s="64"/>
    </row>
    <row r="35" spans="1:10" ht="12.75">
      <c r="A35" s="6">
        <v>39</v>
      </c>
      <c r="B35" s="11" t="s">
        <v>17</v>
      </c>
      <c r="C35" s="51"/>
      <c r="D35" s="34"/>
      <c r="E35" s="34"/>
      <c r="F35" s="34"/>
      <c r="G35" s="34"/>
      <c r="H35" s="49">
        <v>23.95</v>
      </c>
      <c r="I35" s="34"/>
      <c r="J35" s="64"/>
    </row>
    <row r="36" spans="1:10" ht="12.75">
      <c r="A36" s="6">
        <v>40</v>
      </c>
      <c r="B36" s="11" t="s">
        <v>60</v>
      </c>
      <c r="C36" s="51"/>
      <c r="D36" s="34"/>
      <c r="E36" s="34"/>
      <c r="F36" s="34"/>
      <c r="G36" s="34"/>
      <c r="H36" s="49">
        <v>30.57</v>
      </c>
      <c r="I36" s="34"/>
      <c r="J36" s="64"/>
    </row>
    <row r="37" spans="1:10" ht="13.5" thickBot="1">
      <c r="A37" s="7"/>
      <c r="B37" s="12" t="s">
        <v>33</v>
      </c>
      <c r="C37" s="52">
        <f aca="true" t="shared" si="2" ref="C37:J37">SUM(C24:C36)</f>
        <v>0</v>
      </c>
      <c r="D37" s="42">
        <f t="shared" si="2"/>
        <v>0</v>
      </c>
      <c r="E37" s="42">
        <f t="shared" si="2"/>
        <v>0</v>
      </c>
      <c r="F37" s="42">
        <f t="shared" si="2"/>
        <v>0</v>
      </c>
      <c r="G37" s="42">
        <f t="shared" si="2"/>
        <v>0</v>
      </c>
      <c r="H37" s="53">
        <f t="shared" si="2"/>
        <v>237.1</v>
      </c>
      <c r="I37" s="42">
        <f t="shared" si="2"/>
        <v>37</v>
      </c>
      <c r="J37" s="69">
        <f t="shared" si="2"/>
        <v>0</v>
      </c>
    </row>
    <row r="38" spans="1:10" ht="39" customHeight="1" thickBot="1">
      <c r="A38" s="3" t="s">
        <v>0</v>
      </c>
      <c r="B38" s="9" t="s">
        <v>8</v>
      </c>
      <c r="C38" s="54" t="s">
        <v>28</v>
      </c>
      <c r="D38" s="55" t="s">
        <v>29</v>
      </c>
      <c r="E38" s="55" t="s">
        <v>37</v>
      </c>
      <c r="F38" s="55" t="s">
        <v>30</v>
      </c>
      <c r="G38" s="55" t="s">
        <v>31</v>
      </c>
      <c r="H38" s="56" t="s">
        <v>36</v>
      </c>
      <c r="I38" s="57" t="s">
        <v>35</v>
      </c>
      <c r="J38" s="58" t="s">
        <v>38</v>
      </c>
    </row>
    <row r="39" spans="1:10" ht="12.75">
      <c r="A39" s="6">
        <v>41</v>
      </c>
      <c r="B39" s="11" t="s">
        <v>61</v>
      </c>
      <c r="C39" s="51"/>
      <c r="D39" s="40"/>
      <c r="E39" s="34">
        <v>7.8</v>
      </c>
      <c r="F39" s="40"/>
      <c r="G39" s="32"/>
      <c r="H39" s="67"/>
      <c r="I39" s="40"/>
      <c r="J39" s="68"/>
    </row>
    <row r="40" spans="1:10" ht="12.75">
      <c r="A40" s="6">
        <v>42</v>
      </c>
      <c r="B40" s="11" t="s">
        <v>18</v>
      </c>
      <c r="C40" s="51"/>
      <c r="D40" s="34"/>
      <c r="E40" s="34">
        <v>39.65</v>
      </c>
      <c r="F40" s="34"/>
      <c r="G40" s="34"/>
      <c r="H40" s="49"/>
      <c r="I40" s="34"/>
      <c r="J40" s="64"/>
    </row>
    <row r="41" spans="1:10" ht="12.75">
      <c r="A41" s="6">
        <v>43</v>
      </c>
      <c r="B41" s="11" t="s">
        <v>19</v>
      </c>
      <c r="C41" s="51"/>
      <c r="D41" s="34"/>
      <c r="E41" s="34">
        <v>62.25</v>
      </c>
      <c r="F41" s="34"/>
      <c r="G41" s="34"/>
      <c r="H41" s="49"/>
      <c r="I41" s="34"/>
      <c r="J41" s="64"/>
    </row>
    <row r="42" spans="1:10" ht="12.75">
      <c r="A42" s="6">
        <v>44</v>
      </c>
      <c r="B42" s="11" t="s">
        <v>62</v>
      </c>
      <c r="C42" s="51"/>
      <c r="D42" s="34"/>
      <c r="E42" s="34"/>
      <c r="F42" s="34"/>
      <c r="G42" s="34"/>
      <c r="H42" s="49">
        <v>6.23</v>
      </c>
      <c r="I42" s="34"/>
      <c r="J42" s="64"/>
    </row>
    <row r="43" spans="1:10" ht="12.75">
      <c r="A43" s="6">
        <v>45</v>
      </c>
      <c r="B43" s="11" t="s">
        <v>63</v>
      </c>
      <c r="C43" s="51"/>
      <c r="D43" s="34"/>
      <c r="E43" s="34"/>
      <c r="F43" s="34"/>
      <c r="G43" s="34"/>
      <c r="H43" s="49">
        <v>8.92</v>
      </c>
      <c r="I43" s="34"/>
      <c r="J43" s="64"/>
    </row>
    <row r="44" spans="1:10" ht="12.75">
      <c r="A44" s="6">
        <v>47</v>
      </c>
      <c r="B44" s="11" t="s">
        <v>21</v>
      </c>
      <c r="C44" s="51"/>
      <c r="D44" s="34"/>
      <c r="E44" s="34"/>
      <c r="F44" s="34"/>
      <c r="G44" s="34"/>
      <c r="H44" s="49">
        <v>72</v>
      </c>
      <c r="I44" s="34"/>
      <c r="J44" s="64"/>
    </row>
    <row r="45" spans="1:10" ht="13.5" thickBot="1">
      <c r="A45" s="6">
        <v>48</v>
      </c>
      <c r="B45" s="11" t="s">
        <v>64</v>
      </c>
      <c r="C45" s="51"/>
      <c r="D45" s="34">
        <v>90</v>
      </c>
      <c r="E45" s="34"/>
      <c r="F45" s="34"/>
      <c r="G45" s="34"/>
      <c r="H45" s="49"/>
      <c r="I45" s="34"/>
      <c r="J45" s="64"/>
    </row>
    <row r="46" spans="1:10" ht="13.5" thickBot="1">
      <c r="A46" s="6">
        <v>49</v>
      </c>
      <c r="B46" s="11" t="s">
        <v>14</v>
      </c>
      <c r="C46" s="51"/>
      <c r="D46" s="34"/>
      <c r="E46" s="34"/>
      <c r="F46" s="34"/>
      <c r="G46" s="34">
        <v>34</v>
      </c>
      <c r="H46" s="49"/>
      <c r="I46" s="34"/>
      <c r="J46" s="64"/>
    </row>
    <row r="47" spans="1:10" ht="13.5" thickBot="1">
      <c r="A47" s="6">
        <v>50</v>
      </c>
      <c r="B47" s="11" t="s">
        <v>3</v>
      </c>
      <c r="C47" s="51"/>
      <c r="D47" s="34"/>
      <c r="E47" s="34"/>
      <c r="F47" s="34"/>
      <c r="G47" s="62">
        <v>8.6</v>
      </c>
      <c r="H47" s="49"/>
      <c r="I47" s="34"/>
      <c r="J47" s="64"/>
    </row>
    <row r="48" spans="1:10" ht="13.5" thickBot="1">
      <c r="A48" s="25"/>
      <c r="B48" s="26" t="s">
        <v>33</v>
      </c>
      <c r="C48" s="59">
        <f aca="true" t="shared" si="3" ref="C48:H48">SUM(C39:C47)</f>
        <v>0</v>
      </c>
      <c r="D48" s="36">
        <f t="shared" si="3"/>
        <v>90</v>
      </c>
      <c r="E48" s="36">
        <f>SUM(E39:E47)</f>
        <v>109.69999999999999</v>
      </c>
      <c r="F48" s="36">
        <f t="shared" si="3"/>
        <v>0</v>
      </c>
      <c r="G48" s="36">
        <f t="shared" si="3"/>
        <v>42.6</v>
      </c>
      <c r="H48" s="60">
        <f t="shared" si="3"/>
        <v>87.15</v>
      </c>
      <c r="I48" s="36">
        <f>SUM(I39:I47)</f>
        <v>0</v>
      </c>
      <c r="J48" s="70">
        <f>SUM(J39:J47)</f>
        <v>0</v>
      </c>
    </row>
    <row r="49" spans="1:10" ht="16.5" customHeight="1" thickBot="1">
      <c r="A49" s="3"/>
      <c r="B49" s="19" t="s">
        <v>22</v>
      </c>
      <c r="C49" s="88" t="s">
        <v>1</v>
      </c>
      <c r="D49" s="89"/>
      <c r="E49" s="89"/>
      <c r="F49" s="48" t="s">
        <v>32</v>
      </c>
      <c r="G49" s="63"/>
      <c r="H49" s="63"/>
      <c r="I49" s="13"/>
      <c r="J49" s="72"/>
    </row>
    <row r="50" spans="1:10" ht="39" customHeight="1" thickBot="1">
      <c r="A50" s="3" t="s">
        <v>0</v>
      </c>
      <c r="B50" s="9" t="s">
        <v>6</v>
      </c>
      <c r="C50" s="54" t="s">
        <v>28</v>
      </c>
      <c r="D50" s="55" t="s">
        <v>29</v>
      </c>
      <c r="E50" s="55" t="s">
        <v>37</v>
      </c>
      <c r="F50" s="55" t="s">
        <v>30</v>
      </c>
      <c r="G50" s="55" t="s">
        <v>31</v>
      </c>
      <c r="H50" s="56" t="s">
        <v>36</v>
      </c>
      <c r="I50" s="57" t="s">
        <v>35</v>
      </c>
      <c r="J50" s="58" t="s">
        <v>38</v>
      </c>
    </row>
    <row r="51" spans="1:10" ht="12.75">
      <c r="A51" s="6">
        <v>66</v>
      </c>
      <c r="B51" s="11" t="s">
        <v>65</v>
      </c>
      <c r="C51" s="51"/>
      <c r="D51" s="40"/>
      <c r="E51" s="40"/>
      <c r="F51" s="62"/>
      <c r="G51" s="40"/>
      <c r="H51" s="34">
        <v>13.6</v>
      </c>
      <c r="I51" s="40"/>
      <c r="J51" s="68"/>
    </row>
    <row r="52" spans="1:10" ht="13.5" thickBot="1">
      <c r="A52" s="7"/>
      <c r="B52" s="12" t="s">
        <v>33</v>
      </c>
      <c r="C52" s="52">
        <f aca="true" t="shared" si="4" ref="C52:J52">SUM(C51)</f>
        <v>0</v>
      </c>
      <c r="D52" s="42">
        <f t="shared" si="4"/>
        <v>0</v>
      </c>
      <c r="E52" s="42">
        <f t="shared" si="4"/>
        <v>0</v>
      </c>
      <c r="F52" s="42">
        <f t="shared" si="4"/>
        <v>0</v>
      </c>
      <c r="G52" s="42">
        <f t="shared" si="4"/>
        <v>0</v>
      </c>
      <c r="H52" s="53">
        <f t="shared" si="4"/>
        <v>13.6</v>
      </c>
      <c r="I52" s="42">
        <f t="shared" si="4"/>
        <v>0</v>
      </c>
      <c r="J52" s="69">
        <f t="shared" si="4"/>
        <v>0</v>
      </c>
    </row>
    <row r="53" spans="1:10" ht="39" customHeight="1" thickBot="1">
      <c r="A53" s="3" t="s">
        <v>0</v>
      </c>
      <c r="B53" s="9" t="s">
        <v>8</v>
      </c>
      <c r="C53" s="54" t="s">
        <v>28</v>
      </c>
      <c r="D53" s="55" t="s">
        <v>29</v>
      </c>
      <c r="E53" s="55" t="s">
        <v>37</v>
      </c>
      <c r="F53" s="55" t="s">
        <v>30</v>
      </c>
      <c r="G53" s="55" t="s">
        <v>31</v>
      </c>
      <c r="H53" s="56" t="s">
        <v>36</v>
      </c>
      <c r="I53" s="57" t="s">
        <v>35</v>
      </c>
      <c r="J53" s="58" t="s">
        <v>38</v>
      </c>
    </row>
    <row r="54" spans="1:10" ht="12.75">
      <c r="A54" s="6">
        <v>67</v>
      </c>
      <c r="B54" s="11" t="s">
        <v>68</v>
      </c>
      <c r="C54" s="51"/>
      <c r="D54" s="40"/>
      <c r="E54" s="34">
        <v>22.68</v>
      </c>
      <c r="F54" s="32"/>
      <c r="G54" s="40"/>
      <c r="H54" s="67"/>
      <c r="I54" s="40"/>
      <c r="J54" s="68"/>
    </row>
    <row r="55" spans="1:10" ht="12.75">
      <c r="A55" s="6">
        <v>68</v>
      </c>
      <c r="B55" s="11" t="s">
        <v>67</v>
      </c>
      <c r="C55" s="51"/>
      <c r="D55" s="34"/>
      <c r="E55" s="34"/>
      <c r="F55" s="62"/>
      <c r="G55" s="34"/>
      <c r="H55" s="34">
        <v>14.13</v>
      </c>
      <c r="I55" s="34"/>
      <c r="J55" s="64"/>
    </row>
    <row r="56" spans="1:10" ht="12.75">
      <c r="A56" s="6">
        <v>69</v>
      </c>
      <c r="B56" s="11" t="s">
        <v>4</v>
      </c>
      <c r="C56" s="51"/>
      <c r="D56" s="34"/>
      <c r="E56" s="34">
        <v>11.3</v>
      </c>
      <c r="F56" s="34"/>
      <c r="G56" s="34"/>
      <c r="H56" s="49"/>
      <c r="I56" s="34"/>
      <c r="J56" s="64"/>
    </row>
    <row r="57" spans="1:10" ht="12.75">
      <c r="A57" s="6">
        <v>70</v>
      </c>
      <c r="B57" s="11" t="s">
        <v>66</v>
      </c>
      <c r="C57" s="51"/>
      <c r="D57" s="34"/>
      <c r="E57" s="34"/>
      <c r="F57" s="34"/>
      <c r="G57" s="34"/>
      <c r="H57" s="49">
        <v>10</v>
      </c>
      <c r="I57" s="34"/>
      <c r="J57" s="64"/>
    </row>
    <row r="58" spans="1:10" ht="12.75">
      <c r="A58" s="7">
        <v>71</v>
      </c>
      <c r="B58" s="12" t="s">
        <v>69</v>
      </c>
      <c r="C58" s="52"/>
      <c r="D58" s="42"/>
      <c r="E58" s="42"/>
      <c r="F58" s="42"/>
      <c r="G58" s="42"/>
      <c r="H58" s="53">
        <v>6.15</v>
      </c>
      <c r="I58" s="42"/>
      <c r="J58" s="69"/>
    </row>
    <row r="59" spans="1:10" ht="12.75">
      <c r="A59" s="7">
        <v>72</v>
      </c>
      <c r="B59" s="12" t="s">
        <v>42</v>
      </c>
      <c r="C59" s="52"/>
      <c r="D59" s="42"/>
      <c r="E59" s="42"/>
      <c r="F59" s="42"/>
      <c r="G59" s="42"/>
      <c r="H59" s="53">
        <v>13</v>
      </c>
      <c r="I59" s="42"/>
      <c r="J59" s="69"/>
    </row>
    <row r="60" spans="1:10" ht="12.75">
      <c r="A60" s="7">
        <v>73</v>
      </c>
      <c r="B60" s="12" t="s">
        <v>23</v>
      </c>
      <c r="C60" s="52"/>
      <c r="D60" s="42"/>
      <c r="E60" s="42"/>
      <c r="F60" s="42"/>
      <c r="G60" s="42"/>
      <c r="H60" s="53">
        <v>17.46</v>
      </c>
      <c r="I60" s="42"/>
      <c r="J60" s="69"/>
    </row>
    <row r="61" spans="1:10" ht="13.5" thickBot="1">
      <c r="A61" s="7"/>
      <c r="B61" s="12" t="s">
        <v>33</v>
      </c>
      <c r="C61" s="52">
        <f aca="true" t="shared" si="5" ref="C61:J61">SUM(C54:C60)</f>
        <v>0</v>
      </c>
      <c r="D61" s="42">
        <f t="shared" si="5"/>
        <v>0</v>
      </c>
      <c r="E61" s="42">
        <f t="shared" si="5"/>
        <v>33.980000000000004</v>
      </c>
      <c r="F61" s="42">
        <f t="shared" si="5"/>
        <v>0</v>
      </c>
      <c r="G61" s="42">
        <f t="shared" si="5"/>
        <v>0</v>
      </c>
      <c r="H61" s="53">
        <f t="shared" si="5"/>
        <v>60.74</v>
      </c>
      <c r="I61" s="42">
        <f t="shared" si="5"/>
        <v>0</v>
      </c>
      <c r="J61" s="69">
        <f t="shared" si="5"/>
        <v>0</v>
      </c>
    </row>
    <row r="62" spans="1:10" ht="23.25" customHeight="1" thickBot="1">
      <c r="A62" s="84" t="s">
        <v>24</v>
      </c>
      <c r="B62" s="85"/>
      <c r="C62" s="88" t="s">
        <v>1</v>
      </c>
      <c r="D62" s="89"/>
      <c r="E62" s="89"/>
      <c r="F62" s="48" t="s">
        <v>32</v>
      </c>
      <c r="G62" s="61"/>
      <c r="H62" s="61"/>
      <c r="I62" s="71"/>
      <c r="J62" s="72"/>
    </row>
    <row r="63" spans="1:10" ht="39" customHeight="1" thickBot="1">
      <c r="A63" s="3" t="s">
        <v>0</v>
      </c>
      <c r="B63" s="9" t="s">
        <v>8</v>
      </c>
      <c r="C63" s="54" t="s">
        <v>28</v>
      </c>
      <c r="D63" s="55" t="s">
        <v>29</v>
      </c>
      <c r="E63" s="55" t="s">
        <v>37</v>
      </c>
      <c r="F63" s="55" t="s">
        <v>30</v>
      </c>
      <c r="G63" s="55" t="s">
        <v>31</v>
      </c>
      <c r="H63" s="56" t="s">
        <v>36</v>
      </c>
      <c r="I63" s="57" t="s">
        <v>35</v>
      </c>
      <c r="J63" s="58" t="s">
        <v>38</v>
      </c>
    </row>
    <row r="64" spans="1:10" ht="12.75">
      <c r="A64" s="6">
        <v>71</v>
      </c>
      <c r="B64" s="11" t="s">
        <v>70</v>
      </c>
      <c r="C64" s="51"/>
      <c r="D64" s="40"/>
      <c r="E64" s="40"/>
      <c r="F64" s="34"/>
      <c r="G64" s="40"/>
      <c r="H64" s="67"/>
      <c r="I64" s="40"/>
      <c r="J64" s="68">
        <v>33.92</v>
      </c>
    </row>
    <row r="65" spans="1:10" ht="12.75">
      <c r="A65" s="6" t="s">
        <v>25</v>
      </c>
      <c r="B65" s="11" t="s">
        <v>71</v>
      </c>
      <c r="C65" s="51"/>
      <c r="D65" s="34"/>
      <c r="E65" s="34"/>
      <c r="F65" s="34"/>
      <c r="G65" s="34"/>
      <c r="H65" s="49"/>
      <c r="I65" s="34"/>
      <c r="J65" s="64">
        <v>9.37</v>
      </c>
    </row>
    <row r="66" spans="1:10" ht="12.75">
      <c r="A66" s="6" t="s">
        <v>26</v>
      </c>
      <c r="B66" s="11" t="s">
        <v>79</v>
      </c>
      <c r="C66" s="51"/>
      <c r="D66" s="34"/>
      <c r="E66" s="34"/>
      <c r="F66" s="34"/>
      <c r="G66" s="34"/>
      <c r="H66" s="49">
        <v>4.32</v>
      </c>
      <c r="I66" s="34"/>
      <c r="J66" s="64"/>
    </row>
    <row r="67" spans="1:10" ht="12.75">
      <c r="A67" s="6" t="s">
        <v>27</v>
      </c>
      <c r="B67" s="11" t="s">
        <v>72</v>
      </c>
      <c r="C67" s="51"/>
      <c r="D67" s="34"/>
      <c r="E67" s="34"/>
      <c r="F67" s="34"/>
      <c r="G67" s="34"/>
      <c r="H67" s="49"/>
      <c r="I67" s="34"/>
      <c r="J67" s="64">
        <v>12.81</v>
      </c>
    </row>
    <row r="68" spans="1:10" ht="12.75">
      <c r="A68" s="29" t="s">
        <v>88</v>
      </c>
      <c r="B68" s="11" t="s">
        <v>73</v>
      </c>
      <c r="C68" s="51"/>
      <c r="D68" s="34"/>
      <c r="E68" s="34"/>
      <c r="F68" s="34"/>
      <c r="G68" s="34"/>
      <c r="H68" s="49"/>
      <c r="I68" s="34"/>
      <c r="J68" s="64">
        <v>13.89</v>
      </c>
    </row>
    <row r="69" spans="1:10" ht="12.75">
      <c r="A69" s="6" t="s">
        <v>89</v>
      </c>
      <c r="B69" s="11" t="s">
        <v>80</v>
      </c>
      <c r="C69" s="51"/>
      <c r="D69" s="34"/>
      <c r="E69" s="34"/>
      <c r="F69" s="34"/>
      <c r="G69" s="34"/>
      <c r="H69" s="49">
        <v>6.52</v>
      </c>
      <c r="I69" s="34"/>
      <c r="J69" s="64"/>
    </row>
    <row r="70" spans="1:10" ht="12.75">
      <c r="A70" s="6">
        <v>72</v>
      </c>
      <c r="B70" s="11" t="s">
        <v>74</v>
      </c>
      <c r="C70" s="51"/>
      <c r="D70" s="34"/>
      <c r="E70" s="34"/>
      <c r="F70" s="34"/>
      <c r="G70" s="34"/>
      <c r="H70" s="49"/>
      <c r="I70" s="34"/>
      <c r="J70" s="64">
        <v>27.37</v>
      </c>
    </row>
    <row r="71" spans="1:10" ht="12.75">
      <c r="A71" s="6">
        <v>73</v>
      </c>
      <c r="B71" s="11" t="s">
        <v>75</v>
      </c>
      <c r="C71" s="51"/>
      <c r="D71" s="34"/>
      <c r="E71" s="34"/>
      <c r="F71" s="34"/>
      <c r="G71" s="34"/>
      <c r="H71" s="49"/>
      <c r="I71" s="34"/>
      <c r="J71" s="64">
        <v>23.87</v>
      </c>
    </row>
    <row r="72" spans="1:10" ht="12.75">
      <c r="A72" s="6" t="s">
        <v>86</v>
      </c>
      <c r="B72" s="11" t="s">
        <v>80</v>
      </c>
      <c r="C72" s="51"/>
      <c r="D72" s="34"/>
      <c r="E72" s="34"/>
      <c r="F72" s="34"/>
      <c r="G72" s="34"/>
      <c r="H72" s="49">
        <v>6.03</v>
      </c>
      <c r="I72" s="34"/>
      <c r="J72" s="64"/>
    </row>
    <row r="73" spans="1:10" ht="12.75">
      <c r="A73" s="6" t="s">
        <v>87</v>
      </c>
      <c r="B73" s="11" t="s">
        <v>80</v>
      </c>
      <c r="C73" s="51"/>
      <c r="D73" s="34"/>
      <c r="E73" s="34"/>
      <c r="F73" s="34"/>
      <c r="G73" s="34"/>
      <c r="H73" s="49">
        <v>5.67</v>
      </c>
      <c r="I73" s="34"/>
      <c r="J73" s="64"/>
    </row>
    <row r="74" spans="1:10" ht="12.75">
      <c r="A74" s="6">
        <v>74</v>
      </c>
      <c r="B74" s="11" t="s">
        <v>76</v>
      </c>
      <c r="C74" s="51"/>
      <c r="D74" s="34"/>
      <c r="E74" s="34"/>
      <c r="F74" s="34"/>
      <c r="G74" s="34"/>
      <c r="H74" s="49"/>
      <c r="I74" s="34"/>
      <c r="J74" s="64">
        <v>19.83</v>
      </c>
    </row>
    <row r="75" spans="1:10" ht="12.75">
      <c r="A75" s="6" t="s">
        <v>84</v>
      </c>
      <c r="B75" s="11" t="s">
        <v>80</v>
      </c>
      <c r="C75" s="51"/>
      <c r="D75" s="34"/>
      <c r="E75" s="34"/>
      <c r="F75" s="34"/>
      <c r="G75" s="34"/>
      <c r="H75" s="49">
        <v>3.71</v>
      </c>
      <c r="I75" s="34"/>
      <c r="J75" s="64"/>
    </row>
    <row r="76" spans="1:10" ht="12.75">
      <c r="A76" s="6" t="s">
        <v>85</v>
      </c>
      <c r="B76" s="11" t="s">
        <v>80</v>
      </c>
      <c r="C76" s="51"/>
      <c r="D76" s="34"/>
      <c r="E76" s="34"/>
      <c r="F76" s="34"/>
      <c r="G76" s="34"/>
      <c r="H76" s="49">
        <v>4.97</v>
      </c>
      <c r="I76" s="34"/>
      <c r="J76" s="64"/>
    </row>
    <row r="77" spans="1:10" ht="12.75">
      <c r="A77" s="6">
        <v>75</v>
      </c>
      <c r="B77" s="11" t="s">
        <v>77</v>
      </c>
      <c r="C77" s="51"/>
      <c r="D77" s="34"/>
      <c r="E77" s="34"/>
      <c r="F77" s="34"/>
      <c r="G77" s="34"/>
      <c r="H77" s="49"/>
      <c r="I77" s="34"/>
      <c r="J77" s="64">
        <v>9.43</v>
      </c>
    </row>
    <row r="78" spans="1:10" ht="12.75">
      <c r="A78" s="6">
        <v>76</v>
      </c>
      <c r="B78" s="11" t="s">
        <v>78</v>
      </c>
      <c r="C78" s="51"/>
      <c r="D78" s="34"/>
      <c r="E78" s="34"/>
      <c r="F78" s="34"/>
      <c r="G78" s="34"/>
      <c r="H78" s="49"/>
      <c r="I78" s="34"/>
      <c r="J78" s="64">
        <v>18.81</v>
      </c>
    </row>
    <row r="79" spans="1:10" ht="12.75">
      <c r="A79" s="6">
        <v>77</v>
      </c>
      <c r="B79" s="11" t="s">
        <v>81</v>
      </c>
      <c r="C79" s="51"/>
      <c r="D79" s="34"/>
      <c r="E79" s="34"/>
      <c r="F79" s="34"/>
      <c r="G79" s="34"/>
      <c r="H79" s="49">
        <v>21.15</v>
      </c>
      <c r="I79" s="34"/>
      <c r="J79" s="64"/>
    </row>
    <row r="80" spans="1:10" ht="12.75">
      <c r="A80" s="6">
        <v>78</v>
      </c>
      <c r="B80" s="11" t="s">
        <v>82</v>
      </c>
      <c r="C80" s="51"/>
      <c r="D80" s="34"/>
      <c r="E80" s="34"/>
      <c r="F80" s="34"/>
      <c r="G80" s="34"/>
      <c r="H80" s="49">
        <v>16.37</v>
      </c>
      <c r="I80" s="34"/>
      <c r="J80" s="64"/>
    </row>
    <row r="81" spans="1:10" ht="12.75">
      <c r="A81" s="7">
        <v>79</v>
      </c>
      <c r="B81" s="12" t="s">
        <v>42</v>
      </c>
      <c r="C81" s="52"/>
      <c r="D81" s="34"/>
      <c r="E81" s="34"/>
      <c r="F81" s="42"/>
      <c r="G81" s="34"/>
      <c r="H81" s="49">
        <v>14.95</v>
      </c>
      <c r="I81" s="34"/>
      <c r="J81" s="64"/>
    </row>
    <row r="82" spans="1:10" ht="12.75">
      <c r="A82" s="6">
        <v>80</v>
      </c>
      <c r="B82" s="12" t="s">
        <v>83</v>
      </c>
      <c r="C82" s="51"/>
      <c r="D82" s="34"/>
      <c r="E82" s="34"/>
      <c r="F82" s="34"/>
      <c r="G82" s="34"/>
      <c r="H82" s="49"/>
      <c r="I82" s="34"/>
      <c r="J82" s="64">
        <v>57.78</v>
      </c>
    </row>
    <row r="83" spans="1:10" ht="12.75">
      <c r="A83" s="7">
        <v>81</v>
      </c>
      <c r="B83" s="12" t="s">
        <v>23</v>
      </c>
      <c r="C83" s="52"/>
      <c r="D83" s="42"/>
      <c r="E83" s="42"/>
      <c r="F83" s="42"/>
      <c r="G83" s="42"/>
      <c r="H83" s="53">
        <v>18.07</v>
      </c>
      <c r="I83" s="42"/>
      <c r="J83" s="69"/>
    </row>
    <row r="84" spans="1:10" ht="13.5" thickBot="1">
      <c r="A84" s="7"/>
      <c r="B84" s="12" t="s">
        <v>33</v>
      </c>
      <c r="C84" s="52">
        <f>SUM(C64:C83)</f>
        <v>0</v>
      </c>
      <c r="D84" s="42">
        <f aca="true" t="shared" si="6" ref="D84:J84">SUM(D64:D83)</f>
        <v>0</v>
      </c>
      <c r="E84" s="42">
        <f t="shared" si="6"/>
        <v>0</v>
      </c>
      <c r="F84" s="42">
        <f t="shared" si="6"/>
        <v>0</v>
      </c>
      <c r="G84" s="42">
        <f t="shared" si="6"/>
        <v>0</v>
      </c>
      <c r="H84" s="53">
        <f>SUM(H64:H83)</f>
        <v>101.75999999999999</v>
      </c>
      <c r="I84" s="42">
        <f t="shared" si="6"/>
        <v>0</v>
      </c>
      <c r="J84" s="69">
        <f t="shared" si="6"/>
        <v>227.08</v>
      </c>
    </row>
    <row r="85" spans="1:10" ht="15.75" thickBot="1">
      <c r="A85" s="18"/>
      <c r="B85" s="30" t="s">
        <v>34</v>
      </c>
      <c r="C85" s="65">
        <f aca="true" t="shared" si="7" ref="C85:J85">C84+C61+C52+C48+C37+C21+C8</f>
        <v>0</v>
      </c>
      <c r="D85" s="65">
        <f t="shared" si="7"/>
        <v>324.54</v>
      </c>
      <c r="E85" s="65">
        <f t="shared" si="7"/>
        <v>157.23000000000002</v>
      </c>
      <c r="F85" s="65">
        <f t="shared" si="7"/>
        <v>0</v>
      </c>
      <c r="G85" s="65">
        <f t="shared" si="7"/>
        <v>42.6</v>
      </c>
      <c r="H85" s="65">
        <f t="shared" si="7"/>
        <v>692.47</v>
      </c>
      <c r="I85" s="65">
        <f t="shared" si="7"/>
        <v>249.21</v>
      </c>
      <c r="J85" s="65">
        <f t="shared" si="7"/>
        <v>227.08</v>
      </c>
    </row>
    <row r="86" spans="3:10" ht="15">
      <c r="C86" s="73"/>
      <c r="D86" s="73"/>
      <c r="E86" s="73"/>
      <c r="F86" s="73"/>
      <c r="G86" s="73"/>
      <c r="H86" s="62"/>
      <c r="I86" s="62"/>
      <c r="J86" s="74">
        <f>SUM(C85:J85)</f>
        <v>1693.13</v>
      </c>
    </row>
    <row r="89" spans="2:10" ht="12.75">
      <c r="B89" s="77" t="s">
        <v>108</v>
      </c>
      <c r="C89" t="s">
        <v>105</v>
      </c>
      <c r="J89" s="73">
        <v>17</v>
      </c>
    </row>
    <row r="90" spans="2:10" ht="12.75">
      <c r="B90" s="77"/>
      <c r="C90" t="s">
        <v>106</v>
      </c>
      <c r="J90" s="73">
        <v>50</v>
      </c>
    </row>
    <row r="91" spans="2:10" ht="12.75">
      <c r="B91" s="77" t="s">
        <v>109</v>
      </c>
      <c r="C91" t="s">
        <v>106</v>
      </c>
      <c r="J91" s="73">
        <v>200</v>
      </c>
    </row>
    <row r="92" spans="3:10" ht="12.75">
      <c r="C92" t="s">
        <v>110</v>
      </c>
      <c r="J92" s="73">
        <v>64</v>
      </c>
    </row>
    <row r="94" ht="12.75">
      <c r="J94" s="76">
        <f>SUM(J86:J93)</f>
        <v>2024.13</v>
      </c>
    </row>
  </sheetData>
  <sheetProtection/>
  <mergeCells count="7">
    <mergeCell ref="A2:B2"/>
    <mergeCell ref="A22:B22"/>
    <mergeCell ref="A62:B62"/>
    <mergeCell ref="C2:E2"/>
    <mergeCell ref="C22:E22"/>
    <mergeCell ref="C49:E49"/>
    <mergeCell ref="C62:E62"/>
  </mergeCells>
  <printOptions/>
  <pageMargins left="0.3937007874015748" right="0" top="0.1968503937007874" bottom="0.1968503937007874" header="0.5118110236220472" footer="0.5118110236220472"/>
  <pageSetup fitToHeight="0" fitToWidth="1" orientation="portrait" paperSize="9" scale="73" r:id="rId1"/>
  <rowBreaks count="2" manualBreakCount="2">
    <brk id="21" max="9" man="1"/>
    <brk id="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tabSelected="1" zoomScale="102" zoomScaleNormal="102" zoomScalePageLayoutView="0" workbookViewId="0" topLeftCell="A6">
      <selection activeCell="H26" sqref="H26"/>
    </sheetView>
  </sheetViews>
  <sheetFormatPr defaultColWidth="9.140625" defaultRowHeight="12.75"/>
  <cols>
    <col min="1" max="1" width="3.8515625" style="0" customWidth="1"/>
    <col min="3" max="3" width="4.57421875" style="0" customWidth="1"/>
    <col min="4" max="4" width="3.140625" style="0" customWidth="1"/>
    <col min="5" max="5" width="5.00390625" style="0" customWidth="1"/>
    <col min="7" max="7" width="6.8515625" style="0" customWidth="1"/>
    <col min="8" max="8" width="11.7109375" style="0" customWidth="1"/>
    <col min="9" max="9" width="18.7109375" style="0" customWidth="1"/>
  </cols>
  <sheetData>
    <row r="2" spans="2:14" ht="12.75">
      <c r="B2" s="75" t="s">
        <v>111</v>
      </c>
      <c r="N2" s="77"/>
    </row>
    <row r="3" spans="13:14" ht="13.5" thickBot="1">
      <c r="M3" s="77"/>
      <c r="N3" s="77"/>
    </row>
    <row r="4" spans="1:9" ht="12.75">
      <c r="A4" s="99"/>
      <c r="B4" s="100"/>
      <c r="C4" s="103" t="s">
        <v>90</v>
      </c>
      <c r="D4" s="103"/>
      <c r="E4" s="103"/>
      <c r="F4" s="21" t="s">
        <v>91</v>
      </c>
      <c r="G4" s="107" t="s">
        <v>92</v>
      </c>
      <c r="H4" s="21" t="s">
        <v>93</v>
      </c>
      <c r="I4" s="109" t="s">
        <v>94</v>
      </c>
    </row>
    <row r="5" spans="1:9" ht="15.75" thickBot="1">
      <c r="A5" s="101"/>
      <c r="B5" s="102"/>
      <c r="C5" s="8" t="s">
        <v>95</v>
      </c>
      <c r="D5" s="8"/>
      <c r="E5" s="8" t="s">
        <v>96</v>
      </c>
      <c r="F5" s="31" t="s">
        <v>97</v>
      </c>
      <c r="G5" s="108"/>
      <c r="H5" s="31" t="s">
        <v>97</v>
      </c>
      <c r="I5" s="110"/>
    </row>
    <row r="6" spans="1:9" ht="39" customHeight="1">
      <c r="A6" s="104" t="s">
        <v>9</v>
      </c>
      <c r="B6" s="33" t="s">
        <v>99</v>
      </c>
      <c r="C6" s="1">
        <v>80</v>
      </c>
      <c r="D6" s="16" t="s">
        <v>98</v>
      </c>
      <c r="E6" s="1">
        <v>500</v>
      </c>
      <c r="F6" s="34">
        <f aca="true" t="shared" si="0" ref="F6:F18">C6*E6/10000</f>
        <v>4</v>
      </c>
      <c r="G6" s="16">
        <v>1</v>
      </c>
      <c r="H6" s="35">
        <f aca="true" t="shared" si="1" ref="H6:H18">F6*G6</f>
        <v>4</v>
      </c>
      <c r="I6" s="22"/>
    </row>
    <row r="7" spans="1:9" ht="12.75">
      <c r="A7" s="105"/>
      <c r="B7" s="97" t="s">
        <v>100</v>
      </c>
      <c r="C7" s="1">
        <v>90</v>
      </c>
      <c r="D7" s="16" t="s">
        <v>98</v>
      </c>
      <c r="E7" s="1">
        <v>90</v>
      </c>
      <c r="F7" s="34">
        <f t="shared" si="0"/>
        <v>0.81</v>
      </c>
      <c r="G7" s="16">
        <v>1</v>
      </c>
      <c r="H7" s="35">
        <f t="shared" si="1"/>
        <v>0.81</v>
      </c>
      <c r="I7" s="22"/>
    </row>
    <row r="8" spans="1:9" ht="12.75">
      <c r="A8" s="105"/>
      <c r="B8" s="97"/>
      <c r="C8" s="1">
        <v>117</v>
      </c>
      <c r="D8" s="16" t="s">
        <v>98</v>
      </c>
      <c r="E8" s="1">
        <v>145</v>
      </c>
      <c r="F8" s="34">
        <f t="shared" si="0"/>
        <v>1.6965</v>
      </c>
      <c r="G8" s="16">
        <v>8</v>
      </c>
      <c r="H8" s="35">
        <f t="shared" si="1"/>
        <v>13.572</v>
      </c>
      <c r="I8" s="22"/>
    </row>
    <row r="9" spans="1:9" ht="12.75">
      <c r="A9" s="105"/>
      <c r="B9" s="97"/>
      <c r="C9" s="1">
        <v>181</v>
      </c>
      <c r="D9" s="16" t="s">
        <v>98</v>
      </c>
      <c r="E9" s="1">
        <v>145</v>
      </c>
      <c r="F9" s="34">
        <f t="shared" si="0"/>
        <v>2.6245</v>
      </c>
      <c r="G9" s="16">
        <v>3</v>
      </c>
      <c r="H9" s="35">
        <f t="shared" si="1"/>
        <v>7.8735</v>
      </c>
      <c r="I9" s="22"/>
    </row>
    <row r="10" spans="1:9" ht="13.5" thickBot="1">
      <c r="A10" s="106"/>
      <c r="B10" s="111"/>
      <c r="C10" s="28">
        <v>118</v>
      </c>
      <c r="D10" s="27" t="s">
        <v>98</v>
      </c>
      <c r="E10" s="28">
        <v>85</v>
      </c>
      <c r="F10" s="36">
        <f t="shared" si="0"/>
        <v>1.003</v>
      </c>
      <c r="G10" s="27">
        <v>3</v>
      </c>
      <c r="H10" s="37">
        <f t="shared" si="1"/>
        <v>3.0089999999999995</v>
      </c>
      <c r="I10" s="38"/>
    </row>
    <row r="11" spans="1:9" ht="12.75">
      <c r="A11" s="104" t="s">
        <v>2</v>
      </c>
      <c r="B11" s="1" t="s">
        <v>99</v>
      </c>
      <c r="C11" s="1">
        <v>105</v>
      </c>
      <c r="D11" s="16" t="s">
        <v>98</v>
      </c>
      <c r="E11" s="1">
        <v>304</v>
      </c>
      <c r="F11" s="34">
        <f t="shared" si="0"/>
        <v>3.192</v>
      </c>
      <c r="G11" s="16">
        <v>6</v>
      </c>
      <c r="H11" s="35">
        <f t="shared" si="1"/>
        <v>19.152</v>
      </c>
      <c r="I11" s="22"/>
    </row>
    <row r="12" spans="1:9" ht="12.75">
      <c r="A12" s="105"/>
      <c r="B12" s="97" t="s">
        <v>100</v>
      </c>
      <c r="C12" s="1">
        <v>117</v>
      </c>
      <c r="D12" s="16" t="s">
        <v>98</v>
      </c>
      <c r="E12" s="1">
        <v>455</v>
      </c>
      <c r="F12" s="34">
        <f t="shared" si="0"/>
        <v>5.3235</v>
      </c>
      <c r="G12" s="16">
        <v>6</v>
      </c>
      <c r="H12" s="35">
        <f t="shared" si="1"/>
        <v>31.941000000000003</v>
      </c>
      <c r="I12" s="22" t="s">
        <v>101</v>
      </c>
    </row>
    <row r="13" spans="1:9" ht="13.5" thickBot="1">
      <c r="A13" s="106"/>
      <c r="B13" s="98"/>
      <c r="C13" s="8">
        <v>117</v>
      </c>
      <c r="D13" s="17" t="s">
        <v>98</v>
      </c>
      <c r="E13" s="8">
        <v>455</v>
      </c>
      <c r="F13" s="42">
        <f t="shared" si="0"/>
        <v>5.3235</v>
      </c>
      <c r="G13" s="17">
        <v>8</v>
      </c>
      <c r="H13" s="43">
        <f t="shared" si="1"/>
        <v>42.588</v>
      </c>
      <c r="I13" s="22" t="s">
        <v>101</v>
      </c>
    </row>
    <row r="14" spans="1:9" ht="36.75" customHeight="1">
      <c r="A14" s="104" t="s">
        <v>102</v>
      </c>
      <c r="B14" s="1" t="s">
        <v>99</v>
      </c>
      <c r="C14" s="1">
        <v>94</v>
      </c>
      <c r="D14" s="16" t="s">
        <v>98</v>
      </c>
      <c r="E14" s="1">
        <v>130</v>
      </c>
      <c r="F14" s="34">
        <f t="shared" si="0"/>
        <v>1.222</v>
      </c>
      <c r="G14" s="16">
        <v>3</v>
      </c>
      <c r="H14" s="35">
        <f t="shared" si="1"/>
        <v>3.666</v>
      </c>
      <c r="I14" s="22"/>
    </row>
    <row r="15" spans="1:9" ht="13.5" thickBot="1">
      <c r="A15" s="106"/>
      <c r="B15" s="28" t="s">
        <v>100</v>
      </c>
      <c r="C15" s="28">
        <v>114</v>
      </c>
      <c r="D15" s="27" t="s">
        <v>98</v>
      </c>
      <c r="E15" s="28">
        <v>185</v>
      </c>
      <c r="F15" s="36">
        <f t="shared" si="0"/>
        <v>2.109</v>
      </c>
      <c r="G15" s="27">
        <v>3</v>
      </c>
      <c r="H15" s="37">
        <f t="shared" si="1"/>
        <v>6.327</v>
      </c>
      <c r="I15" s="38"/>
    </row>
    <row r="16" spans="1:9" ht="12.75">
      <c r="A16" s="93" t="s">
        <v>104</v>
      </c>
      <c r="B16" s="96" t="s">
        <v>100</v>
      </c>
      <c r="C16" s="2">
        <v>117</v>
      </c>
      <c r="D16" s="39" t="s">
        <v>98</v>
      </c>
      <c r="E16" s="2">
        <v>145</v>
      </c>
      <c r="F16" s="40">
        <f t="shared" si="0"/>
        <v>1.6965</v>
      </c>
      <c r="G16" s="39">
        <v>12</v>
      </c>
      <c r="H16" s="41">
        <f t="shared" si="1"/>
        <v>20.357999999999997</v>
      </c>
      <c r="I16" s="23"/>
    </row>
    <row r="17" spans="1:9" ht="12.75">
      <c r="A17" s="94"/>
      <c r="B17" s="97"/>
      <c r="C17" s="1">
        <v>117</v>
      </c>
      <c r="D17" s="16" t="s">
        <v>98</v>
      </c>
      <c r="E17" s="1">
        <v>145</v>
      </c>
      <c r="F17" s="34">
        <f t="shared" si="0"/>
        <v>1.6965</v>
      </c>
      <c r="G17" s="16">
        <v>8</v>
      </c>
      <c r="H17" s="35">
        <f t="shared" si="1"/>
        <v>13.572</v>
      </c>
      <c r="I17" s="22"/>
    </row>
    <row r="18" spans="1:9" ht="21" customHeight="1" thickBot="1">
      <c r="A18" s="95"/>
      <c r="B18" s="98"/>
      <c r="C18" s="8">
        <v>120</v>
      </c>
      <c r="D18" s="17" t="s">
        <v>98</v>
      </c>
      <c r="E18" s="8">
        <v>105</v>
      </c>
      <c r="F18" s="42">
        <f t="shared" si="0"/>
        <v>1.26</v>
      </c>
      <c r="G18" s="17">
        <v>4</v>
      </c>
      <c r="H18" s="43">
        <f t="shared" si="1"/>
        <v>5.04</v>
      </c>
      <c r="I18" s="44"/>
    </row>
    <row r="19" spans="1:9" ht="15">
      <c r="A19" s="90" t="s">
        <v>103</v>
      </c>
      <c r="B19" s="91"/>
      <c r="C19" s="91"/>
      <c r="D19" s="91"/>
      <c r="E19" s="91"/>
      <c r="F19" s="92"/>
      <c r="G19" s="45" t="s">
        <v>97</v>
      </c>
      <c r="H19" s="46">
        <f>SUM(H6:H18)</f>
        <v>171.9085</v>
      </c>
      <c r="I19" s="47"/>
    </row>
    <row r="22" ht="12.75">
      <c r="B22" s="77" t="s">
        <v>112</v>
      </c>
    </row>
    <row r="23" ht="13.5" thickBot="1"/>
    <row r="24" spans="1:9" ht="12.75">
      <c r="A24" s="99"/>
      <c r="B24" s="100"/>
      <c r="C24" s="103" t="s">
        <v>90</v>
      </c>
      <c r="D24" s="103"/>
      <c r="E24" s="103"/>
      <c r="F24" s="21" t="s">
        <v>91</v>
      </c>
      <c r="G24" s="107" t="s">
        <v>92</v>
      </c>
      <c r="H24" s="21" t="s">
        <v>93</v>
      </c>
      <c r="I24" s="109" t="s">
        <v>94</v>
      </c>
    </row>
    <row r="25" spans="1:9" ht="15.75" thickBot="1">
      <c r="A25" s="101"/>
      <c r="B25" s="102"/>
      <c r="C25" s="8" t="s">
        <v>95</v>
      </c>
      <c r="D25" s="8"/>
      <c r="E25" s="8" t="s">
        <v>96</v>
      </c>
      <c r="F25" s="31" t="s">
        <v>97</v>
      </c>
      <c r="G25" s="108"/>
      <c r="H25" s="31" t="s">
        <v>97</v>
      </c>
      <c r="I25" s="110"/>
    </row>
    <row r="26" spans="1:9" ht="42" customHeight="1">
      <c r="A26" s="80" t="s">
        <v>102</v>
      </c>
      <c r="B26" s="81"/>
      <c r="C26" s="1">
        <v>180</v>
      </c>
      <c r="D26" s="16" t="s">
        <v>98</v>
      </c>
      <c r="E26" s="1">
        <v>83</v>
      </c>
      <c r="F26" s="34">
        <v>1.49</v>
      </c>
      <c r="G26" s="16">
        <v>13</v>
      </c>
      <c r="H26" s="35">
        <f>F26*G26</f>
        <v>19.37</v>
      </c>
      <c r="I26" s="22"/>
    </row>
    <row r="27" spans="1:9" ht="60.75" customHeight="1" thickBot="1">
      <c r="A27" s="78" t="s">
        <v>113</v>
      </c>
      <c r="B27" s="79"/>
      <c r="C27" s="8">
        <v>140</v>
      </c>
      <c r="D27" s="17" t="s">
        <v>98</v>
      </c>
      <c r="E27" s="8">
        <v>140</v>
      </c>
      <c r="F27" s="34">
        <v>1.96</v>
      </c>
      <c r="G27" s="16">
        <v>32</v>
      </c>
      <c r="H27" s="43">
        <f>F27*G27</f>
        <v>62.72</v>
      </c>
      <c r="I27" s="44"/>
    </row>
    <row r="28" spans="1:9" ht="15.75" thickBot="1">
      <c r="A28" s="90" t="s">
        <v>103</v>
      </c>
      <c r="B28" s="91"/>
      <c r="C28" s="91"/>
      <c r="D28" s="91"/>
      <c r="E28" s="91"/>
      <c r="F28" s="92"/>
      <c r="G28" s="45" t="s">
        <v>97</v>
      </c>
      <c r="H28" s="46">
        <f>SUM(H26:H27)</f>
        <v>82.09</v>
      </c>
      <c r="I28" s="47"/>
    </row>
  </sheetData>
  <sheetProtection/>
  <mergeCells count="17">
    <mergeCell ref="A28:F28"/>
    <mergeCell ref="G4:G5"/>
    <mergeCell ref="I4:I5"/>
    <mergeCell ref="B7:B10"/>
    <mergeCell ref="B12:B13"/>
    <mergeCell ref="A24:B25"/>
    <mergeCell ref="C24:E24"/>
    <mergeCell ref="G24:G25"/>
    <mergeCell ref="I24:I25"/>
    <mergeCell ref="A19:F19"/>
    <mergeCell ref="A16:A18"/>
    <mergeCell ref="B16:B18"/>
    <mergeCell ref="A4:B5"/>
    <mergeCell ref="C4:E4"/>
    <mergeCell ref="A6:A10"/>
    <mergeCell ref="A11:A13"/>
    <mergeCell ref="A14:A1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Teatr Polski im. Hieronima Konieczki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TKaźmierczak</dc:creator>
  <cp:keywords/>
  <dc:description/>
  <cp:lastModifiedBy>Beata Waszak</cp:lastModifiedBy>
  <cp:lastPrinted>2022-06-07T10:00:47Z</cp:lastPrinted>
  <dcterms:created xsi:type="dcterms:W3CDTF">2005-04-14T06:55:35Z</dcterms:created>
  <dcterms:modified xsi:type="dcterms:W3CDTF">2022-06-07T11:57:53Z</dcterms:modified>
  <cp:category/>
  <cp:version/>
  <cp:contentType/>
  <cp:contentStatus/>
</cp:coreProperties>
</file>