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g\archiwum\Przetargi\Przetargi\Przetargi SAP 2024\Dokumenty przetargowe\77. Dostawa energii elektr. - publiczny\3. Ogłoszenie, wysł. WSZ, zaproszenia\"/>
    </mc:Choice>
  </mc:AlternateContent>
  <xr:revisionPtr revIDLastSave="0" documentId="13_ncr:1_{A920C552-1734-4032-9DC6-8A00E7FD4C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z cenowy 12 m-cy" sheetId="6" r:id="rId1"/>
    <sheet name="formularz cenowy 24 m-ce" sheetId="8" r:id="rId2"/>
    <sheet name="Arkusz1" sheetId="7" r:id="rId3"/>
  </sheets>
  <externalReferences>
    <externalReference r:id="rId4"/>
    <externalReference r:id="rId5"/>
  </externalReferences>
  <definedNames>
    <definedName name="_xlnm.Print_Area" localSheetId="0">'formularz cenowy 12 m-cy'!$A$1:$I$69</definedName>
    <definedName name="_xlnm.Print_Area" localSheetId="1">'formularz cenowy 24 m-ce'!$A$1:$L$71</definedName>
  </definedNames>
  <calcPr calcId="181029"/>
</workbook>
</file>

<file path=xl/calcChain.xml><?xml version="1.0" encoding="utf-8"?>
<calcChain xmlns="http://schemas.openxmlformats.org/spreadsheetml/2006/main">
  <c r="E64" i="8" l="1"/>
  <c r="E15" i="8"/>
  <c r="E16" i="8" s="1"/>
  <c r="E64" i="6"/>
  <c r="E14" i="6" l="1"/>
  <c r="E65" i="8"/>
  <c r="E59" i="8"/>
  <c r="E47" i="8"/>
  <c r="E46" i="8"/>
  <c r="E45" i="8"/>
  <c r="E43" i="8"/>
  <c r="E44" i="8" s="1"/>
  <c r="E41" i="8"/>
  <c r="E37" i="8"/>
  <c r="E36" i="8"/>
  <c r="E31" i="8"/>
  <c r="E39" i="8" s="1"/>
  <c r="F46" i="8"/>
  <c r="F56" i="8" s="1"/>
  <c r="F66" i="8" s="1"/>
  <c r="F37" i="8"/>
  <c r="F45" i="8" s="1"/>
  <c r="F55" i="8" s="1"/>
  <c r="F65" i="8" s="1"/>
  <c r="F28" i="8"/>
  <c r="F18" i="8"/>
  <c r="E67" i="8" l="1"/>
  <c r="E12" i="6"/>
  <c r="E13" i="6" s="1"/>
  <c r="F27" i="6" l="1"/>
  <c r="F36" i="6"/>
  <c r="F44" i="6" s="1"/>
  <c r="F54" i="6" s="1"/>
  <c r="F17" i="6"/>
  <c r="E26" i="6" l="1"/>
  <c r="E36" i="6"/>
  <c r="E54" i="6" l="1"/>
  <c r="E52" i="6"/>
  <c r="E16" i="6" l="1"/>
  <c r="E40" i="6"/>
  <c r="E20" i="6"/>
  <c r="E30" i="6"/>
  <c r="E48" i="6"/>
  <c r="E58" i="6"/>
  <c r="E45" i="6"/>
  <c r="E44" i="6"/>
  <c r="E42" i="6"/>
  <c r="E28" i="6" l="1"/>
  <c r="F45" i="6"/>
  <c r="F55" i="6" s="1"/>
  <c r="F65" i="6" s="1"/>
  <c r="E63" i="6" l="1"/>
  <c r="E35" i="6" l="1"/>
  <c r="E25" i="6" l="1"/>
  <c r="F64" i="6" l="1"/>
  <c r="E38" i="6" l="1"/>
  <c r="E43" i="6" l="1"/>
  <c r="E53" i="6"/>
  <c r="E46" i="6" l="1"/>
  <c r="E66" i="6" l="1"/>
  <c r="E15" i="6" l="1"/>
  <c r="E56" i="6" l="1"/>
  <c r="E18" i="6"/>
  <c r="E17" i="6"/>
</calcChain>
</file>

<file path=xl/sharedStrings.xml><?xml version="1.0" encoding="utf-8"?>
<sst xmlns="http://schemas.openxmlformats.org/spreadsheetml/2006/main" count="306" uniqueCount="60">
  <si>
    <t>DYSTRYBUCJA</t>
  </si>
  <si>
    <t>Opis - składniki opłat</t>
  </si>
  <si>
    <t>Cena jednostkowa netto 
[zł]</t>
  </si>
  <si>
    <t>pieczątka wykonawcy</t>
  </si>
  <si>
    <t>Sprzedaż</t>
  </si>
  <si>
    <t>Miejsce poboru energii</t>
  </si>
  <si>
    <t>Wartość netto
[zł]</t>
  </si>
  <si>
    <t>składnik zmienny stawki sieciowej             + stawka jakościowa [zł/kWh]</t>
  </si>
  <si>
    <t>całodobowa</t>
  </si>
  <si>
    <t>Strefy doby</t>
  </si>
  <si>
    <t>szczyt przedpołudniowy</t>
  </si>
  <si>
    <t>szczyt popołudniowy</t>
  </si>
  <si>
    <t>pozostałe      godziny doby</t>
  </si>
  <si>
    <t>całodobowy</t>
  </si>
  <si>
    <t>składnik zmienny stawki sieciowej                                    + stawka jakościowa [zł/kWh]</t>
  </si>
  <si>
    <t>składnik zmienny stawki sieciowej                                     + stawka jakościowa [zł/kWh]</t>
  </si>
  <si>
    <t>załącznik nr 4</t>
  </si>
  <si>
    <t>Taryfa C23 LATO</t>
  </si>
  <si>
    <t xml:space="preserve">załącznik nr 3  </t>
  </si>
  <si>
    <t>Taryfa C23 ZIMA</t>
  </si>
  <si>
    <t>Taryfa B11</t>
  </si>
  <si>
    <t xml:space="preserve">załącznik nr 2  </t>
  </si>
  <si>
    <t>Taryfa B23 LATO</t>
  </si>
  <si>
    <t xml:space="preserve">załacznik nr 1 </t>
  </si>
  <si>
    <t>Taryfa B23 ZIMA</t>
  </si>
  <si>
    <t>Ogółem sprzedaż i dystrybucja (netto)</t>
  </si>
  <si>
    <t>cena energii elektrycznej
 (z opłatami handlowymi) [zł/kWh]</t>
  </si>
  <si>
    <t>składnik zmienny stawki sieciowej                                                  + stawka jakościowa [zł/kWh]</t>
  </si>
  <si>
    <t>cena energii elektrycznej [zł/kWh]</t>
  </si>
  <si>
    <t xml:space="preserve"> kWh</t>
  </si>
  <si>
    <t xml:space="preserve"> kW</t>
  </si>
  <si>
    <t>opłata kogeneracyjna [zł/kWh]</t>
  </si>
  <si>
    <t>opłata abonamentowa w 6 m-cy [zł/m-c]</t>
  </si>
  <si>
    <t>składnik stały stawki sieciowej 6 m-cy [zł/kW]</t>
  </si>
  <si>
    <t>opłata przejściowa za 6 m-cy [zł/kW]</t>
  </si>
  <si>
    <t>opłata mocowa za 12 m-cy [zł/kWh]</t>
  </si>
  <si>
    <t>składnik stały stawki sieciowej 12 m-ce [zł/kW]</t>
  </si>
  <si>
    <t>opłata abonamentowa w 12 m-cach [zł/m-c]</t>
  </si>
  <si>
    <t>opłata przejściowa za 12 m-cy [zł/kW]</t>
  </si>
  <si>
    <t>opłata mocowa za 6 m-cy [zł/kWh]</t>
  </si>
  <si>
    <t xml:space="preserve">Ilość </t>
  </si>
  <si>
    <t>Taryfa C12a</t>
  </si>
  <si>
    <t>szczyt</t>
  </si>
  <si>
    <t>pozaszczyt</t>
  </si>
  <si>
    <t xml:space="preserve"> szt.</t>
  </si>
  <si>
    <t>składnik stały stawki sieciowej 24 m-ce [zł/kW]</t>
  </si>
  <si>
    <t>opłata przejściowa za 24 m-cy [zł/kW]</t>
  </si>
  <si>
    <t>opłata abonamentowa w 24 m-cach [zł/m-c]</t>
  </si>
  <si>
    <t>opłata mocowa za 24 m-cy [zł/kWh]</t>
  </si>
  <si>
    <t>składnik stały stawki sieciowej 12 m-cy [zł/kW]</t>
  </si>
  <si>
    <t>opłata abonamentowa w 12 m-cy [zł/m-c]</t>
  </si>
  <si>
    <t>Załącznik nr 2a do SWZ</t>
  </si>
  <si>
    <t>Załącznik nr 2 do SWZ</t>
  </si>
  <si>
    <t>Wartość brutto
[zł]</t>
  </si>
  <si>
    <t>Rok 2025</t>
  </si>
  <si>
    <t>Rok 2026</t>
  </si>
  <si>
    <t>WOLUMEN ZUŻYCIA ENERGII ELEKTRYCZNEJ TAKI SAM W ROKU 2025 I 2026</t>
  </si>
  <si>
    <t>FORMULARZ CENOWY 
(Kompleksowa dostawa  energii elektrycznej przez okres 12 miesięcy)</t>
  </si>
  <si>
    <t>FORMULARZ CENOWY 
(Kompleksowa dostawa  energii elektrycznej przez okres 24 miesięcy)</t>
  </si>
  <si>
    <t>UWAGA: DOKUMENT NALEŻY PODPISAĆ KWALIFIKOWANYM PODPISEM ELEKTRONICZNYM!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</si>
</sst>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0"/>
    <numFmt numFmtId="166" formatCode="#,##0.000"/>
    <numFmt numFmtId="167" formatCode="0.000"/>
  </numFmts>
  <fonts count="2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i/>
      <sz val="8"/>
      <name val="Arial CE"/>
      <charset val="238"/>
    </font>
    <font>
      <sz val="8"/>
      <name val="Arial CE"/>
      <charset val="238"/>
    </font>
    <font>
      <sz val="11"/>
      <name val="Arial CE"/>
      <family val="2"/>
      <charset val="238"/>
    </font>
    <font>
      <sz val="9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indexed="8"/>
      <name val="Arial CE"/>
      <charset val="238"/>
    </font>
    <font>
      <sz val="10"/>
      <color indexed="10"/>
      <name val="Arial CE"/>
      <charset val="238"/>
    </font>
    <font>
      <b/>
      <i/>
      <sz val="10"/>
      <name val="Arial CE"/>
      <charset val="238"/>
    </font>
    <font>
      <i/>
      <sz val="10"/>
      <name val="Arial CE"/>
      <family val="2"/>
      <charset val="238"/>
    </font>
    <font>
      <sz val="10"/>
      <color theme="0"/>
      <name val="Arial CE"/>
      <charset val="238"/>
    </font>
    <font>
      <sz val="11"/>
      <name val="Arial CE"/>
      <charset val="238"/>
    </font>
    <font>
      <b/>
      <sz val="10"/>
      <color theme="0"/>
      <name val="Arial CE"/>
      <charset val="238"/>
    </font>
    <font>
      <sz val="12"/>
      <color rgb="FFFFC000"/>
      <name val="Arial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3" fontId="0" fillId="0" borderId="26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left" vertical="center"/>
    </xf>
    <xf numFmtId="165" fontId="10" fillId="0" borderId="15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3" fontId="0" fillId="0" borderId="27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left" vertical="center"/>
    </xf>
    <xf numFmtId="165" fontId="10" fillId="0" borderId="17" xfId="0" applyNumberFormat="1" applyFont="1" applyBorder="1" applyAlignment="1">
      <alignment vertical="center"/>
    </xf>
    <xf numFmtId="167" fontId="0" fillId="0" borderId="0" xfId="0" applyNumberFormat="1"/>
    <xf numFmtId="165" fontId="0" fillId="0" borderId="15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13" fillId="0" borderId="0" xfId="0" applyFont="1"/>
    <xf numFmtId="0" fontId="0" fillId="0" borderId="23" xfId="0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3" fontId="0" fillId="0" borderId="9" xfId="0" applyNumberFormat="1" applyBorder="1" applyAlignment="1">
      <alignment horizontal="left" vertical="center"/>
    </xf>
    <xf numFmtId="4" fontId="0" fillId="0" borderId="3" xfId="0" applyNumberFormat="1" applyBorder="1" applyAlignment="1">
      <alignment horizontal="right" vertical="center"/>
    </xf>
    <xf numFmtId="4" fontId="0" fillId="0" borderId="0" xfId="0" applyNumberFormat="1"/>
    <xf numFmtId="3" fontId="13" fillId="0" borderId="0" xfId="0" applyNumberFormat="1" applyFont="1"/>
    <xf numFmtId="165" fontId="10" fillId="0" borderId="3" xfId="0" applyNumberFormat="1" applyFont="1" applyBorder="1" applyAlignment="1">
      <alignment vertical="center"/>
    </xf>
    <xf numFmtId="166" fontId="0" fillId="0" borderId="0" xfId="0" applyNumberFormat="1"/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0" fillId="0" borderId="25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left" vertical="center"/>
    </xf>
    <xf numFmtId="2" fontId="0" fillId="0" borderId="16" xfId="0" applyNumberFormat="1" applyBorder="1" applyAlignment="1">
      <alignment vertical="center"/>
    </xf>
    <xf numFmtId="3" fontId="0" fillId="0" borderId="16" xfId="0" applyNumberFormat="1" applyBorder="1" applyAlignment="1">
      <alignment horizontal="left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5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23" xfId="0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" fontId="0" fillId="0" borderId="2" xfId="0" applyNumberFormat="1" applyBorder="1"/>
    <xf numFmtId="0" fontId="0" fillId="0" borderId="2" xfId="0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3" fontId="0" fillId="0" borderId="30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left" vertical="center"/>
    </xf>
    <xf numFmtId="4" fontId="0" fillId="0" borderId="16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25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165" fontId="0" fillId="0" borderId="0" xfId="0" applyNumberFormat="1"/>
    <xf numFmtId="2" fontId="0" fillId="0" borderId="0" xfId="0" applyNumberFormat="1"/>
    <xf numFmtId="4" fontId="13" fillId="0" borderId="0" xfId="0" applyNumberFormat="1" applyFont="1"/>
    <xf numFmtId="0" fontId="19" fillId="0" borderId="0" xfId="0" applyFont="1"/>
    <xf numFmtId="3" fontId="19" fillId="0" borderId="0" xfId="0" applyNumberFormat="1" applyFont="1"/>
    <xf numFmtId="4" fontId="19" fillId="0" borderId="0" xfId="0" applyNumberFormat="1" applyFont="1"/>
    <xf numFmtId="3" fontId="21" fillId="0" borderId="0" xfId="0" applyNumberFormat="1" applyFont="1"/>
    <xf numFmtId="2" fontId="19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6" fillId="0" borderId="0" xfId="0" applyFont="1"/>
    <xf numFmtId="4" fontId="0" fillId="0" borderId="0" xfId="0" applyNumberFormat="1" applyAlignment="1">
      <alignment vertical="center"/>
    </xf>
    <xf numFmtId="4" fontId="16" fillId="0" borderId="0" xfId="0" applyNumberFormat="1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6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0" fillId="0" borderId="12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28" xfId="0" applyBorder="1"/>
    <xf numFmtId="3" fontId="0" fillId="0" borderId="18" xfId="0" applyNumberFormat="1" applyBorder="1" applyAlignment="1">
      <alignment horizontal="left" vertical="center"/>
    </xf>
    <xf numFmtId="0" fontId="0" fillId="0" borderId="28" xfId="0" applyBorder="1" applyAlignment="1">
      <alignment vertical="center"/>
    </xf>
    <xf numFmtId="4" fontId="0" fillId="0" borderId="10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4" fontId="0" fillId="0" borderId="28" xfId="0" applyNumberFormat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14" fillId="0" borderId="14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3" fontId="0" fillId="0" borderId="25" xfId="0" applyNumberForma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18" xfId="0" applyBorder="1"/>
    <xf numFmtId="0" fontId="0" fillId="0" borderId="22" xfId="0" applyBorder="1"/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0" fillId="0" borderId="18" xfId="0" applyFont="1" applyBorder="1"/>
    <xf numFmtId="0" fontId="13" fillId="0" borderId="0" xfId="0" applyFont="1" applyAlignment="1">
      <alignment horizontal="left"/>
    </xf>
    <xf numFmtId="0" fontId="14" fillId="0" borderId="1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Fill="1"/>
    <xf numFmtId="3" fontId="0" fillId="0" borderId="0" xfId="0" applyNumberFormat="1" applyFill="1" applyAlignment="1">
      <alignment horizontal="right" vertical="center"/>
    </xf>
    <xf numFmtId="3" fontId="0" fillId="0" borderId="26" xfId="0" applyNumberFormat="1" applyFill="1" applyBorder="1" applyAlignment="1">
      <alignment horizontal="right" vertical="center"/>
    </xf>
    <xf numFmtId="3" fontId="0" fillId="0" borderId="27" xfId="0" applyNumberFormat="1" applyFill="1" applyBorder="1" applyAlignment="1">
      <alignment horizontal="right" vertical="center"/>
    </xf>
    <xf numFmtId="3" fontId="0" fillId="0" borderId="25" xfId="0" applyNumberFormat="1" applyFill="1" applyBorder="1" applyAlignment="1">
      <alignment horizontal="right" vertical="center"/>
    </xf>
    <xf numFmtId="3" fontId="0" fillId="0" borderId="25" xfId="0" applyNumberFormat="1" applyFill="1" applyBorder="1" applyAlignment="1">
      <alignment horizontal="right"/>
    </xf>
    <xf numFmtId="3" fontId="0" fillId="0" borderId="0" xfId="0" applyNumberFormat="1" applyFill="1"/>
    <xf numFmtId="3" fontId="0" fillId="0" borderId="2" xfId="0" applyNumberFormat="1" applyFill="1" applyBorder="1"/>
    <xf numFmtId="3" fontId="0" fillId="0" borderId="30" xfId="0" applyNumberFormat="1" applyFill="1" applyBorder="1" applyAlignment="1">
      <alignment horizontal="right" vertical="center"/>
    </xf>
    <xf numFmtId="3" fontId="0" fillId="0" borderId="31" xfId="0" applyNumberFormat="1" applyFill="1" applyBorder="1" applyAlignment="1">
      <alignment horizontal="right" vertical="center"/>
    </xf>
    <xf numFmtId="0" fontId="0" fillId="0" borderId="25" xfId="0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3" fontId="22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4" fontId="0" fillId="0" borderId="0" xfId="0" applyNumberForma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4" fontId="8" fillId="0" borderId="0" xfId="0" applyNumberFormat="1" applyFont="1" applyFill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kaminsk/Documents/Tad%2022/Przetarg%202023/za&#322;acznik%20nr%202%20do%20oferty%20-%20Formularz%20cenowy%202023%20i%202024%20z%20wyliczeniam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kaminsk\Documents\Tad%2024\Przetarg%20na%202025\Za&#322;.%20nr%201%20do%20umowy%20B23%20na%202025.xlsx" TargetMode="External"/><Relationship Id="rId1" Type="http://schemas.openxmlformats.org/officeDocument/2006/relationships/externalLinkPath" Target="file:///C:\Users\tkaminsk\Documents\Tad%2024\Przetarg%20na%202025\Za&#322;.%20nr%201%20do%20umowy%20B23%20n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z saur neptun gd"/>
    </sheetNames>
    <sheetDataSet>
      <sheetData sheetId="0">
        <row r="44">
          <cell r="E44">
            <v>1464</v>
          </cell>
        </row>
        <row r="46">
          <cell r="E46">
            <v>72</v>
          </cell>
        </row>
        <row r="48">
          <cell r="E48">
            <v>118680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Arkusz2"/>
      <sheetName val="Arkusz3"/>
    </sheetNames>
    <sheetDataSet>
      <sheetData sheetId="0">
        <row r="5">
          <cell r="P5">
            <v>3200</v>
          </cell>
          <cell r="Q5">
            <v>3600</v>
          </cell>
          <cell r="R5">
            <v>3600</v>
          </cell>
          <cell r="S5">
            <v>3600</v>
          </cell>
          <cell r="T5">
            <v>3600</v>
          </cell>
          <cell r="U5">
            <v>3400</v>
          </cell>
        </row>
        <row r="6">
          <cell r="P6" t="str">
            <v>-</v>
          </cell>
          <cell r="Q6" t="str">
            <v>-</v>
          </cell>
          <cell r="R6" t="str">
            <v>-</v>
          </cell>
          <cell r="S6" t="str">
            <v>-</v>
          </cell>
          <cell r="T6" t="str">
            <v>-</v>
          </cell>
          <cell r="U6" t="str">
            <v>-</v>
          </cell>
        </row>
        <row r="7"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</row>
        <row r="8">
          <cell r="P8">
            <v>520</v>
          </cell>
          <cell r="Q8">
            <v>520</v>
          </cell>
          <cell r="R8">
            <v>520</v>
          </cell>
          <cell r="S8">
            <v>520</v>
          </cell>
          <cell r="T8">
            <v>520</v>
          </cell>
          <cell r="U8">
            <v>500</v>
          </cell>
        </row>
        <row r="9">
          <cell r="P9">
            <v>480</v>
          </cell>
          <cell r="Q9">
            <v>480</v>
          </cell>
          <cell r="R9">
            <v>480</v>
          </cell>
          <cell r="S9">
            <v>480</v>
          </cell>
          <cell r="T9">
            <v>480</v>
          </cell>
          <cell r="U9">
            <v>480</v>
          </cell>
        </row>
        <row r="10"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</row>
        <row r="11"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U11" t="str">
            <v>-</v>
          </cell>
        </row>
        <row r="12">
          <cell r="P12">
            <v>430</v>
          </cell>
          <cell r="Q12">
            <v>430</v>
          </cell>
          <cell r="R12">
            <v>430</v>
          </cell>
          <cell r="S12">
            <v>430</v>
          </cell>
          <cell r="T12">
            <v>430</v>
          </cell>
          <cell r="U12">
            <v>430</v>
          </cell>
        </row>
        <row r="13"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</row>
        <row r="14"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</row>
        <row r="15">
          <cell r="P15">
            <v>900</v>
          </cell>
          <cell r="Q15">
            <v>1100</v>
          </cell>
          <cell r="R15">
            <v>1100</v>
          </cell>
          <cell r="S15">
            <v>1100</v>
          </cell>
          <cell r="T15">
            <v>1100</v>
          </cell>
          <cell r="U15">
            <v>850</v>
          </cell>
        </row>
        <row r="16"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</row>
        <row r="17"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</row>
        <row r="18">
          <cell r="P18">
            <v>170</v>
          </cell>
          <cell r="Q18">
            <v>170</v>
          </cell>
          <cell r="R18">
            <v>170</v>
          </cell>
          <cell r="S18">
            <v>170</v>
          </cell>
          <cell r="T18">
            <v>170</v>
          </cell>
          <cell r="U18">
            <v>150</v>
          </cell>
        </row>
        <row r="19">
          <cell r="P19">
            <v>450</v>
          </cell>
          <cell r="Q19">
            <v>450</v>
          </cell>
          <cell r="R19">
            <v>450</v>
          </cell>
          <cell r="S19">
            <v>450</v>
          </cell>
          <cell r="T19">
            <v>450</v>
          </cell>
          <cell r="U19">
            <v>430</v>
          </cell>
        </row>
        <row r="20">
          <cell r="P20">
            <v>130</v>
          </cell>
          <cell r="Q20">
            <v>130</v>
          </cell>
          <cell r="R20">
            <v>130</v>
          </cell>
          <cell r="S20">
            <v>130</v>
          </cell>
          <cell r="T20">
            <v>130</v>
          </cell>
          <cell r="U20">
            <v>130</v>
          </cell>
        </row>
        <row r="21">
          <cell r="P21">
            <v>150</v>
          </cell>
          <cell r="Q21">
            <v>150</v>
          </cell>
          <cell r="R21">
            <v>150</v>
          </cell>
          <cell r="S21">
            <v>150</v>
          </cell>
          <cell r="T21">
            <v>150</v>
          </cell>
          <cell r="U21">
            <v>150</v>
          </cell>
        </row>
        <row r="22">
          <cell r="P22" t="str">
            <v>-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</row>
        <row r="23">
          <cell r="P23" t="str">
            <v>-</v>
          </cell>
          <cell r="Q23" t="str">
            <v>-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</row>
        <row r="24">
          <cell r="P24">
            <v>70</v>
          </cell>
          <cell r="Q24">
            <v>70</v>
          </cell>
          <cell r="R24">
            <v>70</v>
          </cell>
          <cell r="S24">
            <v>70</v>
          </cell>
          <cell r="T24">
            <v>70</v>
          </cell>
          <cell r="U24">
            <v>70</v>
          </cell>
        </row>
        <row r="25">
          <cell r="P25">
            <v>52</v>
          </cell>
          <cell r="Q25">
            <v>52</v>
          </cell>
          <cell r="R25">
            <v>52</v>
          </cell>
          <cell r="S25">
            <v>52</v>
          </cell>
          <cell r="T25">
            <v>52</v>
          </cell>
          <cell r="U25">
            <v>52</v>
          </cell>
        </row>
        <row r="26">
          <cell r="P26">
            <v>85</v>
          </cell>
          <cell r="Q26">
            <v>85</v>
          </cell>
          <cell r="R26">
            <v>85</v>
          </cell>
          <cell r="S26">
            <v>85</v>
          </cell>
          <cell r="T26">
            <v>85</v>
          </cell>
          <cell r="U26">
            <v>85</v>
          </cell>
        </row>
        <row r="27"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</row>
        <row r="28"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</row>
        <row r="29">
          <cell r="P29">
            <v>100</v>
          </cell>
          <cell r="Q29">
            <v>100</v>
          </cell>
          <cell r="R29">
            <v>100</v>
          </cell>
          <cell r="S29">
            <v>100</v>
          </cell>
          <cell r="T29">
            <v>100</v>
          </cell>
          <cell r="U29">
            <v>100</v>
          </cell>
        </row>
        <row r="30"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</row>
        <row r="31"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</row>
        <row r="32">
          <cell r="P32">
            <v>45</v>
          </cell>
          <cell r="Q32">
            <v>50</v>
          </cell>
          <cell r="R32">
            <v>50</v>
          </cell>
          <cell r="S32">
            <v>50</v>
          </cell>
          <cell r="T32">
            <v>45</v>
          </cell>
          <cell r="U32">
            <v>45</v>
          </cell>
        </row>
        <row r="33">
          <cell r="P33">
            <v>130</v>
          </cell>
          <cell r="Q33">
            <v>150</v>
          </cell>
          <cell r="R33">
            <v>150</v>
          </cell>
          <cell r="S33">
            <v>150</v>
          </cell>
          <cell r="T33">
            <v>150</v>
          </cell>
          <cell r="U33">
            <v>130</v>
          </cell>
        </row>
        <row r="34"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</row>
        <row r="35"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</row>
        <row r="36">
          <cell r="P36">
            <v>100</v>
          </cell>
          <cell r="Q36">
            <v>100</v>
          </cell>
          <cell r="R36">
            <v>100</v>
          </cell>
          <cell r="S36">
            <v>100</v>
          </cell>
          <cell r="T36">
            <v>100</v>
          </cell>
          <cell r="U36">
            <v>100</v>
          </cell>
        </row>
        <row r="37">
          <cell r="P37">
            <v>180</v>
          </cell>
          <cell r="Q37">
            <v>180</v>
          </cell>
          <cell r="R37">
            <v>180</v>
          </cell>
          <cell r="S37">
            <v>180</v>
          </cell>
          <cell r="T37">
            <v>180</v>
          </cell>
          <cell r="U37">
            <v>180</v>
          </cell>
        </row>
        <row r="38"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</row>
        <row r="39"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</row>
        <row r="40">
          <cell r="P40">
            <v>65</v>
          </cell>
          <cell r="Q40">
            <v>65</v>
          </cell>
          <cell r="R40">
            <v>65</v>
          </cell>
          <cell r="S40">
            <v>65</v>
          </cell>
          <cell r="T40">
            <v>65</v>
          </cell>
          <cell r="U40">
            <v>65</v>
          </cell>
        </row>
        <row r="41"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</row>
        <row r="42"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</row>
        <row r="43">
          <cell r="P43">
            <v>230</v>
          </cell>
          <cell r="Q43">
            <v>230</v>
          </cell>
          <cell r="R43">
            <v>230</v>
          </cell>
          <cell r="S43">
            <v>230</v>
          </cell>
          <cell r="T43">
            <v>230</v>
          </cell>
          <cell r="U43">
            <v>220</v>
          </cell>
        </row>
        <row r="44">
          <cell r="P44">
            <v>70</v>
          </cell>
          <cell r="Q44">
            <v>70</v>
          </cell>
          <cell r="R44">
            <v>70</v>
          </cell>
          <cell r="S44">
            <v>70</v>
          </cell>
          <cell r="T44">
            <v>70</v>
          </cell>
          <cell r="U44">
            <v>70</v>
          </cell>
        </row>
        <row r="45">
          <cell r="P45">
            <v>40</v>
          </cell>
          <cell r="Q45">
            <v>40</v>
          </cell>
          <cell r="R45">
            <v>40</v>
          </cell>
          <cell r="S45">
            <v>40</v>
          </cell>
          <cell r="T45">
            <v>40</v>
          </cell>
          <cell r="U45">
            <v>40</v>
          </cell>
        </row>
        <row r="46">
          <cell r="P46">
            <v>52</v>
          </cell>
          <cell r="Q46">
            <v>52</v>
          </cell>
          <cell r="R46">
            <v>52</v>
          </cell>
          <cell r="S46">
            <v>52</v>
          </cell>
          <cell r="T46">
            <v>52</v>
          </cell>
          <cell r="U46">
            <v>52</v>
          </cell>
        </row>
        <row r="47">
          <cell r="P47">
            <v>650</v>
          </cell>
          <cell r="Q47">
            <v>650</v>
          </cell>
          <cell r="R47">
            <v>850</v>
          </cell>
          <cell r="S47">
            <v>850</v>
          </cell>
          <cell r="T47">
            <v>850</v>
          </cell>
          <cell r="U47">
            <v>850</v>
          </cell>
        </row>
        <row r="48"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</row>
        <row r="49"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297"/>
  <sheetViews>
    <sheetView tabSelected="1" topLeftCell="A5" workbookViewId="0">
      <selection activeCell="N9" sqref="N9"/>
    </sheetView>
  </sheetViews>
  <sheetFormatPr defaultRowHeight="12.75" x14ac:dyDescent="0.2"/>
  <cols>
    <col min="1" max="1" width="14.140625" customWidth="1"/>
    <col min="2" max="2" width="17.7109375" customWidth="1"/>
    <col min="3" max="3" width="40.42578125" customWidth="1"/>
    <col min="4" max="4" width="13.42578125" customWidth="1"/>
    <col min="5" max="5" width="12.7109375" style="189" bestFit="1" customWidth="1"/>
    <col min="6" max="6" width="7.7109375" bestFit="1" customWidth="1"/>
    <col min="7" max="7" width="13.5703125" customWidth="1"/>
    <col min="8" max="8" width="14.5703125" customWidth="1"/>
    <col min="9" max="9" width="13.5703125" bestFit="1" customWidth="1"/>
    <col min="10" max="10" width="11.7109375" style="15" bestFit="1" customWidth="1"/>
    <col min="11" max="11" width="12.7109375" bestFit="1" customWidth="1"/>
    <col min="12" max="12" width="12" bestFit="1" customWidth="1"/>
    <col min="13" max="13" width="10.140625" style="16" bestFit="1" customWidth="1"/>
    <col min="14" max="17" width="10.140625" bestFit="1" customWidth="1"/>
    <col min="18" max="18" width="12.7109375" bestFit="1" customWidth="1"/>
  </cols>
  <sheetData>
    <row r="1" spans="1:13" ht="12.75" customHeight="1" x14ac:dyDescent="0.2">
      <c r="A1" s="157"/>
      <c r="B1" s="157"/>
      <c r="I1" s="128" t="s">
        <v>52</v>
      </c>
    </row>
    <row r="2" spans="1:13" ht="41.25" customHeight="1" x14ac:dyDescent="0.2">
      <c r="A2" s="157"/>
      <c r="B2" s="157"/>
      <c r="H2" s="14"/>
    </row>
    <row r="3" spans="1:13" x14ac:dyDescent="0.2">
      <c r="A3" s="157" t="s">
        <v>3</v>
      </c>
      <c r="B3" s="157"/>
    </row>
    <row r="5" spans="1:13" x14ac:dyDescent="0.2">
      <c r="A5" s="16"/>
    </row>
    <row r="6" spans="1:13" ht="46.5" customHeight="1" thickBot="1" x14ac:dyDescent="0.25">
      <c r="A6" s="159" t="s">
        <v>57</v>
      </c>
      <c r="B6" s="159"/>
      <c r="C6" s="159"/>
      <c r="D6" s="159"/>
      <c r="E6" s="159"/>
      <c r="F6" s="159"/>
      <c r="G6" s="159"/>
      <c r="H6" s="159"/>
      <c r="I6" s="159"/>
    </row>
    <row r="7" spans="1:13" ht="13.5" hidden="1" customHeight="1" thickBot="1" x14ac:dyDescent="0.25">
      <c r="A7" s="17"/>
      <c r="B7" s="167"/>
      <c r="C7" s="168"/>
      <c r="D7" s="168"/>
      <c r="E7" s="168"/>
      <c r="F7" s="168"/>
      <c r="G7" s="168"/>
      <c r="H7" s="169"/>
    </row>
    <row r="8" spans="1:13" ht="51.75" thickBot="1" x14ac:dyDescent="0.25">
      <c r="A8" s="20" t="s">
        <v>5</v>
      </c>
      <c r="B8" s="21"/>
      <c r="C8" s="22" t="s">
        <v>1</v>
      </c>
      <c r="D8" s="23" t="s">
        <v>9</v>
      </c>
      <c r="E8" s="170" t="s">
        <v>40</v>
      </c>
      <c r="F8" s="171"/>
      <c r="G8" s="24" t="s">
        <v>2</v>
      </c>
      <c r="H8" s="24" t="s">
        <v>6</v>
      </c>
      <c r="I8" s="24" t="s">
        <v>53</v>
      </c>
    </row>
    <row r="9" spans="1:13" ht="21" customHeight="1" thickBot="1" x14ac:dyDescent="0.25">
      <c r="A9" s="25">
        <v>1</v>
      </c>
      <c r="B9" s="26">
        <v>2</v>
      </c>
      <c r="C9" s="27">
        <v>3</v>
      </c>
      <c r="D9" s="28">
        <v>4</v>
      </c>
      <c r="E9" s="172">
        <v>5</v>
      </c>
      <c r="F9" s="173"/>
      <c r="G9" s="29">
        <v>6</v>
      </c>
      <c r="H9" s="30">
        <v>7</v>
      </c>
      <c r="I9" s="29">
        <v>8</v>
      </c>
    </row>
    <row r="10" spans="1:13" ht="15.75" thickBot="1" x14ac:dyDescent="0.25">
      <c r="A10" s="176" t="s">
        <v>41</v>
      </c>
      <c r="B10" s="177"/>
      <c r="C10" s="177"/>
      <c r="D10" s="177"/>
      <c r="E10" s="177"/>
      <c r="F10" s="177"/>
      <c r="G10" s="177"/>
      <c r="H10" s="177"/>
      <c r="I10" s="178"/>
      <c r="J10"/>
    </row>
    <row r="11" spans="1:13" ht="26.25" thickBot="1" x14ac:dyDescent="0.25">
      <c r="A11" s="164" t="s">
        <v>16</v>
      </c>
      <c r="B11" s="31" t="s">
        <v>4</v>
      </c>
      <c r="C11" s="1" t="s">
        <v>26</v>
      </c>
      <c r="D11" s="2" t="s">
        <v>8</v>
      </c>
      <c r="E11" s="190">
        <v>1100100</v>
      </c>
      <c r="F11" s="33" t="s">
        <v>29</v>
      </c>
      <c r="G11" s="5"/>
      <c r="H11" s="34"/>
      <c r="I11" s="34"/>
      <c r="K11" s="35"/>
      <c r="L11" s="35"/>
      <c r="M11" s="36"/>
    </row>
    <row r="12" spans="1:13" ht="25.5" x14ac:dyDescent="0.2">
      <c r="A12" s="165"/>
      <c r="B12" s="150" t="s">
        <v>0</v>
      </c>
      <c r="C12" s="13" t="s">
        <v>27</v>
      </c>
      <c r="D12" s="2" t="s">
        <v>42</v>
      </c>
      <c r="E12" s="191">
        <f>E11*0.354</f>
        <v>389435.39999999997</v>
      </c>
      <c r="F12" s="4" t="s">
        <v>29</v>
      </c>
      <c r="G12" s="37"/>
      <c r="H12" s="34"/>
      <c r="I12" s="34"/>
      <c r="J12" s="38"/>
      <c r="K12" s="15"/>
      <c r="L12" s="35"/>
      <c r="M12" s="36"/>
    </row>
    <row r="13" spans="1:13" ht="25.5" x14ac:dyDescent="0.2">
      <c r="A13" s="165"/>
      <c r="B13" s="151"/>
      <c r="C13" s="12" t="s">
        <v>27</v>
      </c>
      <c r="D13" s="6" t="s">
        <v>43</v>
      </c>
      <c r="E13" s="192">
        <f>E11-E12</f>
        <v>710664.60000000009</v>
      </c>
      <c r="F13" s="8" t="s">
        <v>29</v>
      </c>
      <c r="G13" s="9"/>
      <c r="H13" s="127"/>
      <c r="I13" s="127"/>
      <c r="J13" s="38"/>
      <c r="K13" s="15"/>
      <c r="L13" s="35"/>
      <c r="M13" s="36"/>
    </row>
    <row r="14" spans="1:13" x14ac:dyDescent="0.2">
      <c r="A14" s="165"/>
      <c r="B14" s="174"/>
      <c r="C14" s="39" t="s">
        <v>36</v>
      </c>
      <c r="D14" s="40"/>
      <c r="E14" s="193">
        <f>2219*12</f>
        <v>26628</v>
      </c>
      <c r="F14" s="42" t="s">
        <v>30</v>
      </c>
      <c r="G14" s="43"/>
      <c r="H14" s="127"/>
      <c r="I14" s="126"/>
      <c r="K14" s="35"/>
      <c r="L14" s="35"/>
      <c r="M14" s="36"/>
    </row>
    <row r="15" spans="1:13" ht="12.75" customHeight="1" x14ac:dyDescent="0.2">
      <c r="A15" s="165"/>
      <c r="B15" s="174"/>
      <c r="C15" s="39" t="s">
        <v>38</v>
      </c>
      <c r="D15" s="40"/>
      <c r="E15" s="194">
        <f>E14</f>
        <v>26628</v>
      </c>
      <c r="F15" s="44" t="s">
        <v>30</v>
      </c>
      <c r="G15" s="45"/>
      <c r="H15" s="127"/>
      <c r="I15" s="127"/>
      <c r="K15" s="35"/>
      <c r="L15" s="35"/>
      <c r="M15" s="36"/>
    </row>
    <row r="16" spans="1:13" ht="12.75" customHeight="1" x14ac:dyDescent="0.2">
      <c r="A16" s="165"/>
      <c r="B16" s="174"/>
      <c r="C16" s="46" t="s">
        <v>37</v>
      </c>
      <c r="D16" s="40"/>
      <c r="E16" s="193">
        <f>189*12</f>
        <v>2268</v>
      </c>
      <c r="F16" s="47" t="s">
        <v>44</v>
      </c>
      <c r="G16" s="48"/>
      <c r="H16" s="127"/>
      <c r="I16" s="127"/>
      <c r="K16" s="35"/>
      <c r="L16" s="35"/>
      <c r="M16" s="36"/>
    </row>
    <row r="17" spans="1:17" ht="12.75" customHeight="1" x14ac:dyDescent="0.2">
      <c r="A17" s="165"/>
      <c r="B17" s="174"/>
      <c r="C17" s="49" t="s">
        <v>35</v>
      </c>
      <c r="D17" s="50"/>
      <c r="E17" s="193">
        <f>E11*31%</f>
        <v>341031</v>
      </c>
      <c r="F17" s="42" t="str">
        <f>F11</f>
        <v xml:space="preserve"> kWh</v>
      </c>
      <c r="G17" s="51"/>
      <c r="H17" s="126"/>
      <c r="I17" s="126"/>
      <c r="K17" s="35"/>
      <c r="L17" s="35"/>
      <c r="M17" s="36"/>
    </row>
    <row r="18" spans="1:17" ht="13.5" customHeight="1" thickBot="1" x14ac:dyDescent="0.25">
      <c r="A18" s="165"/>
      <c r="B18" s="174"/>
      <c r="C18" s="52" t="s">
        <v>31</v>
      </c>
      <c r="D18" s="129"/>
      <c r="E18" s="195">
        <f>E12</f>
        <v>389435.39999999997</v>
      </c>
      <c r="F18" s="130" t="s">
        <v>29</v>
      </c>
      <c r="G18" s="131"/>
      <c r="H18" s="132"/>
      <c r="I18" s="132"/>
      <c r="K18" s="35"/>
      <c r="L18" s="35"/>
      <c r="M18" s="36"/>
    </row>
    <row r="19" spans="1:17" ht="15.75" thickBot="1" x14ac:dyDescent="0.25">
      <c r="A19" s="176" t="s">
        <v>17</v>
      </c>
      <c r="B19" s="177"/>
      <c r="C19" s="177"/>
      <c r="D19" s="177"/>
      <c r="E19" s="177"/>
      <c r="F19" s="177"/>
      <c r="G19" s="177"/>
      <c r="H19" s="177"/>
      <c r="I19" s="178"/>
      <c r="K19" s="35"/>
      <c r="L19" s="35"/>
      <c r="M19" s="36"/>
    </row>
    <row r="20" spans="1:17" ht="15.75" thickBot="1" x14ac:dyDescent="0.25">
      <c r="A20" s="148" t="s">
        <v>18</v>
      </c>
      <c r="B20" s="31" t="s">
        <v>4</v>
      </c>
      <c r="C20" s="55" t="s">
        <v>28</v>
      </c>
      <c r="D20" s="56" t="s">
        <v>8</v>
      </c>
      <c r="E20" s="196">
        <f>SUM(E21:E23)</f>
        <v>540400</v>
      </c>
      <c r="F20" s="33" t="s">
        <v>29</v>
      </c>
      <c r="G20" s="5"/>
      <c r="H20" s="34"/>
      <c r="I20" s="34"/>
      <c r="K20" s="35"/>
      <c r="L20" s="35"/>
      <c r="M20" s="36"/>
    </row>
    <row r="21" spans="1:17" ht="25.5" x14ac:dyDescent="0.2">
      <c r="A21" s="149"/>
      <c r="B21" s="150" t="s">
        <v>0</v>
      </c>
      <c r="C21" s="58" t="s">
        <v>15</v>
      </c>
      <c r="D21" s="59" t="s">
        <v>10</v>
      </c>
      <c r="E21" s="191">
        <v>96400</v>
      </c>
      <c r="F21" s="4" t="s">
        <v>29</v>
      </c>
      <c r="G21" s="11"/>
      <c r="H21" s="60"/>
      <c r="I21" s="60"/>
      <c r="J21" s="38"/>
      <c r="K21" s="15"/>
      <c r="L21" s="35"/>
      <c r="M21" s="36"/>
    </row>
    <row r="22" spans="1:17" ht="25.5" x14ac:dyDescent="0.2">
      <c r="A22" s="149"/>
      <c r="B22" s="151"/>
      <c r="C22" s="61" t="s">
        <v>14</v>
      </c>
      <c r="D22" s="62" t="s">
        <v>11</v>
      </c>
      <c r="E22" s="192">
        <v>47500</v>
      </c>
      <c r="F22" s="8" t="s">
        <v>29</v>
      </c>
      <c r="G22" s="63"/>
      <c r="H22" s="64"/>
      <c r="I22" s="64"/>
      <c r="J22" s="38"/>
      <c r="K22" s="15"/>
      <c r="L22" s="35"/>
      <c r="M22" s="36"/>
      <c r="P22" s="15"/>
      <c r="Q22" s="15"/>
    </row>
    <row r="23" spans="1:17" ht="25.5" x14ac:dyDescent="0.2">
      <c r="A23" s="149"/>
      <c r="B23" s="151"/>
      <c r="C23" s="12" t="s">
        <v>7</v>
      </c>
      <c r="D23" s="62" t="s">
        <v>12</v>
      </c>
      <c r="E23" s="192">
        <v>396500</v>
      </c>
      <c r="F23" s="8" t="s">
        <v>29</v>
      </c>
      <c r="G23" s="65"/>
      <c r="H23" s="64"/>
      <c r="I23" s="64"/>
      <c r="J23" s="38"/>
      <c r="K23" s="15"/>
      <c r="L23" s="35"/>
      <c r="M23" s="36"/>
      <c r="P23" s="15"/>
      <c r="Q23" s="15"/>
    </row>
    <row r="24" spans="1:17" ht="12.75" customHeight="1" x14ac:dyDescent="0.2">
      <c r="A24" s="149"/>
      <c r="B24" s="151"/>
      <c r="C24" s="39" t="s">
        <v>33</v>
      </c>
      <c r="D24" s="40"/>
      <c r="E24" s="192">
        <v>4110</v>
      </c>
      <c r="F24" s="42" t="s">
        <v>30</v>
      </c>
      <c r="G24" s="66"/>
      <c r="H24" s="64"/>
      <c r="I24" s="64"/>
      <c r="J24" s="38"/>
      <c r="K24" s="35"/>
      <c r="L24" s="35"/>
      <c r="M24" s="36"/>
      <c r="P24" s="15"/>
      <c r="Q24" s="15"/>
    </row>
    <row r="25" spans="1:17" x14ac:dyDescent="0.2">
      <c r="A25" s="149"/>
      <c r="B25" s="152"/>
      <c r="C25" s="39" t="s">
        <v>34</v>
      </c>
      <c r="D25" s="40"/>
      <c r="E25" s="192">
        <f>E24</f>
        <v>4110</v>
      </c>
      <c r="F25" s="44" t="s">
        <v>30</v>
      </c>
      <c r="G25" s="45"/>
      <c r="H25" s="64"/>
      <c r="I25" s="64"/>
      <c r="J25" s="38"/>
      <c r="K25" s="35"/>
      <c r="L25" s="35"/>
      <c r="M25" s="36"/>
      <c r="P25" s="15"/>
      <c r="Q25" s="15"/>
    </row>
    <row r="26" spans="1:17" x14ac:dyDescent="0.2">
      <c r="A26" s="149"/>
      <c r="B26" s="152"/>
      <c r="C26" s="46" t="s">
        <v>32</v>
      </c>
      <c r="D26" s="40"/>
      <c r="E26" s="192">
        <f>18*6</f>
        <v>108</v>
      </c>
      <c r="F26" s="47" t="s">
        <v>44</v>
      </c>
      <c r="G26" s="48"/>
      <c r="H26" s="64"/>
      <c r="I26" s="64"/>
      <c r="J26" s="38"/>
      <c r="K26" s="35"/>
      <c r="L26" s="35"/>
      <c r="M26" s="36"/>
      <c r="P26" s="15"/>
      <c r="Q26" s="15"/>
    </row>
    <row r="27" spans="1:17" x14ac:dyDescent="0.2">
      <c r="A27" s="149"/>
      <c r="B27" s="152"/>
      <c r="C27" s="46" t="s">
        <v>39</v>
      </c>
      <c r="D27" s="40"/>
      <c r="E27" s="192">
        <v>236706</v>
      </c>
      <c r="F27" s="42" t="str">
        <f>F20</f>
        <v xml:space="preserve"> kWh</v>
      </c>
      <c r="G27" s="51"/>
      <c r="H27" s="64"/>
      <c r="I27" s="64"/>
      <c r="J27" s="38"/>
      <c r="K27" s="35"/>
      <c r="L27" s="35"/>
      <c r="M27" s="36"/>
      <c r="P27" s="15"/>
      <c r="Q27" s="15"/>
    </row>
    <row r="28" spans="1:17" ht="13.5" thickBot="1" x14ac:dyDescent="0.25">
      <c r="A28" s="166"/>
      <c r="B28" s="153"/>
      <c r="C28" s="67" t="s">
        <v>31</v>
      </c>
      <c r="D28" s="53"/>
      <c r="E28" s="197">
        <f>E20</f>
        <v>540400</v>
      </c>
      <c r="F28" s="69" t="s">
        <v>29</v>
      </c>
      <c r="G28" s="54"/>
      <c r="H28" s="76"/>
      <c r="I28" s="76"/>
      <c r="J28" s="38"/>
      <c r="K28" s="35"/>
      <c r="L28" s="35"/>
      <c r="M28" s="36"/>
      <c r="P28" s="15"/>
    </row>
    <row r="29" spans="1:17" ht="15.75" thickBot="1" x14ac:dyDescent="0.25">
      <c r="A29" s="176" t="s">
        <v>19</v>
      </c>
      <c r="B29" s="177"/>
      <c r="C29" s="177"/>
      <c r="D29" s="177"/>
      <c r="E29" s="177"/>
      <c r="F29" s="177"/>
      <c r="G29" s="177"/>
      <c r="H29" s="177"/>
      <c r="I29" s="178"/>
      <c r="J29" s="38"/>
      <c r="K29" s="15"/>
      <c r="L29" s="35"/>
      <c r="M29" s="36"/>
    </row>
    <row r="30" spans="1:17" ht="15.75" thickBot="1" x14ac:dyDescent="0.25">
      <c r="A30" s="148" t="s">
        <v>18</v>
      </c>
      <c r="B30" s="31" t="s">
        <v>4</v>
      </c>
      <c r="C30" s="55" t="s">
        <v>28</v>
      </c>
      <c r="D30" s="56" t="s">
        <v>8</v>
      </c>
      <c r="E30" s="191">
        <f>SUM(E31:E33)</f>
        <v>559500</v>
      </c>
      <c r="F30" s="33" t="s">
        <v>29</v>
      </c>
      <c r="G30" s="5"/>
      <c r="H30" s="34"/>
      <c r="I30" s="34"/>
      <c r="J30" s="38"/>
      <c r="K30" s="35"/>
      <c r="L30" s="35"/>
      <c r="M30" s="36"/>
    </row>
    <row r="31" spans="1:17" ht="25.5" x14ac:dyDescent="0.2">
      <c r="A31" s="149"/>
      <c r="B31" s="150" t="s">
        <v>0</v>
      </c>
      <c r="C31" s="58" t="s">
        <v>15</v>
      </c>
      <c r="D31" s="59" t="s">
        <v>10</v>
      </c>
      <c r="E31" s="191">
        <v>96700</v>
      </c>
      <c r="F31" s="4" t="s">
        <v>29</v>
      </c>
      <c r="G31" s="11"/>
      <c r="H31" s="60"/>
      <c r="I31" s="60"/>
      <c r="J31" s="38"/>
      <c r="K31" s="15"/>
      <c r="L31" s="35"/>
      <c r="M31" s="36"/>
    </row>
    <row r="32" spans="1:17" ht="25.5" x14ac:dyDescent="0.2">
      <c r="A32" s="149"/>
      <c r="B32" s="151"/>
      <c r="C32" s="61" t="s">
        <v>14</v>
      </c>
      <c r="D32" s="62" t="s">
        <v>11</v>
      </c>
      <c r="E32" s="192">
        <v>47800</v>
      </c>
      <c r="F32" s="8" t="s">
        <v>29</v>
      </c>
      <c r="G32" s="63"/>
      <c r="H32" s="64"/>
      <c r="I32" s="64"/>
      <c r="J32" s="38"/>
      <c r="K32" s="15"/>
      <c r="L32" s="35"/>
      <c r="M32" s="36"/>
    </row>
    <row r="33" spans="1:13" ht="25.5" x14ac:dyDescent="0.2">
      <c r="A33" s="149"/>
      <c r="B33" s="151"/>
      <c r="C33" s="61" t="s">
        <v>14</v>
      </c>
      <c r="D33" s="62" t="s">
        <v>12</v>
      </c>
      <c r="E33" s="193">
        <v>415000</v>
      </c>
      <c r="F33" s="8" t="s">
        <v>29</v>
      </c>
      <c r="G33" s="65"/>
      <c r="H33" s="64"/>
      <c r="I33" s="64"/>
      <c r="J33" s="38"/>
      <c r="K33" s="15"/>
      <c r="L33" s="35"/>
      <c r="M33" s="36"/>
    </row>
    <row r="34" spans="1:13" ht="12.75" customHeight="1" x14ac:dyDescent="0.2">
      <c r="A34" s="149"/>
      <c r="B34" s="151"/>
      <c r="C34" s="39" t="s">
        <v>33</v>
      </c>
      <c r="D34" s="40"/>
      <c r="E34" s="193">
        <v>4110</v>
      </c>
      <c r="F34" s="42" t="s">
        <v>30</v>
      </c>
      <c r="G34" s="70"/>
      <c r="H34" s="64"/>
      <c r="I34" s="64"/>
      <c r="J34" s="38"/>
      <c r="K34" s="35"/>
      <c r="L34" s="35"/>
      <c r="M34" s="36"/>
    </row>
    <row r="35" spans="1:13" x14ac:dyDescent="0.2">
      <c r="A35" s="149"/>
      <c r="B35" s="152"/>
      <c r="C35" s="39" t="s">
        <v>34</v>
      </c>
      <c r="D35" s="40"/>
      <c r="E35" s="193">
        <f>E34</f>
        <v>4110</v>
      </c>
      <c r="F35" s="42" t="s">
        <v>30</v>
      </c>
      <c r="G35" s="48"/>
      <c r="H35" s="64"/>
      <c r="I35" s="64"/>
      <c r="J35" s="38"/>
      <c r="K35" s="35"/>
      <c r="L35" s="35"/>
      <c r="M35" s="36"/>
    </row>
    <row r="36" spans="1:13" x14ac:dyDescent="0.2">
      <c r="A36" s="149"/>
      <c r="B36" s="152"/>
      <c r="C36" s="46" t="s">
        <v>32</v>
      </c>
      <c r="D36" s="40"/>
      <c r="E36" s="193">
        <f>18*6</f>
        <v>108</v>
      </c>
      <c r="F36" s="47" t="str">
        <f>F26</f>
        <v xml:space="preserve"> szt.</v>
      </c>
      <c r="G36" s="45"/>
      <c r="H36" s="64"/>
      <c r="I36" s="64"/>
      <c r="J36" s="38"/>
      <c r="K36" s="35"/>
      <c r="L36" s="35"/>
      <c r="M36" s="36"/>
    </row>
    <row r="37" spans="1:13" x14ac:dyDescent="0.2">
      <c r="A37" s="149"/>
      <c r="B37" s="152"/>
      <c r="C37" s="46" t="s">
        <v>39</v>
      </c>
      <c r="D37" s="40"/>
      <c r="E37" s="193">
        <v>244872</v>
      </c>
      <c r="F37" s="8" t="s">
        <v>29</v>
      </c>
      <c r="G37" s="51"/>
      <c r="H37" s="64"/>
      <c r="I37" s="64"/>
      <c r="J37" s="38"/>
      <c r="K37" s="35"/>
      <c r="L37" s="35"/>
      <c r="M37" s="36"/>
    </row>
    <row r="38" spans="1:13" ht="13.5" thickBot="1" x14ac:dyDescent="0.25">
      <c r="A38" s="149"/>
      <c r="B38" s="152"/>
      <c r="C38" s="52" t="s">
        <v>31</v>
      </c>
      <c r="D38" s="129"/>
      <c r="E38" s="198">
        <f>E30</f>
        <v>559500</v>
      </c>
      <c r="F38" s="130" t="s">
        <v>29</v>
      </c>
      <c r="G38" s="131"/>
      <c r="H38" s="134"/>
      <c r="I38" s="134"/>
      <c r="J38" s="38"/>
      <c r="K38" s="35"/>
      <c r="L38" s="35"/>
      <c r="M38" s="36"/>
    </row>
    <row r="39" spans="1:13" ht="15.75" thickBot="1" x14ac:dyDescent="0.25">
      <c r="A39" s="176" t="s">
        <v>20</v>
      </c>
      <c r="B39" s="177"/>
      <c r="C39" s="177"/>
      <c r="D39" s="177"/>
      <c r="E39" s="177"/>
      <c r="F39" s="177"/>
      <c r="G39" s="177"/>
      <c r="H39" s="177"/>
      <c r="I39" s="178"/>
      <c r="J39" s="38"/>
      <c r="K39" s="15"/>
      <c r="L39" s="35"/>
      <c r="M39" s="36"/>
    </row>
    <row r="40" spans="1:13" ht="15.75" thickBot="1" x14ac:dyDescent="0.25">
      <c r="A40" s="164" t="s">
        <v>21</v>
      </c>
      <c r="B40" s="31" t="s">
        <v>4</v>
      </c>
      <c r="C40" s="71" t="s">
        <v>28</v>
      </c>
      <c r="D40" s="2" t="s">
        <v>8</v>
      </c>
      <c r="E40" s="195">
        <f>E41</f>
        <v>110000</v>
      </c>
      <c r="F40" s="33" t="s">
        <v>29</v>
      </c>
      <c r="G40" s="5"/>
      <c r="H40" s="34"/>
      <c r="I40" s="34"/>
      <c r="J40" s="38"/>
      <c r="K40" s="35"/>
      <c r="L40" s="35"/>
      <c r="M40" s="36"/>
    </row>
    <row r="41" spans="1:13" ht="25.5" x14ac:dyDescent="0.2">
      <c r="A41" s="165"/>
      <c r="B41" s="150" t="s">
        <v>0</v>
      </c>
      <c r="C41" s="72" t="s">
        <v>14</v>
      </c>
      <c r="D41" s="2" t="s">
        <v>13</v>
      </c>
      <c r="E41" s="191">
        <v>110000</v>
      </c>
      <c r="F41" s="4" t="s">
        <v>29</v>
      </c>
      <c r="G41" s="5"/>
      <c r="H41" s="60"/>
      <c r="I41" s="60"/>
      <c r="J41" s="38"/>
      <c r="K41" s="15"/>
      <c r="L41" s="35"/>
      <c r="M41" s="36"/>
    </row>
    <row r="42" spans="1:13" x14ac:dyDescent="0.2">
      <c r="A42" s="165"/>
      <c r="B42" s="152"/>
      <c r="C42" s="39" t="s">
        <v>36</v>
      </c>
      <c r="D42" s="40"/>
      <c r="E42" s="193">
        <f>'[1]formularz saur neptun gd'!$E$44/2</f>
        <v>732</v>
      </c>
      <c r="F42" s="42" t="s">
        <v>30</v>
      </c>
      <c r="G42" s="43"/>
      <c r="H42" s="64"/>
      <c r="I42" s="64"/>
      <c r="J42" s="38"/>
      <c r="K42" s="35"/>
      <c r="L42" s="35"/>
      <c r="M42" s="36"/>
    </row>
    <row r="43" spans="1:13" x14ac:dyDescent="0.2">
      <c r="A43" s="165"/>
      <c r="B43" s="152"/>
      <c r="C43" s="39" t="s">
        <v>38</v>
      </c>
      <c r="D43" s="40"/>
      <c r="E43" s="193">
        <f>E42</f>
        <v>732</v>
      </c>
      <c r="F43" s="42" t="s">
        <v>30</v>
      </c>
      <c r="G43" s="48"/>
      <c r="H43" s="64"/>
      <c r="I43" s="64"/>
      <c r="J43" s="38"/>
      <c r="K43" s="35"/>
      <c r="L43" s="35"/>
      <c r="M43" s="36"/>
    </row>
    <row r="44" spans="1:13" x14ac:dyDescent="0.2">
      <c r="A44" s="165"/>
      <c r="B44" s="152"/>
      <c r="C44" s="46" t="s">
        <v>37</v>
      </c>
      <c r="D44" s="40"/>
      <c r="E44" s="199">
        <f>'[1]formularz saur neptun gd'!$E$46/2</f>
        <v>36</v>
      </c>
      <c r="F44" s="47" t="str">
        <f>F36</f>
        <v xml:space="preserve"> szt.</v>
      </c>
      <c r="G44" s="45"/>
      <c r="H44" s="64"/>
      <c r="I44" s="64"/>
      <c r="J44" s="38"/>
      <c r="K44" s="35"/>
      <c r="L44" s="35"/>
      <c r="M44" s="36"/>
    </row>
    <row r="45" spans="1:13" x14ac:dyDescent="0.2">
      <c r="A45" s="165"/>
      <c r="B45" s="152"/>
      <c r="C45" s="49" t="s">
        <v>35</v>
      </c>
      <c r="D45" s="50"/>
      <c r="E45" s="193">
        <f>'[1]formularz saur neptun gd'!$E$48/2</f>
        <v>59340</v>
      </c>
      <c r="F45" s="8" t="str">
        <f>F37</f>
        <v xml:space="preserve"> kWh</v>
      </c>
      <c r="G45" s="74"/>
      <c r="H45" s="64"/>
      <c r="I45" s="64"/>
      <c r="J45" s="38"/>
      <c r="K45" s="35"/>
      <c r="L45" s="35"/>
      <c r="M45" s="36"/>
    </row>
    <row r="46" spans="1:13" ht="13.5" thickBot="1" x14ac:dyDescent="0.25">
      <c r="A46" s="165"/>
      <c r="B46" s="152"/>
      <c r="C46" s="52" t="s">
        <v>31</v>
      </c>
      <c r="D46" s="129"/>
      <c r="E46" s="195">
        <f>E41</f>
        <v>110000</v>
      </c>
      <c r="F46" s="130" t="s">
        <v>29</v>
      </c>
      <c r="G46" s="131"/>
      <c r="H46" s="134"/>
      <c r="I46" s="134"/>
      <c r="J46" s="38"/>
      <c r="K46" s="35"/>
      <c r="L46" s="35"/>
      <c r="M46" s="36"/>
    </row>
    <row r="47" spans="1:13" ht="15.75" thickBot="1" x14ac:dyDescent="0.25">
      <c r="A47" s="176" t="s">
        <v>22</v>
      </c>
      <c r="B47" s="177"/>
      <c r="C47" s="177"/>
      <c r="D47" s="177"/>
      <c r="E47" s="177"/>
      <c r="F47" s="177"/>
      <c r="G47" s="177"/>
      <c r="H47" s="177"/>
      <c r="I47" s="178"/>
      <c r="J47" s="38"/>
      <c r="K47" s="15"/>
      <c r="L47" s="35"/>
      <c r="M47" s="36"/>
    </row>
    <row r="48" spans="1:13" ht="15.75" thickBot="1" x14ac:dyDescent="0.25">
      <c r="A48" s="148" t="s">
        <v>23</v>
      </c>
      <c r="B48" s="31" t="s">
        <v>4</v>
      </c>
      <c r="C48" s="75" t="s">
        <v>28</v>
      </c>
      <c r="D48" s="56" t="s">
        <v>8</v>
      </c>
      <c r="E48" s="195">
        <f>SUM(E49:E51)</f>
        <v>22480000</v>
      </c>
      <c r="F48" s="33" t="s">
        <v>29</v>
      </c>
      <c r="G48" s="5"/>
      <c r="H48" s="34"/>
      <c r="I48" s="34"/>
      <c r="J48" s="38"/>
      <c r="K48" s="35"/>
      <c r="L48" s="35"/>
      <c r="M48" s="36"/>
    </row>
    <row r="49" spans="1:15" ht="25.5" x14ac:dyDescent="0.2">
      <c r="A49" s="149"/>
      <c r="B49" s="150" t="s">
        <v>0</v>
      </c>
      <c r="C49" s="58" t="s">
        <v>15</v>
      </c>
      <c r="D49" s="59" t="s">
        <v>10</v>
      </c>
      <c r="E49" s="191">
        <v>3430000</v>
      </c>
      <c r="F49" s="4" t="s">
        <v>29</v>
      </c>
      <c r="G49" s="11"/>
      <c r="H49" s="60"/>
      <c r="I49" s="60"/>
      <c r="J49" s="38"/>
      <c r="K49" s="15"/>
      <c r="L49" s="35"/>
      <c r="M49" s="36"/>
    </row>
    <row r="50" spans="1:15" ht="25.5" x14ac:dyDescent="0.2">
      <c r="A50" s="149"/>
      <c r="B50" s="151"/>
      <c r="C50" s="61" t="s">
        <v>14</v>
      </c>
      <c r="D50" s="62" t="s">
        <v>11</v>
      </c>
      <c r="E50" s="192">
        <v>1950000</v>
      </c>
      <c r="F50" s="8" t="s">
        <v>29</v>
      </c>
      <c r="G50" s="63"/>
      <c r="H50" s="64"/>
      <c r="I50" s="64"/>
      <c r="J50" s="38"/>
      <c r="K50" s="15"/>
      <c r="L50" s="35"/>
      <c r="M50" s="36"/>
    </row>
    <row r="51" spans="1:15" ht="25.5" x14ac:dyDescent="0.2">
      <c r="A51" s="149"/>
      <c r="B51" s="151"/>
      <c r="C51" s="12" t="s">
        <v>7</v>
      </c>
      <c r="D51" s="62" t="s">
        <v>12</v>
      </c>
      <c r="E51" s="193">
        <v>17100000</v>
      </c>
      <c r="F51" s="8" t="s">
        <v>29</v>
      </c>
      <c r="G51" s="65"/>
      <c r="H51" s="64"/>
      <c r="I51" s="64"/>
      <c r="J51" s="38"/>
      <c r="K51" s="15"/>
      <c r="L51" s="35"/>
      <c r="M51" s="36"/>
    </row>
    <row r="52" spans="1:15" ht="12.75" customHeight="1" x14ac:dyDescent="0.2">
      <c r="A52" s="149"/>
      <c r="B52" s="151"/>
      <c r="C52" s="39" t="s">
        <v>33</v>
      </c>
      <c r="D52" s="40"/>
      <c r="E52" s="193">
        <f>SUM([2]Arkusz1!$P$5:$U$49)</f>
        <v>53169</v>
      </c>
      <c r="F52" s="42" t="s">
        <v>30</v>
      </c>
      <c r="G52" s="45"/>
      <c r="H52" s="64"/>
      <c r="I52" s="64"/>
      <c r="J52" s="38"/>
      <c r="K52" s="35"/>
      <c r="L52" s="35"/>
      <c r="M52" s="36"/>
    </row>
    <row r="53" spans="1:15" x14ac:dyDescent="0.2">
      <c r="A53" s="149"/>
      <c r="B53" s="152"/>
      <c r="C53" s="39" t="s">
        <v>34</v>
      </c>
      <c r="D53" s="40"/>
      <c r="E53" s="193">
        <f>E52</f>
        <v>53169</v>
      </c>
      <c r="F53" s="42" t="s">
        <v>30</v>
      </c>
      <c r="G53" s="48"/>
      <c r="H53" s="64"/>
      <c r="I53" s="64"/>
      <c r="J53" s="38"/>
      <c r="K53" s="35"/>
      <c r="L53" s="35"/>
      <c r="M53" s="36"/>
    </row>
    <row r="54" spans="1:15" x14ac:dyDescent="0.2">
      <c r="A54" s="149"/>
      <c r="B54" s="152"/>
      <c r="C54" s="46" t="s">
        <v>32</v>
      </c>
      <c r="D54" s="40"/>
      <c r="E54" s="199">
        <f>34*6</f>
        <v>204</v>
      </c>
      <c r="F54" s="47" t="str">
        <f>F44</f>
        <v xml:space="preserve"> szt.</v>
      </c>
      <c r="G54" s="43"/>
      <c r="H54" s="64"/>
      <c r="I54" s="64"/>
      <c r="J54" s="38"/>
      <c r="K54" s="35"/>
      <c r="L54" s="35"/>
      <c r="M54" s="36"/>
    </row>
    <row r="55" spans="1:15" x14ac:dyDescent="0.2">
      <c r="A55" s="149"/>
      <c r="B55" s="152"/>
      <c r="C55" s="46" t="s">
        <v>39</v>
      </c>
      <c r="D55" s="50"/>
      <c r="E55" s="193">
        <v>2632000</v>
      </c>
      <c r="F55" s="42" t="str">
        <f>F45</f>
        <v xml:space="preserve"> kWh</v>
      </c>
      <c r="G55" s="74"/>
      <c r="H55" s="64"/>
      <c r="I55" s="64"/>
      <c r="J55" s="38"/>
      <c r="K55" s="35"/>
      <c r="L55" s="35"/>
      <c r="M55" s="36"/>
    </row>
    <row r="56" spans="1:15" ht="13.5" thickBot="1" x14ac:dyDescent="0.25">
      <c r="A56" s="166"/>
      <c r="B56" s="153"/>
      <c r="C56" s="67" t="s">
        <v>31</v>
      </c>
      <c r="D56" s="53"/>
      <c r="E56" s="195">
        <f>E48</f>
        <v>22480000</v>
      </c>
      <c r="F56" s="69" t="s">
        <v>29</v>
      </c>
      <c r="G56" s="54"/>
      <c r="H56" s="76"/>
      <c r="I56" s="76"/>
      <c r="J56" s="38"/>
      <c r="K56" s="35"/>
      <c r="L56" s="35"/>
      <c r="M56" s="36"/>
      <c r="N56" s="15"/>
      <c r="O56" s="15"/>
    </row>
    <row r="57" spans="1:15" ht="15.75" thickBot="1" x14ac:dyDescent="0.25">
      <c r="A57" s="176" t="s">
        <v>24</v>
      </c>
      <c r="B57" s="177"/>
      <c r="C57" s="177"/>
      <c r="D57" s="177"/>
      <c r="E57" s="177"/>
      <c r="F57" s="177"/>
      <c r="G57" s="177"/>
      <c r="H57" s="177"/>
      <c r="I57" s="178"/>
      <c r="J57" s="38"/>
      <c r="K57" s="15"/>
      <c r="L57" s="35"/>
      <c r="M57" s="36"/>
      <c r="O57" s="15"/>
    </row>
    <row r="58" spans="1:15" ht="15.75" thickBot="1" x14ac:dyDescent="0.25">
      <c r="A58" s="148" t="s">
        <v>23</v>
      </c>
      <c r="B58" s="31" t="s">
        <v>4</v>
      </c>
      <c r="C58" s="71" t="s">
        <v>28</v>
      </c>
      <c r="D58" s="56" t="s">
        <v>8</v>
      </c>
      <c r="E58" s="191">
        <f>SUM(E59:E61)</f>
        <v>22770000</v>
      </c>
      <c r="F58" s="33" t="s">
        <v>29</v>
      </c>
      <c r="G58" s="5"/>
      <c r="H58" s="34"/>
      <c r="I58" s="34"/>
      <c r="J58" s="38"/>
      <c r="K58" s="35"/>
      <c r="L58" s="35"/>
      <c r="M58" s="36"/>
      <c r="O58" s="15"/>
    </row>
    <row r="59" spans="1:15" ht="25.5" x14ac:dyDescent="0.2">
      <c r="A59" s="149"/>
      <c r="B59" s="150" t="s">
        <v>0</v>
      </c>
      <c r="C59" s="13" t="s">
        <v>14</v>
      </c>
      <c r="D59" s="59" t="s">
        <v>10</v>
      </c>
      <c r="E59" s="191">
        <v>3470000</v>
      </c>
      <c r="F59" s="4" t="s">
        <v>29</v>
      </c>
      <c r="G59" s="11"/>
      <c r="H59" s="60"/>
      <c r="I59" s="60"/>
      <c r="J59" s="38"/>
      <c r="K59" s="15"/>
      <c r="L59" s="35"/>
      <c r="M59" s="36"/>
      <c r="O59" s="15"/>
    </row>
    <row r="60" spans="1:15" ht="25.5" x14ac:dyDescent="0.2">
      <c r="A60" s="149"/>
      <c r="B60" s="151"/>
      <c r="C60" s="12" t="s">
        <v>27</v>
      </c>
      <c r="D60" s="62" t="s">
        <v>11</v>
      </c>
      <c r="E60" s="192">
        <v>2050000</v>
      </c>
      <c r="F60" s="8" t="s">
        <v>29</v>
      </c>
      <c r="G60" s="63"/>
      <c r="H60" s="64"/>
      <c r="I60" s="64"/>
      <c r="J60" s="38"/>
      <c r="K60" s="15"/>
      <c r="L60" s="35"/>
      <c r="M60" s="36"/>
      <c r="O60" s="15"/>
    </row>
    <row r="61" spans="1:15" ht="25.5" x14ac:dyDescent="0.2">
      <c r="A61" s="149"/>
      <c r="B61" s="151"/>
      <c r="C61" s="61" t="s">
        <v>14</v>
      </c>
      <c r="D61" s="62" t="s">
        <v>12</v>
      </c>
      <c r="E61" s="193">
        <v>17250000</v>
      </c>
      <c r="F61" s="8" t="s">
        <v>29</v>
      </c>
      <c r="G61" s="65"/>
      <c r="H61" s="64"/>
      <c r="I61" s="64"/>
      <c r="J61" s="38"/>
      <c r="K61" s="15"/>
      <c r="L61" s="35"/>
      <c r="M61" s="36"/>
      <c r="N61" s="15"/>
    </row>
    <row r="62" spans="1:15" x14ac:dyDescent="0.2">
      <c r="A62" s="149"/>
      <c r="B62" s="151"/>
      <c r="C62" s="39" t="s">
        <v>33</v>
      </c>
      <c r="D62" s="40"/>
      <c r="E62" s="193">
        <v>48734</v>
      </c>
      <c r="F62" s="42" t="s">
        <v>30</v>
      </c>
      <c r="G62" s="66"/>
      <c r="H62" s="64"/>
      <c r="I62" s="64"/>
      <c r="J62" s="38"/>
      <c r="K62" s="35"/>
      <c r="L62" s="35"/>
      <c r="M62" s="36"/>
    </row>
    <row r="63" spans="1:15" x14ac:dyDescent="0.2">
      <c r="A63" s="149"/>
      <c r="B63" s="152"/>
      <c r="C63" s="39" t="s">
        <v>34</v>
      </c>
      <c r="D63" s="40"/>
      <c r="E63" s="193">
        <f>E62</f>
        <v>48734</v>
      </c>
      <c r="F63" s="42" t="s">
        <v>30</v>
      </c>
      <c r="G63" s="48"/>
      <c r="H63" s="64"/>
      <c r="I63" s="64"/>
      <c r="J63" s="38"/>
      <c r="K63" s="35"/>
      <c r="L63" s="35"/>
      <c r="M63" s="36"/>
    </row>
    <row r="64" spans="1:15" x14ac:dyDescent="0.2">
      <c r="A64" s="149"/>
      <c r="B64" s="152"/>
      <c r="C64" s="46" t="s">
        <v>32</v>
      </c>
      <c r="D64" s="40"/>
      <c r="E64" s="199">
        <f>E54</f>
        <v>204</v>
      </c>
      <c r="F64" s="47" t="str">
        <f>F54</f>
        <v xml:space="preserve"> szt.</v>
      </c>
      <c r="G64" s="43"/>
      <c r="H64" s="64"/>
      <c r="I64" s="64"/>
      <c r="J64" s="38"/>
      <c r="K64" s="35"/>
      <c r="L64" s="35"/>
      <c r="M64" s="36"/>
    </row>
    <row r="65" spans="1:18" x14ac:dyDescent="0.2">
      <c r="A65" s="149"/>
      <c r="B65" s="152"/>
      <c r="C65" s="46" t="s">
        <v>39</v>
      </c>
      <c r="D65" s="50"/>
      <c r="E65" s="193">
        <v>2762000</v>
      </c>
      <c r="F65" s="42" t="str">
        <f>F55</f>
        <v xml:space="preserve"> kWh</v>
      </c>
      <c r="G65" s="74"/>
      <c r="H65" s="64"/>
      <c r="I65" s="64"/>
      <c r="K65" s="35"/>
      <c r="L65" s="35"/>
      <c r="M65" s="36"/>
    </row>
    <row r="66" spans="1:18" ht="13.5" thickBot="1" x14ac:dyDescent="0.25">
      <c r="A66" s="166"/>
      <c r="B66" s="153"/>
      <c r="C66" s="67" t="s">
        <v>31</v>
      </c>
      <c r="D66" s="53"/>
      <c r="E66" s="195">
        <f>E58</f>
        <v>22770000</v>
      </c>
      <c r="F66" s="69" t="s">
        <v>29</v>
      </c>
      <c r="G66" s="54"/>
      <c r="H66" s="76"/>
      <c r="I66" s="76"/>
      <c r="K66" s="35"/>
      <c r="L66" s="35"/>
      <c r="M66" s="36"/>
    </row>
    <row r="67" spans="1:18" ht="16.5" thickBot="1" x14ac:dyDescent="0.25">
      <c r="A67" s="154" t="s">
        <v>25</v>
      </c>
      <c r="B67" s="155"/>
      <c r="C67" s="155"/>
      <c r="D67" s="155"/>
      <c r="E67" s="155"/>
      <c r="F67" s="155"/>
      <c r="G67" s="156"/>
      <c r="H67" s="77"/>
      <c r="I67" s="77"/>
      <c r="J67" s="78"/>
      <c r="K67" s="35"/>
      <c r="L67" s="35"/>
      <c r="M67" s="36"/>
      <c r="Q67" s="79"/>
      <c r="R67" s="80"/>
    </row>
    <row r="68" spans="1:18" ht="15.75" x14ac:dyDescent="0.2">
      <c r="A68" s="124"/>
      <c r="B68" s="124"/>
      <c r="C68" s="124"/>
      <c r="D68" s="124"/>
      <c r="E68" s="200"/>
      <c r="F68" s="124"/>
      <c r="G68" s="124"/>
      <c r="H68" s="125"/>
      <c r="J68" s="78"/>
      <c r="K68" s="35"/>
      <c r="L68" s="35"/>
      <c r="M68" s="36"/>
      <c r="Q68" s="79"/>
      <c r="R68" s="80"/>
    </row>
    <row r="69" spans="1:18" s="81" customFormat="1" x14ac:dyDescent="0.2">
      <c r="A69" s="175"/>
      <c r="B69" s="175"/>
      <c r="C69" s="175"/>
      <c r="D69" s="175"/>
      <c r="E69" s="175"/>
      <c r="F69" s="175"/>
      <c r="G69" s="175"/>
      <c r="H69" s="175"/>
      <c r="J69" s="82"/>
      <c r="K69" s="82"/>
      <c r="L69" s="83"/>
      <c r="M69" s="84"/>
      <c r="P69" s="82"/>
      <c r="Q69" s="85"/>
      <c r="R69" s="83"/>
    </row>
    <row r="70" spans="1:18" ht="15" x14ac:dyDescent="0.2">
      <c r="D70" s="16"/>
      <c r="E70" s="201"/>
      <c r="F70" s="36"/>
      <c r="G70" s="15"/>
      <c r="H70" s="15"/>
      <c r="K70" s="15"/>
      <c r="L70" s="35"/>
      <c r="M70" s="36"/>
      <c r="P70" s="15"/>
      <c r="Q70" s="79"/>
      <c r="R70" s="35"/>
    </row>
    <row r="71" spans="1:18" x14ac:dyDescent="0.2">
      <c r="A71" s="16"/>
      <c r="B71" s="86"/>
      <c r="C71" s="159" t="s">
        <v>59</v>
      </c>
      <c r="D71" s="159"/>
      <c r="E71" s="159"/>
      <c r="F71" s="159"/>
      <c r="G71" s="159"/>
      <c r="H71" s="79"/>
      <c r="K71" s="15"/>
      <c r="L71" s="35"/>
    </row>
    <row r="72" spans="1:18" x14ac:dyDescent="0.2">
      <c r="A72" s="87"/>
      <c r="B72" s="86"/>
      <c r="C72" s="159"/>
      <c r="D72" s="159"/>
      <c r="E72" s="159"/>
      <c r="F72" s="159"/>
      <c r="G72" s="159"/>
      <c r="K72" s="15"/>
      <c r="L72" s="35"/>
    </row>
    <row r="73" spans="1:18" x14ac:dyDescent="0.2">
      <c r="A73" s="88"/>
      <c r="B73" s="89"/>
      <c r="C73" s="89"/>
      <c r="D73" s="90"/>
      <c r="E73" s="202"/>
      <c r="F73" s="91"/>
      <c r="G73" s="91"/>
      <c r="I73" s="92"/>
      <c r="K73" s="15"/>
      <c r="L73" s="35"/>
    </row>
    <row r="74" spans="1:18" ht="15.75" x14ac:dyDescent="0.2">
      <c r="A74" s="93"/>
      <c r="B74" s="93"/>
      <c r="C74" s="93"/>
      <c r="D74" s="93"/>
      <c r="F74" s="93"/>
      <c r="G74" s="93"/>
      <c r="K74" s="15"/>
      <c r="L74" s="35"/>
      <c r="M74" s="36"/>
    </row>
    <row r="75" spans="1:18" ht="15" x14ac:dyDescent="0.2">
      <c r="A75" s="145"/>
      <c r="B75" s="94"/>
      <c r="C75" s="95"/>
      <c r="D75" s="96"/>
      <c r="F75" s="97"/>
      <c r="G75" s="98"/>
      <c r="K75" s="15"/>
      <c r="L75" s="35"/>
    </row>
    <row r="76" spans="1:18" ht="12.75" customHeight="1" x14ac:dyDescent="0.2">
      <c r="A76" s="145"/>
      <c r="B76" s="146"/>
      <c r="C76" s="95"/>
      <c r="D76" s="96"/>
      <c r="E76" s="203"/>
      <c r="F76" s="97"/>
      <c r="G76" s="99"/>
      <c r="K76" s="15"/>
      <c r="L76" s="35"/>
    </row>
    <row r="77" spans="1:18" ht="12.75" customHeight="1" x14ac:dyDescent="0.2">
      <c r="A77" s="145"/>
      <c r="B77" s="160"/>
      <c r="D77" s="100"/>
      <c r="E77" s="204"/>
      <c r="F77" s="96"/>
      <c r="G77" s="99"/>
      <c r="H77" s="35"/>
      <c r="K77" s="15"/>
      <c r="L77" s="35"/>
    </row>
    <row r="78" spans="1:18" ht="12.75" customHeight="1" x14ac:dyDescent="0.2">
      <c r="A78" s="145"/>
      <c r="B78" s="160"/>
      <c r="C78" s="102"/>
      <c r="D78" s="100"/>
      <c r="E78" s="204"/>
      <c r="F78" s="96"/>
      <c r="G78" s="99"/>
      <c r="H78" s="35"/>
      <c r="K78" s="15"/>
      <c r="L78" s="35"/>
    </row>
    <row r="79" spans="1:18" ht="12.75" customHeight="1" x14ac:dyDescent="0.2">
      <c r="A79" s="145"/>
      <c r="B79" s="160"/>
      <c r="C79" s="102"/>
      <c r="D79" s="96"/>
      <c r="E79" s="205"/>
      <c r="F79" s="96"/>
      <c r="G79" s="103"/>
      <c r="H79" s="35"/>
      <c r="K79" s="15"/>
      <c r="L79" s="35"/>
    </row>
    <row r="80" spans="1:18" ht="15.75" x14ac:dyDescent="0.2">
      <c r="A80" s="144"/>
      <c r="B80" s="144"/>
      <c r="C80" s="144"/>
      <c r="D80" s="144"/>
      <c r="E80" s="144"/>
      <c r="F80" s="144"/>
      <c r="G80" s="144"/>
      <c r="H80" s="144"/>
      <c r="K80" s="15"/>
      <c r="L80" s="35"/>
    </row>
    <row r="81" spans="1:12" ht="12.75" customHeight="1" x14ac:dyDescent="0.2">
      <c r="A81" s="145"/>
      <c r="B81" s="146"/>
      <c r="C81" s="95"/>
      <c r="D81" s="96"/>
      <c r="E81" s="206"/>
      <c r="F81" s="104"/>
      <c r="G81" s="98"/>
      <c r="H81" s="35"/>
      <c r="K81" s="15"/>
      <c r="L81" s="35"/>
    </row>
    <row r="82" spans="1:12" ht="12.75" customHeight="1" x14ac:dyDescent="0.2">
      <c r="A82" s="145"/>
      <c r="B82" s="146"/>
      <c r="C82" s="95"/>
      <c r="D82" s="96"/>
      <c r="E82" s="206"/>
      <c r="F82" s="104"/>
      <c r="G82" s="98"/>
      <c r="H82" s="35"/>
      <c r="K82" s="15"/>
      <c r="L82" s="35"/>
    </row>
    <row r="83" spans="1:12" ht="12.75" customHeight="1" x14ac:dyDescent="0.2">
      <c r="A83" s="145"/>
      <c r="B83" s="146"/>
      <c r="C83" s="95"/>
      <c r="D83" s="96"/>
      <c r="E83" s="206"/>
      <c r="F83" s="104"/>
      <c r="G83" s="99"/>
      <c r="H83" s="35"/>
      <c r="K83" s="15"/>
      <c r="L83" s="35"/>
    </row>
    <row r="84" spans="1:12" ht="12.75" customHeight="1" x14ac:dyDescent="0.2">
      <c r="A84" s="145"/>
      <c r="B84" s="146"/>
      <c r="C84" s="95"/>
      <c r="D84" s="96"/>
      <c r="E84" s="206"/>
      <c r="F84" s="104"/>
      <c r="G84" s="99"/>
      <c r="H84" s="35"/>
      <c r="K84" s="15"/>
      <c r="L84" s="35"/>
    </row>
    <row r="85" spans="1:12" x14ac:dyDescent="0.2">
      <c r="A85" s="145"/>
      <c r="B85" s="147"/>
      <c r="C85" s="102"/>
      <c r="D85" s="100"/>
      <c r="E85" s="205"/>
      <c r="F85" s="96"/>
      <c r="G85" s="99"/>
      <c r="H85" s="35"/>
      <c r="K85" s="15"/>
      <c r="L85" s="35"/>
    </row>
    <row r="86" spans="1:12" x14ac:dyDescent="0.2">
      <c r="A86" s="145"/>
      <c r="B86" s="147"/>
      <c r="C86" s="102"/>
      <c r="D86" s="100"/>
      <c r="E86" s="205"/>
      <c r="F86" s="96"/>
      <c r="G86" s="99"/>
      <c r="H86" s="35"/>
      <c r="K86" s="15"/>
      <c r="L86" s="35"/>
    </row>
    <row r="87" spans="1:12" x14ac:dyDescent="0.2">
      <c r="A87" s="145"/>
      <c r="B87" s="147"/>
      <c r="C87" s="102"/>
      <c r="D87" s="96"/>
      <c r="E87" s="205"/>
      <c r="F87" s="96"/>
      <c r="G87" s="103"/>
      <c r="H87" s="35"/>
      <c r="K87" s="15"/>
      <c r="L87" s="35"/>
    </row>
    <row r="88" spans="1:12" ht="15.75" x14ac:dyDescent="0.2">
      <c r="A88" s="144"/>
      <c r="B88" s="144"/>
      <c r="C88" s="144"/>
      <c r="D88" s="144"/>
      <c r="E88" s="144"/>
      <c r="F88" s="144"/>
      <c r="G88" s="144"/>
      <c r="H88" s="144"/>
      <c r="K88" s="15"/>
      <c r="L88" s="35"/>
    </row>
    <row r="89" spans="1:12" ht="12.75" customHeight="1" x14ac:dyDescent="0.2">
      <c r="A89" s="157"/>
      <c r="B89" s="146"/>
      <c r="C89" s="95"/>
      <c r="D89" s="96"/>
      <c r="E89" s="206"/>
      <c r="F89" s="104"/>
      <c r="G89" s="98"/>
      <c r="H89" s="35"/>
      <c r="K89" s="15"/>
      <c r="L89" s="35"/>
    </row>
    <row r="90" spans="1:12" ht="12.75" customHeight="1" x14ac:dyDescent="0.2">
      <c r="A90" s="157"/>
      <c r="B90" s="146"/>
      <c r="C90" s="95"/>
      <c r="D90" s="96"/>
      <c r="E90" s="206"/>
      <c r="F90" s="104"/>
      <c r="G90" s="98"/>
      <c r="H90" s="35"/>
      <c r="K90" s="15"/>
      <c r="L90" s="35"/>
    </row>
    <row r="91" spans="1:12" ht="12.75" customHeight="1" x14ac:dyDescent="0.2">
      <c r="A91" s="157"/>
      <c r="B91" s="146"/>
      <c r="C91" s="95"/>
      <c r="D91" s="96"/>
      <c r="E91" s="206"/>
      <c r="F91" s="104"/>
      <c r="G91" s="99"/>
      <c r="H91" s="35"/>
      <c r="K91" s="15"/>
      <c r="L91" s="35"/>
    </row>
    <row r="92" spans="1:12" ht="12.75" customHeight="1" x14ac:dyDescent="0.2">
      <c r="A92" s="157"/>
      <c r="B92" s="146"/>
      <c r="C92" s="95"/>
      <c r="D92" s="96"/>
      <c r="E92" s="206"/>
      <c r="F92" s="104"/>
      <c r="G92" s="99"/>
      <c r="H92" s="35"/>
      <c r="K92" s="15"/>
      <c r="L92" s="35"/>
    </row>
    <row r="93" spans="1:12" x14ac:dyDescent="0.2">
      <c r="A93" s="157"/>
      <c r="B93" s="147"/>
      <c r="C93" s="102"/>
      <c r="D93" s="100"/>
      <c r="E93" s="205"/>
      <c r="F93" s="96"/>
      <c r="G93" s="99"/>
      <c r="H93" s="35"/>
      <c r="K93" s="15"/>
      <c r="L93" s="35"/>
    </row>
    <row r="94" spans="1:12" x14ac:dyDescent="0.2">
      <c r="A94" s="157"/>
      <c r="B94" s="147"/>
      <c r="C94" s="102"/>
      <c r="D94" s="100"/>
      <c r="E94" s="205"/>
      <c r="F94" s="96"/>
      <c r="G94" s="99"/>
      <c r="H94" s="35"/>
      <c r="K94" s="15"/>
      <c r="L94" s="35"/>
    </row>
    <row r="95" spans="1:12" x14ac:dyDescent="0.2">
      <c r="A95" s="157"/>
      <c r="B95" s="147"/>
      <c r="C95" s="102"/>
      <c r="D95" s="96"/>
      <c r="E95" s="205"/>
      <c r="F95" s="96"/>
      <c r="G95" s="103"/>
      <c r="H95" s="35"/>
      <c r="K95" s="15"/>
      <c r="L95" s="35"/>
    </row>
    <row r="96" spans="1:12" ht="15.75" x14ac:dyDescent="0.2">
      <c r="A96" s="144"/>
      <c r="B96" s="144"/>
      <c r="C96" s="144"/>
      <c r="D96" s="144"/>
      <c r="E96" s="144"/>
      <c r="F96" s="144"/>
      <c r="G96" s="144"/>
      <c r="H96" s="144"/>
      <c r="K96" s="15"/>
      <c r="L96" s="35"/>
    </row>
    <row r="97" spans="1:12" ht="15" x14ac:dyDescent="0.2">
      <c r="A97" s="157"/>
      <c r="B97" s="94"/>
      <c r="C97" s="95"/>
      <c r="D97" s="96"/>
      <c r="E97" s="206"/>
      <c r="F97" s="104"/>
      <c r="G97" s="98"/>
      <c r="H97" s="35"/>
      <c r="K97" s="15"/>
      <c r="L97" s="35"/>
    </row>
    <row r="98" spans="1:12" ht="12.75" customHeight="1" x14ac:dyDescent="0.2">
      <c r="A98" s="157"/>
      <c r="B98" s="146"/>
      <c r="C98" s="95"/>
      <c r="D98" s="96"/>
      <c r="E98" s="206"/>
      <c r="F98" s="104"/>
      <c r="G98" s="99"/>
      <c r="H98" s="35"/>
      <c r="K98" s="15"/>
      <c r="L98" s="35"/>
    </row>
    <row r="99" spans="1:12" x14ac:dyDescent="0.2">
      <c r="A99" s="157"/>
      <c r="B99" s="147"/>
      <c r="C99" s="102"/>
      <c r="D99" s="100"/>
      <c r="E99" s="205"/>
      <c r="F99" s="96"/>
      <c r="G99" s="99"/>
      <c r="H99" s="35"/>
      <c r="K99" s="15"/>
      <c r="L99" s="35"/>
    </row>
    <row r="100" spans="1:12" x14ac:dyDescent="0.2">
      <c r="A100" s="157"/>
      <c r="B100" s="147"/>
      <c r="C100" s="102"/>
      <c r="D100" s="100"/>
      <c r="E100" s="205"/>
      <c r="F100" s="96"/>
      <c r="G100" s="99"/>
      <c r="H100" s="35"/>
      <c r="K100" s="15"/>
      <c r="L100" s="35"/>
    </row>
    <row r="101" spans="1:12" x14ac:dyDescent="0.2">
      <c r="A101" s="157"/>
      <c r="B101" s="147"/>
      <c r="C101" s="102"/>
      <c r="D101" s="96"/>
      <c r="E101" s="205"/>
      <c r="F101" s="96"/>
      <c r="G101" s="103"/>
      <c r="H101" s="35"/>
      <c r="K101" s="15"/>
      <c r="L101" s="35"/>
    </row>
    <row r="102" spans="1:12" ht="15.75" x14ac:dyDescent="0.2">
      <c r="A102" s="144"/>
      <c r="B102" s="144"/>
      <c r="C102" s="144"/>
      <c r="D102" s="144"/>
      <c r="E102" s="144"/>
      <c r="F102" s="144"/>
      <c r="G102" s="144"/>
      <c r="H102" s="144"/>
      <c r="K102" s="15"/>
      <c r="L102" s="35"/>
    </row>
    <row r="103" spans="1:12" ht="15" x14ac:dyDescent="0.2">
      <c r="A103" s="145"/>
      <c r="B103" s="94"/>
      <c r="C103" s="95"/>
      <c r="D103" s="96"/>
      <c r="E103" s="207"/>
      <c r="F103" s="105"/>
      <c r="G103" s="98"/>
      <c r="H103" s="35"/>
      <c r="K103" s="15"/>
      <c r="L103" s="35"/>
    </row>
    <row r="104" spans="1:12" ht="12.75" customHeight="1" x14ac:dyDescent="0.2">
      <c r="A104" s="145"/>
      <c r="B104" s="146"/>
      <c r="C104" s="95"/>
      <c r="D104" s="96"/>
      <c r="E104" s="207"/>
      <c r="F104" s="105"/>
      <c r="G104" s="99"/>
      <c r="H104" s="35"/>
      <c r="K104" s="15"/>
      <c r="L104" s="35"/>
    </row>
    <row r="105" spans="1:12" x14ac:dyDescent="0.2">
      <c r="A105" s="145"/>
      <c r="B105" s="147"/>
      <c r="C105" s="102"/>
      <c r="D105" s="100"/>
      <c r="E105" s="205"/>
      <c r="F105" s="96"/>
      <c r="G105" s="99"/>
      <c r="H105" s="35"/>
      <c r="K105" s="15"/>
      <c r="L105" s="35"/>
    </row>
    <row r="106" spans="1:12" x14ac:dyDescent="0.2">
      <c r="A106" s="145"/>
      <c r="B106" s="147"/>
      <c r="C106" s="102"/>
      <c r="D106" s="100"/>
      <c r="E106" s="205"/>
      <c r="F106" s="96"/>
      <c r="G106" s="99"/>
      <c r="H106" s="35"/>
      <c r="K106" s="15"/>
      <c r="L106" s="35"/>
    </row>
    <row r="107" spans="1:12" x14ac:dyDescent="0.2">
      <c r="A107" s="145"/>
      <c r="B107" s="147"/>
      <c r="C107" s="102"/>
      <c r="D107" s="96"/>
      <c r="E107" s="208"/>
      <c r="F107" s="106"/>
      <c r="G107" s="103"/>
      <c r="H107" s="35"/>
      <c r="K107" s="15"/>
      <c r="L107" s="35"/>
    </row>
    <row r="108" spans="1:12" ht="15.75" x14ac:dyDescent="0.2">
      <c r="A108" s="87"/>
      <c r="C108" s="144"/>
      <c r="D108" s="144"/>
      <c r="E108" s="208"/>
      <c r="F108" s="106"/>
      <c r="G108" s="103"/>
      <c r="H108" s="35"/>
      <c r="K108" s="15"/>
      <c r="L108" s="35"/>
    </row>
    <row r="109" spans="1:12" ht="12.75" customHeight="1" x14ac:dyDescent="0.2">
      <c r="A109" s="157"/>
      <c r="B109" s="146"/>
      <c r="C109" s="95"/>
      <c r="D109" s="96"/>
      <c r="E109" s="206"/>
      <c r="F109" s="104"/>
      <c r="G109" s="98"/>
      <c r="H109" s="35"/>
      <c r="K109" s="15"/>
      <c r="L109" s="35"/>
    </row>
    <row r="110" spans="1:12" ht="12.75" customHeight="1" x14ac:dyDescent="0.2">
      <c r="A110" s="157"/>
      <c r="B110" s="146"/>
      <c r="C110" s="95"/>
      <c r="D110" s="96"/>
      <c r="E110" s="206"/>
      <c r="F110" s="104"/>
      <c r="G110" s="98"/>
      <c r="H110" s="35"/>
    </row>
    <row r="111" spans="1:12" ht="12.75" customHeight="1" x14ac:dyDescent="0.2">
      <c r="A111" s="157"/>
      <c r="B111" s="146"/>
      <c r="C111" s="95"/>
      <c r="D111" s="96"/>
      <c r="E111" s="206"/>
      <c r="F111" s="104"/>
      <c r="G111" s="99"/>
      <c r="H111" s="35"/>
    </row>
    <row r="112" spans="1:12" ht="12.75" customHeight="1" x14ac:dyDescent="0.2">
      <c r="A112" s="157"/>
      <c r="B112" s="146"/>
      <c r="C112" s="95"/>
      <c r="D112" s="96"/>
      <c r="E112" s="206"/>
      <c r="F112" s="104"/>
      <c r="G112" s="99"/>
      <c r="H112" s="35"/>
    </row>
    <row r="113" spans="1:8" x14ac:dyDescent="0.2">
      <c r="A113" s="157"/>
      <c r="B113" s="147"/>
      <c r="C113" s="102"/>
      <c r="D113" s="100"/>
      <c r="E113" s="205"/>
      <c r="F113" s="96"/>
      <c r="G113" s="99"/>
      <c r="H113" s="35"/>
    </row>
    <row r="114" spans="1:8" x14ac:dyDescent="0.2">
      <c r="A114" s="157"/>
      <c r="B114" s="147"/>
      <c r="C114" s="102"/>
      <c r="D114" s="100"/>
      <c r="E114" s="205"/>
      <c r="F114" s="96"/>
      <c r="G114" s="99"/>
      <c r="H114" s="35"/>
    </row>
    <row r="115" spans="1:8" x14ac:dyDescent="0.2">
      <c r="A115" s="157"/>
      <c r="B115" s="147"/>
      <c r="C115" s="102"/>
      <c r="D115" s="96"/>
      <c r="E115" s="205"/>
      <c r="F115" s="96"/>
      <c r="G115" s="103"/>
      <c r="H115" s="35"/>
    </row>
    <row r="116" spans="1:8" ht="15.75" x14ac:dyDescent="0.2">
      <c r="A116" s="144"/>
      <c r="B116" s="144"/>
      <c r="C116" s="144"/>
      <c r="D116" s="144"/>
      <c r="E116" s="144"/>
      <c r="F116" s="144"/>
      <c r="G116" s="144"/>
      <c r="H116" s="144"/>
    </row>
    <row r="117" spans="1:8" ht="15" x14ac:dyDescent="0.2">
      <c r="A117" s="145"/>
      <c r="B117" s="94"/>
      <c r="C117" s="95"/>
      <c r="D117" s="96"/>
      <c r="E117" s="206"/>
      <c r="F117" s="104"/>
      <c r="G117" s="98"/>
      <c r="H117" s="35"/>
    </row>
    <row r="118" spans="1:8" ht="12.75" customHeight="1" x14ac:dyDescent="0.2">
      <c r="A118" s="145"/>
      <c r="B118" s="146"/>
      <c r="C118" s="95"/>
      <c r="D118" s="96"/>
      <c r="E118" s="206"/>
      <c r="F118" s="104"/>
      <c r="G118" s="99"/>
      <c r="H118" s="35"/>
    </row>
    <row r="119" spans="1:8" x14ac:dyDescent="0.2">
      <c r="A119" s="145"/>
      <c r="B119" s="147"/>
      <c r="C119" s="102"/>
      <c r="D119" s="100"/>
      <c r="E119" s="205"/>
      <c r="F119" s="96"/>
      <c r="G119" s="99"/>
      <c r="H119" s="35"/>
    </row>
    <row r="120" spans="1:8" x14ac:dyDescent="0.2">
      <c r="A120" s="145"/>
      <c r="B120" s="147"/>
      <c r="C120" s="102"/>
      <c r="D120" s="100"/>
      <c r="E120" s="205"/>
      <c r="F120" s="96"/>
      <c r="G120" s="99"/>
      <c r="H120" s="35"/>
    </row>
    <row r="121" spans="1:8" x14ac:dyDescent="0.2">
      <c r="A121" s="145"/>
      <c r="B121" s="147"/>
      <c r="C121" s="102"/>
      <c r="D121" s="96"/>
      <c r="E121" s="208"/>
      <c r="F121" s="106"/>
      <c r="G121" s="103"/>
      <c r="H121" s="35"/>
    </row>
    <row r="122" spans="1:8" ht="15.75" x14ac:dyDescent="0.2">
      <c r="A122" s="144"/>
      <c r="B122" s="144"/>
      <c r="C122" s="144"/>
      <c r="D122" s="144"/>
      <c r="E122" s="144"/>
      <c r="F122" s="144"/>
      <c r="G122" s="144"/>
      <c r="H122" s="144"/>
    </row>
    <row r="123" spans="1:8" ht="15" x14ac:dyDescent="0.2">
      <c r="A123" s="145"/>
      <c r="B123" s="94"/>
      <c r="C123" s="95"/>
      <c r="D123" s="96"/>
      <c r="E123" s="206"/>
      <c r="F123" s="104"/>
      <c r="G123" s="98"/>
      <c r="H123" s="35"/>
    </row>
    <row r="124" spans="1:8" ht="12.75" customHeight="1" x14ac:dyDescent="0.2">
      <c r="A124" s="145"/>
      <c r="B124" s="146"/>
      <c r="C124" s="95"/>
      <c r="D124" s="96"/>
      <c r="E124" s="206"/>
      <c r="F124" s="104"/>
      <c r="G124" s="99"/>
      <c r="H124" s="35"/>
    </row>
    <row r="125" spans="1:8" x14ac:dyDescent="0.2">
      <c r="A125" s="145"/>
      <c r="B125" s="147"/>
      <c r="C125" s="102"/>
      <c r="D125" s="100"/>
      <c r="E125" s="205"/>
      <c r="F125" s="96"/>
      <c r="G125" s="99"/>
      <c r="H125" s="35"/>
    </row>
    <row r="126" spans="1:8" x14ac:dyDescent="0.2">
      <c r="A126" s="145"/>
      <c r="B126" s="147"/>
      <c r="C126" s="102"/>
      <c r="D126" s="100"/>
      <c r="E126" s="205"/>
      <c r="F126" s="96"/>
      <c r="G126" s="99"/>
      <c r="H126" s="35"/>
    </row>
    <row r="127" spans="1:8" x14ac:dyDescent="0.2">
      <c r="A127" s="145"/>
      <c r="B127" s="147"/>
      <c r="C127" s="102"/>
      <c r="D127" s="96"/>
      <c r="E127" s="205"/>
      <c r="F127" s="96"/>
      <c r="G127" s="103"/>
      <c r="H127" s="35"/>
    </row>
    <row r="128" spans="1:8" ht="15.75" x14ac:dyDescent="0.2">
      <c r="A128" s="163"/>
      <c r="B128" s="163"/>
      <c r="C128" s="163"/>
      <c r="D128" s="163"/>
      <c r="E128" s="163"/>
      <c r="F128" s="163"/>
      <c r="G128" s="163"/>
      <c r="H128" s="163"/>
    </row>
    <row r="129" spans="1:8" ht="12.75" customHeight="1" x14ac:dyDescent="0.2">
      <c r="A129" s="157"/>
      <c r="B129" s="146"/>
      <c r="C129" s="95"/>
      <c r="D129" s="108"/>
      <c r="E129" s="209"/>
      <c r="F129" s="109"/>
      <c r="G129" s="98"/>
      <c r="H129" s="35"/>
    </row>
    <row r="130" spans="1:8" ht="12.75" customHeight="1" x14ac:dyDescent="0.2">
      <c r="A130" s="157"/>
      <c r="B130" s="146"/>
      <c r="C130" s="95"/>
      <c r="D130" s="108"/>
      <c r="E130" s="209"/>
      <c r="F130" s="109"/>
      <c r="G130" s="98"/>
      <c r="H130" s="35"/>
    </row>
    <row r="131" spans="1:8" ht="12.75" customHeight="1" x14ac:dyDescent="0.2">
      <c r="A131" s="157"/>
      <c r="B131" s="146"/>
      <c r="C131" s="95"/>
      <c r="D131" s="108"/>
      <c r="E131" s="209"/>
      <c r="F131" s="109"/>
      <c r="G131" s="98"/>
      <c r="H131" s="35"/>
    </row>
    <row r="132" spans="1:8" ht="12.75" customHeight="1" x14ac:dyDescent="0.2">
      <c r="A132" s="157"/>
      <c r="B132" s="146"/>
      <c r="C132" s="95"/>
      <c r="D132" s="108"/>
      <c r="E132" s="209"/>
      <c r="F132" s="109"/>
      <c r="G132" s="99"/>
      <c r="H132" s="35"/>
    </row>
    <row r="133" spans="1:8" ht="12.75" customHeight="1" x14ac:dyDescent="0.2">
      <c r="A133" s="157"/>
      <c r="B133" s="146"/>
      <c r="C133" s="95"/>
      <c r="D133" s="108"/>
      <c r="E133" s="209"/>
      <c r="F133" s="109"/>
      <c r="G133" s="99"/>
      <c r="H133" s="35"/>
    </row>
    <row r="134" spans="1:8" ht="12.75" customHeight="1" x14ac:dyDescent="0.2">
      <c r="A134" s="157"/>
      <c r="B134" s="146"/>
      <c r="C134" s="95"/>
      <c r="D134" s="108"/>
      <c r="E134" s="209"/>
      <c r="F134" s="109"/>
      <c r="G134" s="99"/>
      <c r="H134" s="35"/>
    </row>
    <row r="135" spans="1:8" x14ac:dyDescent="0.2">
      <c r="A135" s="157"/>
      <c r="B135" s="147"/>
      <c r="C135" s="102"/>
      <c r="D135" s="100"/>
      <c r="E135" s="205"/>
      <c r="F135" s="96"/>
      <c r="G135" s="99"/>
      <c r="H135" s="35"/>
    </row>
    <row r="136" spans="1:8" x14ac:dyDescent="0.2">
      <c r="A136" s="157"/>
      <c r="B136" s="147"/>
      <c r="C136" s="102"/>
      <c r="D136" s="100"/>
      <c r="E136" s="205"/>
      <c r="F136" s="96"/>
      <c r="G136" s="99"/>
      <c r="H136" s="35"/>
    </row>
    <row r="137" spans="1:8" x14ac:dyDescent="0.2">
      <c r="A137" s="157"/>
      <c r="B137" s="147"/>
      <c r="C137" s="102"/>
      <c r="D137" s="96"/>
      <c r="E137" s="208"/>
      <c r="F137" s="106"/>
      <c r="G137" s="103"/>
      <c r="H137" s="35"/>
    </row>
    <row r="138" spans="1:8" ht="15.75" x14ac:dyDescent="0.2">
      <c r="A138" s="163"/>
      <c r="B138" s="163"/>
      <c r="C138" s="163"/>
      <c r="D138" s="163"/>
      <c r="E138" s="163"/>
      <c r="F138" s="163"/>
      <c r="G138" s="163"/>
      <c r="H138" s="163"/>
    </row>
    <row r="139" spans="1:8" ht="15" x14ac:dyDescent="0.2">
      <c r="A139" s="157"/>
      <c r="B139" s="94"/>
      <c r="C139" s="95"/>
      <c r="D139" s="96"/>
      <c r="E139" s="210"/>
      <c r="F139" s="98"/>
      <c r="G139" s="98"/>
      <c r="H139" s="35"/>
    </row>
    <row r="140" spans="1:8" ht="12.75" customHeight="1" x14ac:dyDescent="0.2">
      <c r="A140" s="157"/>
      <c r="B140" s="146"/>
      <c r="C140" s="95"/>
      <c r="D140" s="96"/>
      <c r="E140" s="210"/>
      <c r="F140" s="98"/>
      <c r="G140" s="99"/>
      <c r="H140" s="35"/>
    </row>
    <row r="141" spans="1:8" x14ac:dyDescent="0.2">
      <c r="A141" s="157"/>
      <c r="B141" s="147"/>
      <c r="C141" s="102"/>
      <c r="D141" s="100"/>
      <c r="E141" s="205"/>
      <c r="F141" s="96"/>
      <c r="G141" s="99"/>
      <c r="H141" s="35"/>
    </row>
    <row r="142" spans="1:8" x14ac:dyDescent="0.2">
      <c r="A142" s="157"/>
      <c r="B142" s="147"/>
      <c r="C142" s="102"/>
      <c r="D142" s="100"/>
      <c r="E142" s="205"/>
      <c r="F142" s="96"/>
      <c r="G142" s="99"/>
      <c r="H142" s="35"/>
    </row>
    <row r="143" spans="1:8" x14ac:dyDescent="0.2">
      <c r="A143" s="157"/>
      <c r="B143" s="147"/>
      <c r="C143" s="102"/>
      <c r="D143" s="96"/>
      <c r="E143" s="205"/>
      <c r="F143" s="96"/>
      <c r="G143" s="103"/>
      <c r="H143" s="35"/>
    </row>
    <row r="144" spans="1:8" ht="15.75" x14ac:dyDescent="0.25">
      <c r="A144" s="158"/>
      <c r="B144" s="158"/>
      <c r="C144" s="158"/>
      <c r="D144" s="158"/>
      <c r="E144" s="158"/>
      <c r="F144" s="158"/>
      <c r="G144" s="158"/>
    </row>
    <row r="147" spans="1:8" x14ac:dyDescent="0.2">
      <c r="A147" s="16"/>
    </row>
    <row r="148" spans="1:8" ht="47.25" customHeight="1" x14ac:dyDescent="0.2">
      <c r="A148" s="16"/>
      <c r="B148" s="159"/>
      <c r="C148" s="159"/>
      <c r="D148" s="159"/>
      <c r="E148" s="159"/>
      <c r="F148" s="159"/>
      <c r="G148" s="159"/>
      <c r="H148" s="159"/>
    </row>
    <row r="149" spans="1:8" x14ac:dyDescent="0.2">
      <c r="A149" s="87"/>
      <c r="B149" s="96"/>
      <c r="C149" s="96"/>
      <c r="D149" s="96"/>
      <c r="E149" s="211"/>
      <c r="F149" s="111"/>
      <c r="G149" s="111"/>
      <c r="H149" s="111"/>
    </row>
    <row r="150" spans="1:8" x14ac:dyDescent="0.2">
      <c r="A150" s="88"/>
      <c r="B150" s="89"/>
      <c r="C150" s="89"/>
      <c r="D150" s="89"/>
      <c r="E150" s="212"/>
      <c r="F150" s="91"/>
      <c r="G150" s="91"/>
      <c r="H150" s="91"/>
    </row>
    <row r="151" spans="1:8" ht="15.75" x14ac:dyDescent="0.2">
      <c r="A151" s="144"/>
      <c r="B151" s="144"/>
      <c r="C151" s="144"/>
      <c r="D151" s="144"/>
      <c r="E151" s="144"/>
      <c r="F151" s="144"/>
      <c r="G151" s="144"/>
      <c r="H151" s="144"/>
    </row>
    <row r="152" spans="1:8" ht="15" x14ac:dyDescent="0.2">
      <c r="A152" s="145"/>
      <c r="B152" s="94"/>
      <c r="C152" s="95"/>
      <c r="D152" s="96"/>
      <c r="E152" s="203"/>
      <c r="F152" s="97"/>
      <c r="G152" s="98"/>
      <c r="H152" s="35"/>
    </row>
    <row r="153" spans="1:8" ht="12.75" customHeight="1" x14ac:dyDescent="0.2">
      <c r="A153" s="145"/>
      <c r="B153" s="146"/>
      <c r="C153" s="95"/>
      <c r="D153" s="96"/>
      <c r="E153" s="203"/>
      <c r="F153" s="97"/>
      <c r="G153" s="99"/>
      <c r="H153" s="35"/>
    </row>
    <row r="154" spans="1:8" ht="12.75" customHeight="1" x14ac:dyDescent="0.2">
      <c r="A154" s="145"/>
      <c r="B154" s="160"/>
      <c r="C154" s="102"/>
      <c r="D154" s="100"/>
      <c r="E154" s="205"/>
      <c r="F154" s="96"/>
      <c r="G154" s="99"/>
      <c r="H154" s="35"/>
    </row>
    <row r="155" spans="1:8" ht="12.75" customHeight="1" x14ac:dyDescent="0.2">
      <c r="A155" s="145"/>
      <c r="B155" s="160"/>
      <c r="C155" s="102"/>
      <c r="D155" s="100"/>
      <c r="E155" s="205"/>
      <c r="F155" s="96"/>
      <c r="G155" s="99"/>
      <c r="H155" s="35"/>
    </row>
    <row r="156" spans="1:8" ht="12.75" customHeight="1" x14ac:dyDescent="0.2">
      <c r="A156" s="145"/>
      <c r="B156" s="160"/>
      <c r="C156" s="102"/>
      <c r="D156" s="96"/>
      <c r="E156" s="205"/>
      <c r="F156" s="96"/>
      <c r="G156" s="103"/>
      <c r="H156" s="35"/>
    </row>
    <row r="157" spans="1:8" ht="15.75" x14ac:dyDescent="0.2">
      <c r="A157" s="144"/>
      <c r="B157" s="144"/>
      <c r="C157" s="144"/>
      <c r="D157" s="144"/>
      <c r="E157" s="144"/>
      <c r="F157" s="144"/>
      <c r="G157" s="144"/>
      <c r="H157" s="144"/>
    </row>
    <row r="158" spans="1:8" ht="12.75" customHeight="1" x14ac:dyDescent="0.2">
      <c r="A158" s="145"/>
      <c r="B158" s="146"/>
      <c r="C158" s="95"/>
      <c r="D158" s="96"/>
      <c r="E158" s="206"/>
      <c r="F158" s="104"/>
      <c r="G158" s="98"/>
      <c r="H158" s="35"/>
    </row>
    <row r="159" spans="1:8" ht="12.75" customHeight="1" x14ac:dyDescent="0.2">
      <c r="A159" s="145"/>
      <c r="B159" s="146"/>
      <c r="C159" s="95"/>
      <c r="D159" s="112"/>
      <c r="E159" s="206"/>
      <c r="F159" s="104"/>
      <c r="G159" s="98"/>
      <c r="H159" s="35"/>
    </row>
    <row r="160" spans="1:8" ht="12.75" customHeight="1" x14ac:dyDescent="0.2">
      <c r="A160" s="145"/>
      <c r="B160" s="146"/>
      <c r="C160" s="95"/>
      <c r="D160" s="96"/>
      <c r="E160" s="206"/>
      <c r="F160" s="104"/>
      <c r="G160" s="99"/>
      <c r="H160" s="35"/>
    </row>
    <row r="161" spans="1:8" ht="12.75" customHeight="1" x14ac:dyDescent="0.2">
      <c r="A161" s="145"/>
      <c r="B161" s="146"/>
      <c r="C161" s="95"/>
      <c r="D161" s="112"/>
      <c r="E161" s="206"/>
      <c r="F161" s="104"/>
      <c r="G161" s="99"/>
      <c r="H161" s="35"/>
    </row>
    <row r="162" spans="1:8" x14ac:dyDescent="0.2">
      <c r="A162" s="145"/>
      <c r="B162" s="147"/>
      <c r="C162" s="102"/>
      <c r="D162" s="100"/>
      <c r="E162" s="205"/>
      <c r="F162" s="96"/>
      <c r="G162" s="99"/>
      <c r="H162" s="35"/>
    </row>
    <row r="163" spans="1:8" x14ac:dyDescent="0.2">
      <c r="A163" s="145"/>
      <c r="B163" s="147"/>
      <c r="C163" s="102"/>
      <c r="D163" s="100"/>
      <c r="E163" s="205"/>
      <c r="F163" s="96"/>
      <c r="G163" s="99"/>
      <c r="H163" s="35"/>
    </row>
    <row r="164" spans="1:8" x14ac:dyDescent="0.2">
      <c r="A164" s="145"/>
      <c r="B164" s="147"/>
      <c r="C164" s="102"/>
      <c r="D164" s="96"/>
      <c r="E164" s="205"/>
      <c r="F164" s="96"/>
      <c r="G164" s="103"/>
      <c r="H164" s="35"/>
    </row>
    <row r="165" spans="1:8" ht="15.75" x14ac:dyDescent="0.2">
      <c r="A165" s="144"/>
      <c r="B165" s="144"/>
      <c r="C165" s="144"/>
      <c r="D165" s="144"/>
      <c r="E165" s="144"/>
      <c r="F165" s="144"/>
      <c r="G165" s="144"/>
      <c r="H165" s="144"/>
    </row>
    <row r="166" spans="1:8" ht="12.75" customHeight="1" x14ac:dyDescent="0.2">
      <c r="A166" s="157"/>
      <c r="B166" s="146"/>
      <c r="C166" s="95"/>
      <c r="D166" s="96"/>
      <c r="E166" s="206"/>
      <c r="F166" s="104"/>
      <c r="G166" s="98"/>
      <c r="H166" s="35"/>
    </row>
    <row r="167" spans="1:8" ht="12.75" customHeight="1" x14ac:dyDescent="0.2">
      <c r="A167" s="157"/>
      <c r="B167" s="146"/>
      <c r="C167" s="95"/>
      <c r="D167" s="96"/>
      <c r="E167" s="206"/>
      <c r="F167" s="104"/>
      <c r="G167" s="98"/>
      <c r="H167" s="35"/>
    </row>
    <row r="168" spans="1:8" ht="12.75" customHeight="1" x14ac:dyDescent="0.2">
      <c r="A168" s="157"/>
      <c r="B168" s="146"/>
      <c r="C168" s="95"/>
      <c r="D168" s="96"/>
      <c r="E168" s="206"/>
      <c r="F168" s="104"/>
      <c r="G168" s="99"/>
      <c r="H168" s="35"/>
    </row>
    <row r="169" spans="1:8" ht="12.75" customHeight="1" x14ac:dyDescent="0.2">
      <c r="A169" s="157"/>
      <c r="B169" s="146"/>
      <c r="C169" s="95"/>
      <c r="D169" s="96"/>
      <c r="E169" s="206"/>
      <c r="F169" s="104"/>
      <c r="G169" s="99"/>
      <c r="H169" s="35"/>
    </row>
    <row r="170" spans="1:8" x14ac:dyDescent="0.2">
      <c r="A170" s="157"/>
      <c r="B170" s="147"/>
      <c r="C170" s="102"/>
      <c r="D170" s="100"/>
      <c r="E170" s="205"/>
      <c r="F170" s="96"/>
      <c r="G170" s="99"/>
      <c r="H170" s="35"/>
    </row>
    <row r="171" spans="1:8" x14ac:dyDescent="0.2">
      <c r="A171" s="157"/>
      <c r="B171" s="147"/>
      <c r="C171" s="102"/>
      <c r="D171" s="100"/>
      <c r="E171" s="205"/>
      <c r="F171" s="96"/>
      <c r="G171" s="99"/>
      <c r="H171" s="35"/>
    </row>
    <row r="172" spans="1:8" x14ac:dyDescent="0.2">
      <c r="A172" s="157"/>
      <c r="B172" s="147"/>
      <c r="C172" s="102"/>
      <c r="D172" s="96"/>
      <c r="E172" s="205"/>
      <c r="F172" s="96"/>
      <c r="G172" s="103"/>
      <c r="H172" s="35"/>
    </row>
    <row r="173" spans="1:8" ht="15.75" x14ac:dyDescent="0.2">
      <c r="A173" s="144"/>
      <c r="B173" s="144"/>
      <c r="C173" s="144"/>
      <c r="D173" s="144"/>
      <c r="E173" s="144"/>
      <c r="F173" s="144"/>
      <c r="G173" s="144"/>
      <c r="H173" s="144"/>
    </row>
    <row r="174" spans="1:8" ht="15" x14ac:dyDescent="0.2">
      <c r="A174" s="157"/>
      <c r="B174" s="94"/>
      <c r="C174" s="95"/>
      <c r="D174" s="96"/>
      <c r="E174" s="206"/>
      <c r="F174" s="104"/>
      <c r="G174" s="98"/>
      <c r="H174" s="35"/>
    </row>
    <row r="175" spans="1:8" ht="12.75" customHeight="1" x14ac:dyDescent="0.2">
      <c r="A175" s="157"/>
      <c r="B175" s="146"/>
      <c r="C175" s="95"/>
      <c r="D175" s="96"/>
      <c r="E175" s="206"/>
      <c r="F175" s="104"/>
      <c r="G175" s="99"/>
      <c r="H175" s="35"/>
    </row>
    <row r="176" spans="1:8" x14ac:dyDescent="0.2">
      <c r="A176" s="157"/>
      <c r="B176" s="147"/>
      <c r="C176" s="102"/>
      <c r="D176" s="100"/>
      <c r="E176" s="205"/>
      <c r="F176" s="96"/>
      <c r="G176" s="99"/>
      <c r="H176" s="35"/>
    </row>
    <row r="177" spans="1:8" x14ac:dyDescent="0.2">
      <c r="A177" s="157"/>
      <c r="B177" s="147"/>
      <c r="C177" s="102"/>
      <c r="D177" s="100"/>
      <c r="E177" s="205"/>
      <c r="F177" s="96"/>
      <c r="G177" s="99"/>
      <c r="H177" s="35"/>
    </row>
    <row r="178" spans="1:8" x14ac:dyDescent="0.2">
      <c r="A178" s="157"/>
      <c r="B178" s="147"/>
      <c r="C178" s="102"/>
      <c r="D178" s="96"/>
      <c r="E178" s="205"/>
      <c r="F178" s="96"/>
      <c r="G178" s="103"/>
      <c r="H178" s="35"/>
    </row>
    <row r="179" spans="1:8" ht="15.75" x14ac:dyDescent="0.2">
      <c r="A179" s="144"/>
      <c r="B179" s="144"/>
      <c r="C179" s="144"/>
      <c r="D179" s="144"/>
      <c r="E179" s="144"/>
      <c r="F179" s="144"/>
      <c r="G179" s="144"/>
      <c r="H179" s="144"/>
    </row>
    <row r="180" spans="1:8" ht="15" x14ac:dyDescent="0.2">
      <c r="A180" s="145"/>
      <c r="B180" s="94"/>
      <c r="C180" s="95"/>
      <c r="D180" s="96"/>
      <c r="E180" s="207"/>
      <c r="F180" s="105"/>
      <c r="G180" s="98"/>
      <c r="H180" s="35"/>
    </row>
    <row r="181" spans="1:8" ht="12.75" customHeight="1" x14ac:dyDescent="0.2">
      <c r="A181" s="145"/>
      <c r="B181" s="146"/>
      <c r="C181" s="95"/>
      <c r="D181" s="96"/>
      <c r="E181" s="207"/>
      <c r="F181" s="105"/>
      <c r="G181" s="99"/>
      <c r="H181" s="35"/>
    </row>
    <row r="182" spans="1:8" x14ac:dyDescent="0.2">
      <c r="A182" s="145"/>
      <c r="B182" s="147"/>
      <c r="C182" s="102"/>
      <c r="D182" s="100"/>
      <c r="E182" s="205"/>
      <c r="F182" s="96"/>
      <c r="G182" s="99"/>
      <c r="H182" s="35"/>
    </row>
    <row r="183" spans="1:8" x14ac:dyDescent="0.2">
      <c r="A183" s="145"/>
      <c r="B183" s="147"/>
      <c r="C183" s="102"/>
      <c r="D183" s="100"/>
      <c r="E183" s="205"/>
      <c r="F183" s="96"/>
      <c r="G183" s="99"/>
      <c r="H183" s="35"/>
    </row>
    <row r="184" spans="1:8" x14ac:dyDescent="0.2">
      <c r="A184" s="145"/>
      <c r="B184" s="147"/>
      <c r="C184" s="102"/>
      <c r="D184" s="96"/>
      <c r="E184" s="208"/>
      <c r="F184" s="106"/>
      <c r="G184" s="103"/>
      <c r="H184" s="35"/>
    </row>
    <row r="185" spans="1:8" ht="15.75" x14ac:dyDescent="0.25">
      <c r="A185" s="158"/>
      <c r="B185" s="158"/>
      <c r="C185" s="158"/>
      <c r="D185" s="158"/>
      <c r="E185" s="158"/>
      <c r="F185" s="158"/>
      <c r="G185" s="158"/>
    </row>
    <row r="188" spans="1:8" ht="46.5" customHeight="1" x14ac:dyDescent="0.2">
      <c r="A188" s="16"/>
      <c r="B188" s="159"/>
      <c r="C188" s="159"/>
      <c r="D188" s="159"/>
      <c r="E188" s="159"/>
      <c r="F188" s="159"/>
      <c r="G188" s="159"/>
      <c r="H188" s="159"/>
    </row>
    <row r="189" spans="1:8" x14ac:dyDescent="0.2">
      <c r="A189" s="87"/>
      <c r="B189" s="96"/>
      <c r="C189" s="96"/>
      <c r="D189" s="96"/>
      <c r="E189" s="211"/>
      <c r="F189" s="111"/>
      <c r="G189" s="111"/>
      <c r="H189" s="111"/>
    </row>
    <row r="190" spans="1:8" x14ac:dyDescent="0.2">
      <c r="A190" s="88"/>
      <c r="B190" s="89"/>
      <c r="C190" s="89"/>
      <c r="D190" s="89"/>
      <c r="E190" s="212"/>
      <c r="F190" s="91"/>
      <c r="G190" s="91"/>
      <c r="H190" s="91"/>
    </row>
    <row r="191" spans="1:8" ht="15.75" x14ac:dyDescent="0.2">
      <c r="A191" s="144"/>
      <c r="B191" s="144"/>
      <c r="C191" s="144"/>
      <c r="D191" s="144"/>
      <c r="E191" s="144"/>
      <c r="F191" s="144"/>
      <c r="G191" s="144"/>
      <c r="H191" s="144"/>
    </row>
    <row r="192" spans="1:8" ht="15" x14ac:dyDescent="0.2">
      <c r="A192" s="145"/>
      <c r="B192" s="94"/>
      <c r="C192" s="95"/>
      <c r="D192" s="96"/>
      <c r="E192" s="203"/>
      <c r="F192" s="97"/>
      <c r="G192" s="98"/>
      <c r="H192" s="35"/>
    </row>
    <row r="193" spans="1:8" ht="12.75" customHeight="1" x14ac:dyDescent="0.2">
      <c r="A193" s="145"/>
      <c r="B193" s="146"/>
      <c r="C193" s="95"/>
      <c r="D193" s="96"/>
      <c r="E193" s="203"/>
      <c r="F193" s="97"/>
      <c r="G193" s="99"/>
      <c r="H193" s="35"/>
    </row>
    <row r="194" spans="1:8" ht="12.75" customHeight="1" x14ac:dyDescent="0.2">
      <c r="A194" s="145"/>
      <c r="B194" s="160"/>
      <c r="C194" s="102"/>
      <c r="D194" s="100"/>
      <c r="E194" s="205"/>
      <c r="F194" s="96"/>
      <c r="G194" s="99"/>
      <c r="H194" s="35"/>
    </row>
    <row r="195" spans="1:8" ht="12.75" customHeight="1" x14ac:dyDescent="0.2">
      <c r="A195" s="145"/>
      <c r="B195" s="160"/>
      <c r="C195" s="102"/>
      <c r="D195" s="100"/>
      <c r="E195" s="205"/>
      <c r="F195" s="96"/>
      <c r="G195" s="99"/>
      <c r="H195" s="35"/>
    </row>
    <row r="196" spans="1:8" ht="12.75" customHeight="1" x14ac:dyDescent="0.2">
      <c r="A196" s="145"/>
      <c r="B196" s="160"/>
      <c r="C196" s="102"/>
      <c r="D196" s="96"/>
      <c r="E196" s="205"/>
      <c r="F196" s="96"/>
      <c r="G196" s="103"/>
      <c r="H196" s="35"/>
    </row>
    <row r="197" spans="1:8" ht="15.75" x14ac:dyDescent="0.2">
      <c r="A197" s="144"/>
      <c r="B197" s="144"/>
      <c r="C197" s="144"/>
      <c r="D197" s="144"/>
      <c r="E197" s="144"/>
      <c r="F197" s="144"/>
      <c r="G197" s="144"/>
      <c r="H197" s="144"/>
    </row>
    <row r="198" spans="1:8" ht="12.75" customHeight="1" x14ac:dyDescent="0.2">
      <c r="A198" s="145"/>
      <c r="B198" s="146"/>
      <c r="C198" s="95"/>
      <c r="D198" s="96"/>
      <c r="E198" s="206"/>
      <c r="F198" s="104"/>
      <c r="G198" s="98"/>
      <c r="H198" s="35"/>
    </row>
    <row r="199" spans="1:8" ht="12.75" customHeight="1" x14ac:dyDescent="0.2">
      <c r="A199" s="145"/>
      <c r="B199" s="146"/>
      <c r="C199" s="95"/>
      <c r="D199" s="96"/>
      <c r="E199" s="206"/>
      <c r="F199" s="104"/>
      <c r="G199" s="98"/>
      <c r="H199" s="35"/>
    </row>
    <row r="200" spans="1:8" ht="12.75" customHeight="1" x14ac:dyDescent="0.2">
      <c r="A200" s="145"/>
      <c r="B200" s="146"/>
      <c r="C200" s="95"/>
      <c r="D200" s="96"/>
      <c r="E200" s="206"/>
      <c r="F200" s="104"/>
      <c r="G200" s="99"/>
      <c r="H200" s="35"/>
    </row>
    <row r="201" spans="1:8" ht="12.75" customHeight="1" x14ac:dyDescent="0.2">
      <c r="A201" s="145"/>
      <c r="B201" s="146"/>
      <c r="C201" s="95"/>
      <c r="D201" s="96"/>
      <c r="E201" s="206"/>
      <c r="F201" s="104"/>
      <c r="G201" s="99"/>
      <c r="H201" s="35"/>
    </row>
    <row r="202" spans="1:8" x14ac:dyDescent="0.2">
      <c r="A202" s="145"/>
      <c r="B202" s="147"/>
      <c r="C202" s="102"/>
      <c r="D202" s="100"/>
      <c r="E202" s="205"/>
      <c r="F202" s="96"/>
      <c r="G202" s="99"/>
      <c r="H202" s="35"/>
    </row>
    <row r="203" spans="1:8" x14ac:dyDescent="0.2">
      <c r="A203" s="145"/>
      <c r="B203" s="147"/>
      <c r="C203" s="102"/>
      <c r="D203" s="100"/>
      <c r="E203" s="205"/>
      <c r="F203" s="96"/>
      <c r="G203" s="99"/>
      <c r="H203" s="35"/>
    </row>
    <row r="204" spans="1:8" x14ac:dyDescent="0.2">
      <c r="A204" s="145"/>
      <c r="B204" s="147"/>
      <c r="C204" s="102"/>
      <c r="D204" s="96"/>
      <c r="E204" s="205"/>
      <c r="F204" s="96"/>
      <c r="G204" s="103"/>
      <c r="H204" s="35"/>
    </row>
    <row r="205" spans="1:8" ht="15.75" x14ac:dyDescent="0.2">
      <c r="A205" s="144"/>
      <c r="B205" s="144"/>
      <c r="C205" s="144"/>
      <c r="D205" s="144"/>
      <c r="E205" s="144"/>
      <c r="F205" s="144"/>
      <c r="G205" s="144"/>
      <c r="H205" s="144"/>
    </row>
    <row r="206" spans="1:8" ht="12.75" customHeight="1" x14ac:dyDescent="0.2">
      <c r="A206" s="157"/>
      <c r="B206" s="146"/>
      <c r="C206" s="95"/>
      <c r="D206" s="96"/>
      <c r="E206" s="206"/>
      <c r="F206" s="104"/>
      <c r="G206" s="98"/>
      <c r="H206" s="35"/>
    </row>
    <row r="207" spans="1:8" ht="12.75" customHeight="1" x14ac:dyDescent="0.2">
      <c r="A207" s="157"/>
      <c r="B207" s="146"/>
      <c r="C207" s="95"/>
      <c r="D207" s="96"/>
      <c r="E207" s="206"/>
      <c r="F207" s="104"/>
      <c r="G207" s="98"/>
      <c r="H207" s="35"/>
    </row>
    <row r="208" spans="1:8" ht="12.75" customHeight="1" x14ac:dyDescent="0.2">
      <c r="A208" s="157"/>
      <c r="B208" s="146"/>
      <c r="C208" s="95"/>
      <c r="D208" s="96"/>
      <c r="E208" s="206"/>
      <c r="F208" s="104"/>
      <c r="G208" s="99"/>
      <c r="H208" s="35"/>
    </row>
    <row r="209" spans="1:8" ht="12.75" customHeight="1" x14ac:dyDescent="0.2">
      <c r="A209" s="157"/>
      <c r="B209" s="146"/>
      <c r="C209" s="95"/>
      <c r="D209" s="96"/>
      <c r="E209" s="206"/>
      <c r="F209" s="104"/>
      <c r="G209" s="99"/>
      <c r="H209" s="35"/>
    </row>
    <row r="210" spans="1:8" x14ac:dyDescent="0.2">
      <c r="A210" s="157"/>
      <c r="B210" s="147"/>
      <c r="C210" s="102"/>
      <c r="D210" s="100"/>
      <c r="E210" s="205"/>
      <c r="F210" s="96"/>
      <c r="G210" s="99"/>
      <c r="H210" s="35"/>
    </row>
    <row r="211" spans="1:8" x14ac:dyDescent="0.2">
      <c r="A211" s="157"/>
      <c r="B211" s="147"/>
      <c r="C211" s="102"/>
      <c r="D211" s="100"/>
      <c r="E211" s="205"/>
      <c r="F211" s="96"/>
      <c r="G211" s="99"/>
      <c r="H211" s="35"/>
    </row>
    <row r="212" spans="1:8" x14ac:dyDescent="0.2">
      <c r="A212" s="157"/>
      <c r="B212" s="147"/>
      <c r="C212" s="102"/>
      <c r="D212" s="96"/>
      <c r="E212" s="205"/>
      <c r="F212" s="96"/>
      <c r="G212" s="103"/>
      <c r="H212" s="35"/>
    </row>
    <row r="213" spans="1:8" ht="15.75" x14ac:dyDescent="0.25">
      <c r="A213" s="158"/>
      <c r="B213" s="158"/>
      <c r="C213" s="158"/>
      <c r="D213" s="158"/>
      <c r="E213" s="158"/>
      <c r="F213" s="158"/>
      <c r="G213" s="158"/>
    </row>
    <row r="216" spans="1:8" ht="48.75" customHeight="1" x14ac:dyDescent="0.2">
      <c r="A216" s="16"/>
      <c r="B216" s="159"/>
      <c r="C216" s="159"/>
      <c r="D216" s="159"/>
      <c r="E216" s="159"/>
      <c r="F216" s="159"/>
      <c r="G216" s="159"/>
      <c r="H216" s="159"/>
    </row>
    <row r="217" spans="1:8" x14ac:dyDescent="0.2">
      <c r="A217" s="16"/>
      <c r="B217" s="18"/>
      <c r="C217" s="179"/>
      <c r="D217" s="179"/>
      <c r="E217" s="213"/>
      <c r="F217" s="19"/>
      <c r="G217" s="19"/>
      <c r="H217" s="19"/>
    </row>
    <row r="218" spans="1:8" x14ac:dyDescent="0.2">
      <c r="A218" s="87"/>
      <c r="B218" s="96"/>
      <c r="C218" s="96"/>
      <c r="D218" s="96"/>
      <c r="E218" s="211"/>
      <c r="F218" s="111"/>
      <c r="G218" s="111"/>
      <c r="H218" s="111"/>
    </row>
    <row r="219" spans="1:8" x14ac:dyDescent="0.2">
      <c r="A219" s="88"/>
      <c r="B219" s="89"/>
      <c r="C219" s="89"/>
      <c r="D219" s="89"/>
      <c r="E219" s="212"/>
      <c r="F219" s="91"/>
      <c r="G219" s="91"/>
      <c r="H219" s="91"/>
    </row>
    <row r="220" spans="1:8" ht="15" x14ac:dyDescent="0.2">
      <c r="A220" s="145"/>
      <c r="B220" s="94"/>
      <c r="C220" s="95"/>
      <c r="D220" s="96"/>
      <c r="E220" s="206"/>
      <c r="F220" s="104"/>
      <c r="G220" s="98"/>
      <c r="H220" s="35"/>
    </row>
    <row r="221" spans="1:8" ht="12.75" customHeight="1" x14ac:dyDescent="0.2">
      <c r="A221" s="145"/>
      <c r="B221" s="146"/>
      <c r="C221" s="95"/>
      <c r="D221" s="96"/>
      <c r="E221" s="206"/>
      <c r="F221" s="104"/>
      <c r="G221" s="99"/>
      <c r="H221" s="35"/>
    </row>
    <row r="222" spans="1:8" x14ac:dyDescent="0.2">
      <c r="A222" s="145"/>
      <c r="B222" s="147"/>
      <c r="C222" s="102"/>
      <c r="D222" s="100"/>
      <c r="E222" s="205"/>
      <c r="F222" s="96"/>
      <c r="G222" s="99"/>
      <c r="H222" s="35"/>
    </row>
    <row r="223" spans="1:8" x14ac:dyDescent="0.2">
      <c r="A223" s="145"/>
      <c r="B223" s="147"/>
      <c r="C223" s="102"/>
      <c r="D223" s="100"/>
      <c r="E223" s="205"/>
      <c r="F223" s="96"/>
      <c r="G223" s="99"/>
      <c r="H223" s="35"/>
    </row>
    <row r="224" spans="1:8" x14ac:dyDescent="0.2">
      <c r="A224" s="145"/>
      <c r="B224" s="147"/>
      <c r="C224" s="102"/>
      <c r="D224" s="96"/>
      <c r="E224" s="205"/>
      <c r="F224" s="96"/>
      <c r="G224" s="103"/>
      <c r="H224" s="35"/>
    </row>
    <row r="225" spans="1:8" ht="15.75" x14ac:dyDescent="0.25">
      <c r="A225" s="158"/>
      <c r="B225" s="158"/>
      <c r="C225" s="158"/>
      <c r="D225" s="158"/>
      <c r="E225" s="158"/>
      <c r="F225" s="158"/>
      <c r="G225" s="158"/>
    </row>
    <row r="228" spans="1:8" ht="15.75" customHeight="1" x14ac:dyDescent="0.2"/>
    <row r="229" spans="1:8" ht="31.5" customHeight="1" x14ac:dyDescent="0.2">
      <c r="A229" s="16"/>
      <c r="B229" s="159"/>
      <c r="C229" s="159"/>
      <c r="D229" s="159"/>
      <c r="E229" s="159"/>
      <c r="F229" s="159"/>
      <c r="G229" s="159"/>
      <c r="H229" s="159"/>
    </row>
    <row r="230" spans="1:8" ht="31.5" customHeight="1" x14ac:dyDescent="0.2">
      <c r="A230" s="87"/>
      <c r="B230" s="96"/>
      <c r="C230" s="96"/>
      <c r="D230" s="96"/>
      <c r="E230" s="211"/>
      <c r="F230" s="111"/>
      <c r="G230" s="111"/>
      <c r="H230" s="111"/>
    </row>
    <row r="231" spans="1:8" ht="31.5" customHeight="1" x14ac:dyDescent="0.2">
      <c r="A231" s="88"/>
      <c r="B231" s="89"/>
      <c r="C231" s="89"/>
      <c r="D231" s="89"/>
      <c r="E231" s="212"/>
      <c r="F231" s="91"/>
      <c r="G231" s="91"/>
      <c r="H231" s="91"/>
    </row>
    <row r="232" spans="1:8" ht="22.5" customHeight="1" x14ac:dyDescent="0.2">
      <c r="A232" s="144"/>
      <c r="B232" s="144"/>
      <c r="C232" s="144"/>
      <c r="D232" s="144"/>
      <c r="E232" s="144"/>
      <c r="F232" s="144"/>
      <c r="G232" s="144"/>
      <c r="H232" s="144"/>
    </row>
    <row r="233" spans="1:8" ht="31.5" customHeight="1" x14ac:dyDescent="0.2">
      <c r="A233" s="145"/>
      <c r="B233" s="146"/>
      <c r="C233" s="95"/>
      <c r="D233" s="96"/>
      <c r="E233" s="206"/>
      <c r="F233" s="104"/>
      <c r="G233" s="98"/>
      <c r="H233" s="35"/>
    </row>
    <row r="234" spans="1:8" ht="31.5" customHeight="1" x14ac:dyDescent="0.2">
      <c r="A234" s="145"/>
      <c r="B234" s="146"/>
      <c r="C234" s="95"/>
      <c r="D234" s="112"/>
      <c r="E234" s="206"/>
      <c r="F234" s="104"/>
      <c r="G234" s="98"/>
      <c r="H234" s="35"/>
    </row>
    <row r="235" spans="1:8" ht="31.5" customHeight="1" x14ac:dyDescent="0.2">
      <c r="A235" s="145"/>
      <c r="B235" s="146"/>
      <c r="C235" s="95"/>
      <c r="D235" s="96"/>
      <c r="E235" s="206"/>
      <c r="F235" s="104"/>
      <c r="G235" s="99"/>
      <c r="H235" s="35"/>
    </row>
    <row r="236" spans="1:8" ht="31.5" customHeight="1" x14ac:dyDescent="0.2">
      <c r="A236" s="145"/>
      <c r="B236" s="146"/>
      <c r="C236" s="95"/>
      <c r="D236" s="112"/>
      <c r="E236" s="206"/>
      <c r="F236" s="104"/>
      <c r="G236" s="99"/>
      <c r="H236" s="35"/>
    </row>
    <row r="237" spans="1:8" ht="12.75" customHeight="1" x14ac:dyDescent="0.2">
      <c r="A237" s="145"/>
      <c r="B237" s="147"/>
      <c r="C237" s="102"/>
      <c r="D237" s="100"/>
      <c r="E237" s="205"/>
      <c r="F237" s="96"/>
      <c r="G237" s="99"/>
      <c r="H237" s="35"/>
    </row>
    <row r="238" spans="1:8" ht="12.75" customHeight="1" x14ac:dyDescent="0.2">
      <c r="A238" s="145"/>
      <c r="B238" s="147"/>
      <c r="C238" s="102"/>
      <c r="D238" s="100"/>
      <c r="E238" s="205"/>
      <c r="F238" s="96"/>
      <c r="G238" s="99"/>
      <c r="H238" s="35"/>
    </row>
    <row r="239" spans="1:8" ht="12.75" customHeight="1" x14ac:dyDescent="0.2">
      <c r="A239" s="145"/>
      <c r="B239" s="147"/>
      <c r="C239" s="102"/>
      <c r="D239" s="96"/>
      <c r="E239" s="205"/>
      <c r="F239" s="96"/>
      <c r="G239" s="103"/>
      <c r="H239" s="35"/>
    </row>
    <row r="240" spans="1:8" ht="15.75" x14ac:dyDescent="0.2">
      <c r="A240" s="163"/>
      <c r="B240" s="163"/>
      <c r="C240" s="163"/>
      <c r="D240" s="163"/>
      <c r="E240" s="163"/>
      <c r="F240" s="163"/>
      <c r="G240" s="163"/>
      <c r="H240" s="163"/>
    </row>
    <row r="241" spans="1:8" ht="15.75" x14ac:dyDescent="0.25">
      <c r="A241" s="163"/>
      <c r="B241" s="163"/>
      <c r="C241" s="110"/>
      <c r="D241" s="107"/>
      <c r="E241" s="214"/>
      <c r="F241" s="107"/>
      <c r="G241" s="107"/>
    </row>
    <row r="242" spans="1:8" ht="15.75" x14ac:dyDescent="0.2">
      <c r="A242" s="163"/>
      <c r="B242" s="163"/>
      <c r="C242" s="95"/>
      <c r="D242" s="108"/>
      <c r="E242" s="215"/>
      <c r="F242" s="113"/>
      <c r="G242" s="107"/>
      <c r="H242" s="107"/>
    </row>
    <row r="243" spans="1:8" ht="15.75" x14ac:dyDescent="0.2">
      <c r="A243" s="163"/>
      <c r="B243" s="163"/>
      <c r="C243" s="95"/>
      <c r="D243" s="108"/>
      <c r="E243" s="215"/>
      <c r="F243" s="113"/>
      <c r="G243" s="107"/>
      <c r="H243" s="107"/>
    </row>
    <row r="244" spans="1:8" ht="15.75" x14ac:dyDescent="0.25">
      <c r="A244" s="163"/>
      <c r="B244" s="163"/>
      <c r="C244" s="95"/>
      <c r="D244" s="108"/>
      <c r="E244" s="215"/>
      <c r="F244" s="113"/>
      <c r="G244" s="110"/>
      <c r="H244" s="110"/>
    </row>
    <row r="245" spans="1:8" ht="12.75" customHeight="1" x14ac:dyDescent="0.2">
      <c r="A245" s="162"/>
      <c r="B245" s="146"/>
      <c r="C245" s="95"/>
      <c r="D245" s="108"/>
      <c r="E245" s="215"/>
      <c r="F245" s="113"/>
      <c r="G245" s="114"/>
      <c r="H245" s="115"/>
    </row>
    <row r="246" spans="1:8" ht="12.75" customHeight="1" x14ac:dyDescent="0.2">
      <c r="A246" s="162"/>
      <c r="B246" s="146"/>
      <c r="C246" s="95"/>
      <c r="D246" s="108"/>
      <c r="E246" s="215"/>
      <c r="F246" s="113"/>
      <c r="G246" s="116"/>
      <c r="H246" s="115"/>
    </row>
    <row r="247" spans="1:8" ht="25.5" customHeight="1" x14ac:dyDescent="0.2">
      <c r="A247" s="162"/>
      <c r="B247" s="146"/>
      <c r="C247" s="95"/>
      <c r="D247" s="108"/>
      <c r="E247" s="215"/>
      <c r="F247" s="113"/>
      <c r="G247" s="116"/>
      <c r="H247" s="115"/>
    </row>
    <row r="248" spans="1:8" ht="12.75" customHeight="1" x14ac:dyDescent="0.2">
      <c r="A248" s="162"/>
      <c r="B248" s="147"/>
      <c r="C248" s="102"/>
      <c r="D248" s="100"/>
      <c r="E248" s="190"/>
      <c r="F248" s="32"/>
      <c r="G248" s="117"/>
      <c r="H248" s="115"/>
    </row>
    <row r="249" spans="1:8" ht="13.5" customHeight="1" x14ac:dyDescent="0.2">
      <c r="A249" s="162"/>
      <c r="B249" s="147"/>
      <c r="C249" s="102"/>
      <c r="D249" s="100"/>
      <c r="E249" s="190"/>
      <c r="F249" s="32"/>
      <c r="H249" s="115"/>
    </row>
    <row r="250" spans="1:8" ht="13.5" customHeight="1" x14ac:dyDescent="0.2">
      <c r="A250" s="162"/>
      <c r="B250" s="147"/>
      <c r="C250" s="102"/>
      <c r="D250" s="96"/>
      <c r="E250" s="208"/>
      <c r="F250" s="106"/>
      <c r="G250" s="102"/>
      <c r="H250" s="115"/>
    </row>
    <row r="251" spans="1:8" ht="15" x14ac:dyDescent="0.2">
      <c r="A251" s="161"/>
      <c r="B251" s="161"/>
      <c r="C251" s="161"/>
      <c r="D251" s="161"/>
      <c r="E251" s="161"/>
      <c r="F251" s="161"/>
      <c r="G251" s="161"/>
      <c r="H251" s="161"/>
    </row>
    <row r="252" spans="1:8" ht="15" x14ac:dyDescent="0.2">
      <c r="A252" s="161"/>
      <c r="B252" s="161"/>
      <c r="C252" s="95"/>
      <c r="D252" s="108"/>
      <c r="E252" s="215"/>
      <c r="F252" s="113"/>
      <c r="G252" s="118"/>
      <c r="H252" s="118"/>
    </row>
    <row r="253" spans="1:8" ht="15" x14ac:dyDescent="0.2">
      <c r="A253" s="161"/>
      <c r="B253" s="161"/>
      <c r="C253" s="95"/>
      <c r="D253" s="108"/>
      <c r="E253" s="215"/>
      <c r="F253" s="113"/>
      <c r="G253" s="118"/>
      <c r="H253" s="118"/>
    </row>
    <row r="254" spans="1:8" ht="15" x14ac:dyDescent="0.2">
      <c r="A254" s="161"/>
      <c r="B254" s="161"/>
      <c r="C254" s="95"/>
      <c r="D254" s="108"/>
      <c r="E254" s="215"/>
      <c r="F254" s="113"/>
      <c r="G254" s="118"/>
      <c r="H254" s="118"/>
    </row>
    <row r="255" spans="1:8" ht="12.75" customHeight="1" x14ac:dyDescent="0.2">
      <c r="A255" s="162"/>
      <c r="B255" s="146"/>
      <c r="C255" s="95"/>
      <c r="D255" s="108"/>
      <c r="E255" s="215"/>
      <c r="F255" s="113"/>
      <c r="G255" s="119"/>
      <c r="H255" s="115"/>
    </row>
    <row r="256" spans="1:8" ht="12.75" customHeight="1" x14ac:dyDescent="0.2">
      <c r="A256" s="162"/>
      <c r="B256" s="146"/>
      <c r="C256" s="95"/>
      <c r="D256" s="108"/>
      <c r="E256" s="215"/>
      <c r="F256" s="113"/>
      <c r="G256" s="119"/>
      <c r="H256" s="115"/>
    </row>
    <row r="257" spans="1:9" ht="12.75" customHeight="1" x14ac:dyDescent="0.2">
      <c r="A257" s="162"/>
      <c r="B257" s="146"/>
      <c r="C257" s="95"/>
      <c r="D257" s="108"/>
      <c r="E257" s="215"/>
      <c r="F257" s="113"/>
      <c r="G257" s="119"/>
      <c r="H257" s="115"/>
    </row>
    <row r="258" spans="1:9" x14ac:dyDescent="0.2">
      <c r="A258" s="162"/>
      <c r="B258" s="147"/>
      <c r="C258" s="102"/>
      <c r="D258" s="100"/>
      <c r="E258" s="190"/>
      <c r="F258" s="32"/>
      <c r="G258" s="117"/>
      <c r="H258" s="115"/>
    </row>
    <row r="259" spans="1:9" x14ac:dyDescent="0.2">
      <c r="A259" s="162"/>
      <c r="B259" s="147"/>
      <c r="C259" s="102"/>
      <c r="D259" s="100"/>
      <c r="E259" s="216"/>
      <c r="F259" s="120"/>
      <c r="H259" s="115"/>
    </row>
    <row r="260" spans="1:9" x14ac:dyDescent="0.2">
      <c r="A260" s="162"/>
      <c r="B260" s="147"/>
      <c r="C260" s="102"/>
      <c r="D260" s="96"/>
      <c r="E260" s="208"/>
      <c r="F260" s="106"/>
      <c r="G260" s="102"/>
      <c r="H260" s="115"/>
    </row>
    <row r="261" spans="1:9" ht="15.75" x14ac:dyDescent="0.25">
      <c r="A261" s="158"/>
      <c r="B261" s="158"/>
      <c r="C261" s="158"/>
      <c r="D261" s="158"/>
      <c r="E261" s="158"/>
      <c r="F261" s="158"/>
      <c r="G261" s="158"/>
    </row>
    <row r="262" spans="1:9" x14ac:dyDescent="0.2">
      <c r="C262" s="121"/>
      <c r="D262" s="122"/>
      <c r="E262" s="217"/>
      <c r="F262" s="123"/>
      <c r="G262" s="122"/>
      <c r="H262" s="122"/>
      <c r="I262" s="122"/>
    </row>
    <row r="264" spans="1:9" ht="45" customHeight="1" x14ac:dyDescent="0.2">
      <c r="A264" s="16"/>
      <c r="B264" s="159"/>
      <c r="C264" s="159"/>
      <c r="D264" s="159"/>
      <c r="E264" s="159"/>
      <c r="F264" s="159"/>
      <c r="G264" s="159"/>
      <c r="H264" s="159"/>
    </row>
    <row r="265" spans="1:9" x14ac:dyDescent="0.2">
      <c r="A265" s="87"/>
      <c r="B265" s="96"/>
      <c r="C265" s="96"/>
      <c r="D265" s="96"/>
      <c r="E265" s="211"/>
      <c r="F265" s="111"/>
      <c r="G265" s="111"/>
      <c r="H265" s="111"/>
    </row>
    <row r="266" spans="1:9" x14ac:dyDescent="0.2">
      <c r="A266" s="88"/>
      <c r="B266" s="89"/>
      <c r="C266" s="89"/>
      <c r="D266" s="89"/>
      <c r="E266" s="212"/>
      <c r="F266" s="91"/>
      <c r="G266" s="91"/>
      <c r="H266" s="91"/>
    </row>
    <row r="267" spans="1:9" ht="15.75" x14ac:dyDescent="0.2">
      <c r="A267" s="144"/>
      <c r="B267" s="144"/>
      <c r="C267" s="144"/>
      <c r="D267" s="144"/>
      <c r="E267" s="144"/>
      <c r="F267" s="144"/>
      <c r="G267" s="144"/>
      <c r="H267" s="144"/>
    </row>
    <row r="268" spans="1:9" ht="15" x14ac:dyDescent="0.2">
      <c r="A268" s="145"/>
      <c r="B268" s="94"/>
      <c r="C268" s="95"/>
      <c r="D268" s="96"/>
      <c r="E268" s="203"/>
      <c r="F268" s="97"/>
      <c r="G268" s="98"/>
      <c r="H268" s="35"/>
    </row>
    <row r="269" spans="1:9" x14ac:dyDescent="0.2">
      <c r="A269" s="145"/>
      <c r="B269" s="146"/>
      <c r="C269" s="95"/>
      <c r="D269" s="96"/>
      <c r="E269" s="203"/>
      <c r="F269" s="97"/>
      <c r="G269" s="99"/>
      <c r="H269" s="35"/>
    </row>
    <row r="270" spans="1:9" x14ac:dyDescent="0.2">
      <c r="A270" s="145"/>
      <c r="B270" s="160"/>
      <c r="C270" s="102"/>
      <c r="D270" s="100"/>
      <c r="E270" s="205"/>
      <c r="F270" s="96"/>
      <c r="G270" s="99"/>
      <c r="H270" s="35"/>
    </row>
    <row r="271" spans="1:9" x14ac:dyDescent="0.2">
      <c r="A271" s="145"/>
      <c r="B271" s="160"/>
      <c r="C271" s="102"/>
      <c r="D271" s="100"/>
      <c r="E271" s="205"/>
      <c r="F271" s="96"/>
      <c r="G271" s="99"/>
      <c r="H271" s="35"/>
    </row>
    <row r="272" spans="1:9" x14ac:dyDescent="0.2">
      <c r="A272" s="145"/>
      <c r="B272" s="160"/>
      <c r="C272" s="102"/>
      <c r="D272" s="96"/>
      <c r="E272" s="205"/>
      <c r="F272" s="96"/>
      <c r="G272" s="103"/>
      <c r="H272" s="35"/>
    </row>
    <row r="273" spans="1:8" ht="15.75" x14ac:dyDescent="0.2">
      <c r="A273" s="163"/>
      <c r="B273" s="163"/>
      <c r="C273" s="163"/>
      <c r="D273" s="163"/>
      <c r="E273" s="163"/>
      <c r="F273" s="163"/>
      <c r="G273" s="163"/>
      <c r="H273" s="163"/>
    </row>
    <row r="274" spans="1:8" ht="15.75" x14ac:dyDescent="0.25">
      <c r="A274" s="163"/>
      <c r="B274" s="163"/>
      <c r="C274" s="110"/>
      <c r="D274" s="107"/>
      <c r="E274" s="214"/>
      <c r="F274" s="107"/>
      <c r="G274" s="107"/>
    </row>
    <row r="275" spans="1:8" ht="15.75" x14ac:dyDescent="0.2">
      <c r="A275" s="163"/>
      <c r="B275" s="163"/>
      <c r="C275" s="95"/>
      <c r="D275" s="108"/>
      <c r="E275" s="215"/>
      <c r="F275" s="113"/>
      <c r="G275" s="107"/>
      <c r="H275" s="107"/>
    </row>
    <row r="276" spans="1:8" ht="15.75" x14ac:dyDescent="0.2">
      <c r="A276" s="163"/>
      <c r="B276" s="163"/>
      <c r="C276" s="95"/>
      <c r="D276" s="108"/>
      <c r="E276" s="215"/>
      <c r="F276" s="113"/>
      <c r="G276" s="107"/>
      <c r="H276" s="107"/>
    </row>
    <row r="277" spans="1:8" ht="15.75" x14ac:dyDescent="0.25">
      <c r="A277" s="163"/>
      <c r="B277" s="163"/>
      <c r="C277" s="95"/>
      <c r="D277" s="108"/>
      <c r="E277" s="215"/>
      <c r="F277" s="113"/>
      <c r="G277" s="110"/>
      <c r="H277" s="110"/>
    </row>
    <row r="278" spans="1:8" x14ac:dyDescent="0.2">
      <c r="A278" s="162"/>
      <c r="B278" s="146"/>
      <c r="C278" s="95"/>
      <c r="D278" s="108"/>
      <c r="E278" s="215"/>
      <c r="F278" s="113"/>
      <c r="G278" s="114"/>
      <c r="H278" s="115"/>
    </row>
    <row r="279" spans="1:8" x14ac:dyDescent="0.2">
      <c r="A279" s="162"/>
      <c r="B279" s="146"/>
      <c r="C279" s="95"/>
      <c r="D279" s="108"/>
      <c r="E279" s="215"/>
      <c r="F279" s="113"/>
      <c r="G279" s="116"/>
      <c r="H279" s="115"/>
    </row>
    <row r="280" spans="1:8" x14ac:dyDescent="0.2">
      <c r="A280" s="162"/>
      <c r="B280" s="146"/>
      <c r="C280" s="95"/>
      <c r="D280" s="108"/>
      <c r="E280" s="215"/>
      <c r="F280" s="113"/>
      <c r="G280" s="116"/>
      <c r="H280" s="115"/>
    </row>
    <row r="281" spans="1:8" x14ac:dyDescent="0.2">
      <c r="A281" s="162"/>
      <c r="B281" s="147"/>
      <c r="C281" s="102"/>
      <c r="D281" s="100"/>
      <c r="E281" s="190"/>
      <c r="F281" s="32"/>
      <c r="G281" s="117"/>
      <c r="H281" s="115"/>
    </row>
    <row r="282" spans="1:8" x14ac:dyDescent="0.2">
      <c r="A282" s="162"/>
      <c r="B282" s="147"/>
      <c r="C282" s="102"/>
      <c r="D282" s="100"/>
      <c r="E282" s="190"/>
      <c r="F282" s="32"/>
      <c r="H282" s="115"/>
    </row>
    <row r="283" spans="1:8" x14ac:dyDescent="0.2">
      <c r="A283" s="162"/>
      <c r="B283" s="147"/>
      <c r="C283" s="102"/>
      <c r="D283" s="96"/>
      <c r="E283" s="208"/>
      <c r="F283" s="106"/>
      <c r="G283" s="102"/>
      <c r="H283" s="115"/>
    </row>
    <row r="284" spans="1:8" ht="15" x14ac:dyDescent="0.2">
      <c r="A284" s="161"/>
      <c r="B284" s="161"/>
      <c r="C284" s="161"/>
      <c r="D284" s="161"/>
      <c r="E284" s="161"/>
      <c r="F284" s="161"/>
      <c r="G284" s="161"/>
      <c r="H284" s="161"/>
    </row>
    <row r="285" spans="1:8" ht="15" x14ac:dyDescent="0.2">
      <c r="A285" s="161"/>
      <c r="B285" s="161"/>
      <c r="C285" s="95"/>
      <c r="D285" s="108"/>
      <c r="E285" s="215"/>
      <c r="F285" s="113"/>
      <c r="G285" s="118"/>
      <c r="H285" s="118"/>
    </row>
    <row r="286" spans="1:8" ht="15" x14ac:dyDescent="0.2">
      <c r="A286" s="161"/>
      <c r="B286" s="161"/>
      <c r="C286" s="95"/>
      <c r="D286" s="108"/>
      <c r="E286" s="215"/>
      <c r="F286" s="113"/>
      <c r="G286" s="118"/>
      <c r="H286" s="118"/>
    </row>
    <row r="287" spans="1:8" ht="15" x14ac:dyDescent="0.2">
      <c r="A287" s="161"/>
      <c r="B287" s="161"/>
      <c r="C287" s="95"/>
      <c r="D287" s="108"/>
      <c r="E287" s="215"/>
      <c r="F287" s="113"/>
      <c r="G287" s="118"/>
      <c r="H287" s="118"/>
    </row>
    <row r="288" spans="1:8" x14ac:dyDescent="0.2">
      <c r="A288" s="162"/>
      <c r="B288" s="146"/>
      <c r="C288" s="95"/>
      <c r="D288" s="108"/>
      <c r="E288" s="215"/>
      <c r="F288" s="113"/>
      <c r="G288" s="119"/>
      <c r="H288" s="115"/>
    </row>
    <row r="289" spans="1:8" x14ac:dyDescent="0.2">
      <c r="A289" s="162"/>
      <c r="B289" s="146"/>
      <c r="C289" s="95"/>
      <c r="D289" s="108"/>
      <c r="E289" s="215"/>
      <c r="F289" s="113"/>
      <c r="G289" s="119"/>
      <c r="H289" s="115"/>
    </row>
    <row r="290" spans="1:8" x14ac:dyDescent="0.2">
      <c r="A290" s="162"/>
      <c r="B290" s="146"/>
      <c r="C290" s="95"/>
      <c r="D290" s="108"/>
      <c r="E290" s="215"/>
      <c r="F290" s="113"/>
      <c r="G290" s="119"/>
      <c r="H290" s="115"/>
    </row>
    <row r="291" spans="1:8" x14ac:dyDescent="0.2">
      <c r="A291" s="162"/>
      <c r="B291" s="147"/>
      <c r="C291" s="102"/>
      <c r="D291" s="100"/>
      <c r="E291" s="190"/>
      <c r="F291" s="32"/>
      <c r="G291" s="117"/>
      <c r="H291" s="115"/>
    </row>
    <row r="292" spans="1:8" x14ac:dyDescent="0.2">
      <c r="A292" s="162"/>
      <c r="B292" s="147"/>
      <c r="C292" s="102"/>
      <c r="D292" s="100"/>
      <c r="E292" s="216"/>
      <c r="F292" s="120"/>
      <c r="H292" s="115"/>
    </row>
    <row r="293" spans="1:8" x14ac:dyDescent="0.2">
      <c r="A293" s="162"/>
      <c r="B293" s="147"/>
      <c r="C293" s="102"/>
      <c r="D293" s="96"/>
      <c r="E293" s="208"/>
      <c r="F293" s="106"/>
      <c r="G293" s="102"/>
      <c r="H293" s="115"/>
    </row>
    <row r="294" spans="1:8" ht="15.75" x14ac:dyDescent="0.25">
      <c r="A294" s="158"/>
      <c r="B294" s="158"/>
      <c r="C294" s="158"/>
      <c r="D294" s="158"/>
      <c r="E294" s="158"/>
      <c r="F294" s="158"/>
      <c r="G294" s="158"/>
    </row>
    <row r="297" spans="1:8" ht="15.75" x14ac:dyDescent="0.25">
      <c r="A297" s="158"/>
      <c r="B297" s="158"/>
      <c r="C297" s="158"/>
      <c r="D297" s="158"/>
      <c r="E297" s="158"/>
      <c r="F297" s="158"/>
      <c r="G297" s="158"/>
    </row>
  </sheetData>
  <mergeCells count="130">
    <mergeCell ref="A261:G261"/>
    <mergeCell ref="B264:H264"/>
    <mergeCell ref="A267:H267"/>
    <mergeCell ref="A197:H197"/>
    <mergeCell ref="A198:A204"/>
    <mergeCell ref="B198:B199"/>
    <mergeCell ref="B200:B204"/>
    <mergeCell ref="A205:H205"/>
    <mergeCell ref="A225:G225"/>
    <mergeCell ref="A206:A212"/>
    <mergeCell ref="B206:B207"/>
    <mergeCell ref="B208:B212"/>
    <mergeCell ref="A213:G213"/>
    <mergeCell ref="A245:A250"/>
    <mergeCell ref="B245:B250"/>
    <mergeCell ref="A251:H251"/>
    <mergeCell ref="A252:A254"/>
    <mergeCell ref="B252:B254"/>
    <mergeCell ref="A255:A260"/>
    <mergeCell ref="B255:B260"/>
    <mergeCell ref="B216:H216"/>
    <mergeCell ref="C217:D217"/>
    <mergeCell ref="A220:A224"/>
    <mergeCell ref="B221:B224"/>
    <mergeCell ref="A151:H151"/>
    <mergeCell ref="A152:A156"/>
    <mergeCell ref="B153:B156"/>
    <mergeCell ref="A128:H128"/>
    <mergeCell ref="A129:A137"/>
    <mergeCell ref="B129:B131"/>
    <mergeCell ref="B132:B137"/>
    <mergeCell ref="A138:H138"/>
    <mergeCell ref="A139:A143"/>
    <mergeCell ref="B140:B143"/>
    <mergeCell ref="A117:A121"/>
    <mergeCell ref="B7:H7"/>
    <mergeCell ref="E8:F8"/>
    <mergeCell ref="E9:F9"/>
    <mergeCell ref="A1:B2"/>
    <mergeCell ref="A3:B3"/>
    <mergeCell ref="A20:A28"/>
    <mergeCell ref="B21:B28"/>
    <mergeCell ref="A11:A18"/>
    <mergeCell ref="B12:B18"/>
    <mergeCell ref="B118:B121"/>
    <mergeCell ref="A69:H69"/>
    <mergeCell ref="A10:I10"/>
    <mergeCell ref="A19:I19"/>
    <mergeCell ref="A29:I29"/>
    <mergeCell ref="A39:I39"/>
    <mergeCell ref="A47:I47"/>
    <mergeCell ref="A57:I57"/>
    <mergeCell ref="A6:I6"/>
    <mergeCell ref="A233:A239"/>
    <mergeCell ref="B233:B234"/>
    <mergeCell ref="B235:B239"/>
    <mergeCell ref="A240:H240"/>
    <mergeCell ref="A241:A244"/>
    <mergeCell ref="B241:B244"/>
    <mergeCell ref="A180:A184"/>
    <mergeCell ref="A40:A46"/>
    <mergeCell ref="B41:B46"/>
    <mergeCell ref="A48:A56"/>
    <mergeCell ref="A75:A79"/>
    <mergeCell ref="B76:B79"/>
    <mergeCell ref="A96:H96"/>
    <mergeCell ref="A97:A101"/>
    <mergeCell ref="B98:B101"/>
    <mergeCell ref="B89:B90"/>
    <mergeCell ref="B91:B95"/>
    <mergeCell ref="B49:B56"/>
    <mergeCell ref="A58:A66"/>
    <mergeCell ref="A123:A127"/>
    <mergeCell ref="B124:B127"/>
    <mergeCell ref="C108:D108"/>
    <mergeCell ref="A109:A115"/>
    <mergeCell ref="B109:B110"/>
    <mergeCell ref="A297:G297"/>
    <mergeCell ref="A284:H284"/>
    <mergeCell ref="A285:A287"/>
    <mergeCell ref="B285:B287"/>
    <mergeCell ref="A288:A293"/>
    <mergeCell ref="B288:B293"/>
    <mergeCell ref="A294:G294"/>
    <mergeCell ref="A268:A272"/>
    <mergeCell ref="B269:B272"/>
    <mergeCell ref="A273:H273"/>
    <mergeCell ref="A274:A277"/>
    <mergeCell ref="B274:B277"/>
    <mergeCell ref="A278:A283"/>
    <mergeCell ref="B278:B283"/>
    <mergeCell ref="A232:H232"/>
    <mergeCell ref="B168:B172"/>
    <mergeCell ref="A173:H173"/>
    <mergeCell ref="A174:A178"/>
    <mergeCell ref="B175:B178"/>
    <mergeCell ref="A179:H179"/>
    <mergeCell ref="B181:B184"/>
    <mergeCell ref="A185:G185"/>
    <mergeCell ref="B188:H188"/>
    <mergeCell ref="A191:H191"/>
    <mergeCell ref="A192:A196"/>
    <mergeCell ref="B193:B196"/>
    <mergeCell ref="A166:A172"/>
    <mergeCell ref="B166:B167"/>
    <mergeCell ref="B229:H229"/>
    <mergeCell ref="A157:H157"/>
    <mergeCell ref="A158:A164"/>
    <mergeCell ref="B158:B159"/>
    <mergeCell ref="B160:B164"/>
    <mergeCell ref="A165:H165"/>
    <mergeCell ref="A30:A38"/>
    <mergeCell ref="B31:B38"/>
    <mergeCell ref="B59:B66"/>
    <mergeCell ref="A67:G67"/>
    <mergeCell ref="A102:H102"/>
    <mergeCell ref="A80:H80"/>
    <mergeCell ref="A81:A87"/>
    <mergeCell ref="B81:B82"/>
    <mergeCell ref="B83:B87"/>
    <mergeCell ref="A88:H88"/>
    <mergeCell ref="A89:A95"/>
    <mergeCell ref="A144:G144"/>
    <mergeCell ref="B148:H148"/>
    <mergeCell ref="A103:A107"/>
    <mergeCell ref="B104:B107"/>
    <mergeCell ref="A122:H122"/>
    <mergeCell ref="B111:B115"/>
    <mergeCell ref="A116:H116"/>
    <mergeCell ref="C71:G72"/>
  </mergeCells>
  <pageMargins left="0.70866141732283472" right="0.70866141732283472" top="0.35433070866141736" bottom="0.35433070866141736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C50C-FFFE-4534-A64A-FF4A7C29E626}">
  <sheetPr>
    <tabColor rgb="FFFF0000"/>
    <pageSetUpPr fitToPage="1"/>
  </sheetPr>
  <dimension ref="A1:R299"/>
  <sheetViews>
    <sheetView topLeftCell="A26" workbookViewId="0">
      <selection activeCell="B6" sqref="B6:K6"/>
    </sheetView>
  </sheetViews>
  <sheetFormatPr defaultRowHeight="12.75" x14ac:dyDescent="0.2"/>
  <cols>
    <col min="1" max="1" width="14.140625" customWidth="1"/>
    <col min="2" max="2" width="17.7109375" customWidth="1"/>
    <col min="3" max="3" width="40.42578125" customWidth="1"/>
    <col min="4" max="4" width="13" customWidth="1"/>
    <col min="5" max="5" width="12.7109375" bestFit="1" customWidth="1"/>
    <col min="6" max="6" width="7.7109375" bestFit="1" customWidth="1"/>
    <col min="7" max="9" width="13.28515625" customWidth="1"/>
    <col min="10" max="10" width="13.28515625" style="15" customWidth="1"/>
    <col min="11" max="12" width="13.28515625" customWidth="1"/>
    <col min="13" max="13" width="10.140625" style="16" bestFit="1" customWidth="1"/>
    <col min="14" max="17" width="10.140625" bestFit="1" customWidth="1"/>
    <col min="18" max="18" width="12.7109375" bestFit="1" customWidth="1"/>
  </cols>
  <sheetData>
    <row r="1" spans="1:13" ht="12.75" customHeight="1" x14ac:dyDescent="0.2">
      <c r="A1" s="157"/>
      <c r="B1" s="157"/>
      <c r="L1" s="128" t="s">
        <v>51</v>
      </c>
    </row>
    <row r="2" spans="1:13" ht="41.25" customHeight="1" x14ac:dyDescent="0.2">
      <c r="A2" s="157"/>
      <c r="B2" s="157"/>
      <c r="H2" s="14"/>
    </row>
    <row r="3" spans="1:13" x14ac:dyDescent="0.2">
      <c r="A3" s="157" t="s">
        <v>3</v>
      </c>
      <c r="B3" s="157"/>
    </row>
    <row r="5" spans="1:13" x14ac:dyDescent="0.2">
      <c r="A5" s="16"/>
    </row>
    <row r="6" spans="1:13" ht="46.5" customHeight="1" thickBot="1" x14ac:dyDescent="0.25">
      <c r="A6" s="136"/>
      <c r="B6" s="159" t="s">
        <v>58</v>
      </c>
      <c r="C6" s="159"/>
      <c r="D6" s="159"/>
      <c r="E6" s="159"/>
      <c r="F6" s="159"/>
      <c r="G6" s="159"/>
      <c r="H6" s="159"/>
      <c r="I6" s="159"/>
      <c r="J6" s="159"/>
      <c r="K6" s="159"/>
    </row>
    <row r="7" spans="1:13" ht="13.5" hidden="1" customHeight="1" thickBot="1" x14ac:dyDescent="0.25">
      <c r="A7" s="17"/>
      <c r="B7" s="167"/>
      <c r="C7" s="168"/>
      <c r="D7" s="168"/>
      <c r="E7" s="168"/>
      <c r="F7" s="168"/>
      <c r="G7" s="168"/>
      <c r="H7" s="169"/>
    </row>
    <row r="8" spans="1:13" ht="13.5" customHeight="1" thickBot="1" x14ac:dyDescent="0.25">
      <c r="A8" s="164" t="s">
        <v>5</v>
      </c>
      <c r="B8" s="183"/>
      <c r="C8" s="148" t="s">
        <v>1</v>
      </c>
      <c r="D8" s="148" t="s">
        <v>9</v>
      </c>
      <c r="E8" s="185" t="s">
        <v>40</v>
      </c>
      <c r="F8" s="186"/>
      <c r="G8" s="180" t="s">
        <v>54</v>
      </c>
      <c r="H8" s="180"/>
      <c r="I8" s="171"/>
      <c r="J8" s="180" t="s">
        <v>55</v>
      </c>
      <c r="K8" s="180"/>
      <c r="L8" s="171"/>
    </row>
    <row r="9" spans="1:13" ht="51.75" thickBot="1" x14ac:dyDescent="0.25">
      <c r="A9" s="182"/>
      <c r="B9" s="184"/>
      <c r="C9" s="166"/>
      <c r="D9" s="166"/>
      <c r="E9" s="187"/>
      <c r="F9" s="188"/>
      <c r="G9" s="137" t="s">
        <v>2</v>
      </c>
      <c r="H9" s="24" t="s">
        <v>6</v>
      </c>
      <c r="I9" s="24" t="s">
        <v>53</v>
      </c>
      <c r="J9" s="137" t="s">
        <v>2</v>
      </c>
      <c r="K9" s="24" t="s">
        <v>6</v>
      </c>
      <c r="L9" s="24" t="s">
        <v>53</v>
      </c>
    </row>
    <row r="10" spans="1:13" ht="21" customHeight="1" thickBot="1" x14ac:dyDescent="0.25">
      <c r="A10" s="25">
        <v>1</v>
      </c>
      <c r="B10" s="26">
        <v>2</v>
      </c>
      <c r="C10" s="27">
        <v>3</v>
      </c>
      <c r="D10" s="28">
        <v>4</v>
      </c>
      <c r="E10" s="172">
        <v>5</v>
      </c>
      <c r="F10" s="173"/>
      <c r="G10" s="29">
        <v>6</v>
      </c>
      <c r="H10" s="30">
        <v>7</v>
      </c>
      <c r="I10" s="29">
        <v>8</v>
      </c>
      <c r="J10" s="29">
        <v>6</v>
      </c>
      <c r="K10" s="30">
        <v>7</v>
      </c>
      <c r="L10" s="29">
        <v>8</v>
      </c>
    </row>
    <row r="11" spans="1:13" ht="15.75" thickBot="1" x14ac:dyDescent="0.25">
      <c r="A11" s="176" t="s">
        <v>41</v>
      </c>
      <c r="B11" s="177"/>
      <c r="C11" s="177"/>
      <c r="D11" s="177"/>
      <c r="E11" s="177"/>
      <c r="F11" s="177"/>
      <c r="G11" s="138"/>
      <c r="H11" s="138"/>
      <c r="I11" s="139"/>
      <c r="J11" s="138"/>
      <c r="K11" s="138"/>
      <c r="L11" s="139"/>
    </row>
    <row r="12" spans="1:13" ht="26.25" thickBot="1" x14ac:dyDescent="0.25">
      <c r="A12" s="164" t="s">
        <v>16</v>
      </c>
      <c r="B12" s="31" t="s">
        <v>4</v>
      </c>
      <c r="C12" s="1" t="s">
        <v>26</v>
      </c>
      <c r="D12" s="2" t="s">
        <v>8</v>
      </c>
      <c r="E12" s="32">
        <v>1100100</v>
      </c>
      <c r="F12" s="33" t="s">
        <v>29</v>
      </c>
      <c r="G12" s="5"/>
      <c r="H12" s="34"/>
      <c r="I12" s="34"/>
      <c r="J12" s="5"/>
      <c r="K12" s="34"/>
      <c r="L12" s="34"/>
      <c r="M12" s="36"/>
    </row>
    <row r="13" spans="1:13" ht="25.5" x14ac:dyDescent="0.2">
      <c r="A13" s="165"/>
      <c r="B13" s="150" t="s">
        <v>0</v>
      </c>
      <c r="C13" s="13" t="s">
        <v>27</v>
      </c>
      <c r="D13" s="2" t="s">
        <v>42</v>
      </c>
      <c r="E13" s="3">
        <v>389435.39999999997</v>
      </c>
      <c r="F13" s="4" t="s">
        <v>29</v>
      </c>
      <c r="G13" s="37"/>
      <c r="H13" s="34"/>
      <c r="I13" s="34"/>
      <c r="J13" s="37"/>
      <c r="K13" s="34"/>
      <c r="L13" s="34"/>
      <c r="M13" s="36"/>
    </row>
    <row r="14" spans="1:13" ht="25.5" x14ac:dyDescent="0.2">
      <c r="A14" s="165"/>
      <c r="B14" s="151"/>
      <c r="C14" s="12" t="s">
        <v>27</v>
      </c>
      <c r="D14" s="6" t="s">
        <v>43</v>
      </c>
      <c r="E14" s="7">
        <v>710664.60000000009</v>
      </c>
      <c r="F14" s="8" t="s">
        <v>29</v>
      </c>
      <c r="G14" s="9"/>
      <c r="H14" s="127"/>
      <c r="I14" s="127"/>
      <c r="J14" s="9"/>
      <c r="K14" s="127"/>
      <c r="L14" s="127"/>
      <c r="M14" s="36"/>
    </row>
    <row r="15" spans="1:13" x14ac:dyDescent="0.2">
      <c r="A15" s="165"/>
      <c r="B15" s="174"/>
      <c r="C15" s="39" t="s">
        <v>45</v>
      </c>
      <c r="D15" s="40"/>
      <c r="E15" s="41">
        <f>2219*12</f>
        <v>26628</v>
      </c>
      <c r="F15" s="42" t="s">
        <v>30</v>
      </c>
      <c r="G15" s="43"/>
      <c r="H15" s="126"/>
      <c r="I15" s="126"/>
      <c r="J15" s="43"/>
      <c r="K15" s="126"/>
      <c r="L15" s="126"/>
      <c r="M15" s="36"/>
    </row>
    <row r="16" spans="1:13" ht="12.75" customHeight="1" x14ac:dyDescent="0.2">
      <c r="A16" s="165"/>
      <c r="B16" s="174"/>
      <c r="C16" s="39" t="s">
        <v>46</v>
      </c>
      <c r="D16" s="40"/>
      <c r="E16" s="140">
        <f>E15</f>
        <v>26628</v>
      </c>
      <c r="F16" s="44" t="s">
        <v>30</v>
      </c>
      <c r="G16" s="45"/>
      <c r="H16" s="127"/>
      <c r="I16" s="127"/>
      <c r="J16" s="45"/>
      <c r="K16" s="127"/>
      <c r="L16" s="127"/>
      <c r="M16" s="36"/>
    </row>
    <row r="17" spans="1:17" ht="12.75" customHeight="1" x14ac:dyDescent="0.2">
      <c r="A17" s="165"/>
      <c r="B17" s="174"/>
      <c r="C17" s="46" t="s">
        <v>47</v>
      </c>
      <c r="D17" s="40"/>
      <c r="E17" s="41">
        <v>2268</v>
      </c>
      <c r="F17" s="47" t="s">
        <v>44</v>
      </c>
      <c r="G17" s="48"/>
      <c r="H17" s="127"/>
      <c r="I17" s="127"/>
      <c r="J17" s="48"/>
      <c r="K17" s="127"/>
      <c r="L17" s="127"/>
      <c r="M17" s="36"/>
    </row>
    <row r="18" spans="1:17" ht="12.75" customHeight="1" x14ac:dyDescent="0.2">
      <c r="A18" s="165"/>
      <c r="B18" s="174"/>
      <c r="C18" s="49" t="s">
        <v>48</v>
      </c>
      <c r="D18" s="50"/>
      <c r="E18" s="41">
        <v>341031</v>
      </c>
      <c r="F18" s="42" t="str">
        <f>F12</f>
        <v xml:space="preserve"> kWh</v>
      </c>
      <c r="G18" s="51"/>
      <c r="H18" s="126"/>
      <c r="I18" s="126"/>
      <c r="J18" s="51"/>
      <c r="K18" s="126"/>
      <c r="L18" s="126"/>
      <c r="M18" s="36"/>
    </row>
    <row r="19" spans="1:17" ht="13.5" customHeight="1" thickBot="1" x14ac:dyDescent="0.25">
      <c r="A19" s="165"/>
      <c r="B19" s="174"/>
      <c r="C19" s="52" t="s">
        <v>31</v>
      </c>
      <c r="D19" s="129"/>
      <c r="E19" s="15">
        <v>389435.39999999997</v>
      </c>
      <c r="F19" s="130" t="s">
        <v>29</v>
      </c>
      <c r="G19" s="131"/>
      <c r="H19" s="132"/>
      <c r="I19" s="132"/>
      <c r="J19" s="131"/>
      <c r="K19" s="132"/>
      <c r="L19" s="132"/>
      <c r="M19" s="36"/>
    </row>
    <row r="20" spans="1:17" ht="15.75" thickBot="1" x14ac:dyDescent="0.25">
      <c r="A20" s="176" t="s">
        <v>17</v>
      </c>
      <c r="B20" s="177"/>
      <c r="C20" s="177"/>
      <c r="D20" s="177"/>
      <c r="E20" s="177"/>
      <c r="F20" s="177"/>
      <c r="G20" s="138"/>
      <c r="H20" s="138"/>
      <c r="I20" s="139"/>
      <c r="J20" s="138"/>
      <c r="K20" s="138"/>
      <c r="L20" s="139"/>
      <c r="M20" s="36"/>
    </row>
    <row r="21" spans="1:17" ht="15.75" thickBot="1" x14ac:dyDescent="0.25">
      <c r="A21" s="148" t="s">
        <v>18</v>
      </c>
      <c r="B21" s="31" t="s">
        <v>4</v>
      </c>
      <c r="C21" s="55" t="s">
        <v>28</v>
      </c>
      <c r="D21" s="56" t="s">
        <v>8</v>
      </c>
      <c r="E21" s="57">
        <v>540400</v>
      </c>
      <c r="F21" s="33" t="s">
        <v>29</v>
      </c>
      <c r="G21" s="5"/>
      <c r="H21" s="34"/>
      <c r="I21" s="34"/>
      <c r="J21" s="5"/>
      <c r="K21" s="34"/>
      <c r="L21" s="34"/>
      <c r="M21" s="36"/>
    </row>
    <row r="22" spans="1:17" ht="25.5" x14ac:dyDescent="0.2">
      <c r="A22" s="149"/>
      <c r="B22" s="150" t="s">
        <v>0</v>
      </c>
      <c r="C22" s="58" t="s">
        <v>15</v>
      </c>
      <c r="D22" s="59" t="s">
        <v>10</v>
      </c>
      <c r="E22" s="3">
        <v>96400</v>
      </c>
      <c r="F22" s="4" t="s">
        <v>29</v>
      </c>
      <c r="G22" s="11"/>
      <c r="H22" s="60"/>
      <c r="I22" s="60"/>
      <c r="J22" s="11"/>
      <c r="K22" s="60"/>
      <c r="L22" s="60"/>
      <c r="M22" s="36"/>
    </row>
    <row r="23" spans="1:17" ht="25.5" x14ac:dyDescent="0.2">
      <c r="A23" s="149"/>
      <c r="B23" s="151"/>
      <c r="C23" s="61" t="s">
        <v>14</v>
      </c>
      <c r="D23" s="62" t="s">
        <v>11</v>
      </c>
      <c r="E23" s="7">
        <v>47500</v>
      </c>
      <c r="F23" s="8" t="s">
        <v>29</v>
      </c>
      <c r="G23" s="63"/>
      <c r="H23" s="64"/>
      <c r="I23" s="64"/>
      <c r="J23" s="63"/>
      <c r="K23" s="64"/>
      <c r="L23" s="64"/>
      <c r="M23" s="36"/>
      <c r="P23" s="15"/>
      <c r="Q23" s="15"/>
    </row>
    <row r="24" spans="1:17" ht="25.5" x14ac:dyDescent="0.2">
      <c r="A24" s="149"/>
      <c r="B24" s="151"/>
      <c r="C24" s="12" t="s">
        <v>7</v>
      </c>
      <c r="D24" s="62" t="s">
        <v>12</v>
      </c>
      <c r="E24" s="7">
        <v>396500</v>
      </c>
      <c r="F24" s="8" t="s">
        <v>29</v>
      </c>
      <c r="G24" s="65"/>
      <c r="H24" s="64"/>
      <c r="I24" s="64"/>
      <c r="J24" s="65"/>
      <c r="K24" s="64"/>
      <c r="L24" s="64"/>
      <c r="M24" s="36"/>
      <c r="P24" s="15"/>
      <c r="Q24" s="15"/>
    </row>
    <row r="25" spans="1:17" ht="12.75" customHeight="1" x14ac:dyDescent="0.2">
      <c r="A25" s="149"/>
      <c r="B25" s="151"/>
      <c r="C25" s="39" t="s">
        <v>49</v>
      </c>
      <c r="D25" s="40"/>
      <c r="E25" s="7">
        <v>4110</v>
      </c>
      <c r="F25" s="42" t="s">
        <v>30</v>
      </c>
      <c r="G25" s="66"/>
      <c r="H25" s="64"/>
      <c r="I25" s="64"/>
      <c r="J25" s="66"/>
      <c r="K25" s="64"/>
      <c r="L25" s="64"/>
      <c r="M25" s="36"/>
      <c r="P25" s="15"/>
      <c r="Q25" s="15"/>
    </row>
    <row r="26" spans="1:17" x14ac:dyDescent="0.2">
      <c r="A26" s="149"/>
      <c r="B26" s="152"/>
      <c r="C26" s="39" t="s">
        <v>38</v>
      </c>
      <c r="D26" s="40"/>
      <c r="E26" s="7">
        <v>4110</v>
      </c>
      <c r="F26" s="44" t="s">
        <v>30</v>
      </c>
      <c r="G26" s="45"/>
      <c r="H26" s="64"/>
      <c r="I26" s="64"/>
      <c r="J26" s="45"/>
      <c r="K26" s="64"/>
      <c r="L26" s="64"/>
      <c r="M26" s="36"/>
      <c r="P26" s="15"/>
      <c r="Q26" s="15"/>
    </row>
    <row r="27" spans="1:17" x14ac:dyDescent="0.2">
      <c r="A27" s="149"/>
      <c r="B27" s="152"/>
      <c r="C27" s="46" t="s">
        <v>50</v>
      </c>
      <c r="D27" s="40"/>
      <c r="E27" s="7">
        <v>108</v>
      </c>
      <c r="F27" s="47" t="s">
        <v>44</v>
      </c>
      <c r="G27" s="48"/>
      <c r="H27" s="64"/>
      <c r="I27" s="64"/>
      <c r="J27" s="48"/>
      <c r="K27" s="64"/>
      <c r="L27" s="64"/>
      <c r="M27" s="36"/>
      <c r="P27" s="15"/>
      <c r="Q27" s="15"/>
    </row>
    <row r="28" spans="1:17" x14ac:dyDescent="0.2">
      <c r="A28" s="149"/>
      <c r="B28" s="152"/>
      <c r="C28" s="46" t="s">
        <v>35</v>
      </c>
      <c r="D28" s="40"/>
      <c r="E28" s="7">
        <v>236706</v>
      </c>
      <c r="F28" s="42" t="str">
        <f>F21</f>
        <v xml:space="preserve"> kWh</v>
      </c>
      <c r="G28" s="51"/>
      <c r="H28" s="64"/>
      <c r="I28" s="64"/>
      <c r="J28" s="51"/>
      <c r="K28" s="64"/>
      <c r="L28" s="64"/>
      <c r="M28" s="36"/>
      <c r="P28" s="15"/>
      <c r="Q28" s="15"/>
    </row>
    <row r="29" spans="1:17" ht="13.5" thickBot="1" x14ac:dyDescent="0.25">
      <c r="A29" s="166"/>
      <c r="B29" s="153"/>
      <c r="C29" s="67" t="s">
        <v>31</v>
      </c>
      <c r="D29" s="53"/>
      <c r="E29" s="68">
        <v>540400</v>
      </c>
      <c r="F29" s="69" t="s">
        <v>29</v>
      </c>
      <c r="G29" s="54"/>
      <c r="H29" s="76"/>
      <c r="I29" s="76"/>
      <c r="J29" s="54"/>
      <c r="K29" s="76"/>
      <c r="L29" s="76"/>
      <c r="M29" s="36"/>
      <c r="P29" s="15"/>
    </row>
    <row r="30" spans="1:17" ht="15.75" thickBot="1" x14ac:dyDescent="0.25">
      <c r="A30" s="176" t="s">
        <v>19</v>
      </c>
      <c r="B30" s="177"/>
      <c r="C30" s="177"/>
      <c r="D30" s="177"/>
      <c r="E30" s="177"/>
      <c r="F30" s="177"/>
      <c r="G30" s="138"/>
      <c r="H30" s="138"/>
      <c r="I30" s="139"/>
      <c r="J30" s="138"/>
      <c r="K30" s="138"/>
      <c r="L30" s="139"/>
      <c r="M30" s="36"/>
    </row>
    <row r="31" spans="1:17" ht="15.75" thickBot="1" x14ac:dyDescent="0.25">
      <c r="A31" s="148" t="s">
        <v>18</v>
      </c>
      <c r="B31" s="31" t="s">
        <v>4</v>
      </c>
      <c r="C31" s="55" t="s">
        <v>28</v>
      </c>
      <c r="D31" s="56" t="s">
        <v>8</v>
      </c>
      <c r="E31" s="3">
        <f>SUM(E32:E34)</f>
        <v>559500</v>
      </c>
      <c r="F31" s="33" t="s">
        <v>29</v>
      </c>
      <c r="G31" s="5"/>
      <c r="H31" s="34"/>
      <c r="I31" s="34"/>
      <c r="J31" s="5"/>
      <c r="K31" s="34"/>
      <c r="L31" s="34"/>
      <c r="M31" s="36"/>
    </row>
    <row r="32" spans="1:17" ht="25.5" x14ac:dyDescent="0.2">
      <c r="A32" s="149"/>
      <c r="B32" s="150" t="s">
        <v>0</v>
      </c>
      <c r="C32" s="58" t="s">
        <v>15</v>
      </c>
      <c r="D32" s="59" t="s">
        <v>10</v>
      </c>
      <c r="E32" s="3">
        <v>96700</v>
      </c>
      <c r="F32" s="4" t="s">
        <v>29</v>
      </c>
      <c r="G32" s="11"/>
      <c r="H32" s="60"/>
      <c r="I32" s="60"/>
      <c r="J32" s="11"/>
      <c r="K32" s="60"/>
      <c r="L32" s="60"/>
      <c r="M32" s="36"/>
    </row>
    <row r="33" spans="1:13" ht="25.5" x14ac:dyDescent="0.2">
      <c r="A33" s="149"/>
      <c r="B33" s="151"/>
      <c r="C33" s="61" t="s">
        <v>14</v>
      </c>
      <c r="D33" s="62" t="s">
        <v>11</v>
      </c>
      <c r="E33" s="7">
        <v>47800</v>
      </c>
      <c r="F33" s="8" t="s">
        <v>29</v>
      </c>
      <c r="G33" s="63"/>
      <c r="H33" s="64"/>
      <c r="I33" s="64"/>
      <c r="J33" s="63"/>
      <c r="K33" s="64"/>
      <c r="L33" s="64"/>
      <c r="M33" s="36"/>
    </row>
    <row r="34" spans="1:13" ht="25.5" x14ac:dyDescent="0.2">
      <c r="A34" s="149"/>
      <c r="B34" s="151"/>
      <c r="C34" s="61" t="s">
        <v>14</v>
      </c>
      <c r="D34" s="62" t="s">
        <v>12</v>
      </c>
      <c r="E34" s="41">
        <v>415000</v>
      </c>
      <c r="F34" s="8" t="s">
        <v>29</v>
      </c>
      <c r="G34" s="65"/>
      <c r="H34" s="64"/>
      <c r="I34" s="64"/>
      <c r="J34" s="65"/>
      <c r="K34" s="64"/>
      <c r="L34" s="64"/>
      <c r="M34" s="36"/>
    </row>
    <row r="35" spans="1:13" ht="12.75" customHeight="1" x14ac:dyDescent="0.2">
      <c r="A35" s="149"/>
      <c r="B35" s="151"/>
      <c r="C35" s="39" t="s">
        <v>49</v>
      </c>
      <c r="D35" s="40"/>
      <c r="E35" s="41">
        <v>4110</v>
      </c>
      <c r="F35" s="42" t="s">
        <v>30</v>
      </c>
      <c r="G35" s="70"/>
      <c r="H35" s="64"/>
      <c r="I35" s="64"/>
      <c r="J35" s="70"/>
      <c r="K35" s="64"/>
      <c r="L35" s="64"/>
      <c r="M35" s="36"/>
    </row>
    <row r="36" spans="1:13" x14ac:dyDescent="0.2">
      <c r="A36" s="149"/>
      <c r="B36" s="152"/>
      <c r="C36" s="39" t="s">
        <v>38</v>
      </c>
      <c r="D36" s="40"/>
      <c r="E36" s="41">
        <f>E35</f>
        <v>4110</v>
      </c>
      <c r="F36" s="42" t="s">
        <v>30</v>
      </c>
      <c r="G36" s="48"/>
      <c r="H36" s="64"/>
      <c r="I36" s="64"/>
      <c r="J36" s="48"/>
      <c r="K36" s="64"/>
      <c r="L36" s="64"/>
      <c r="M36" s="36"/>
    </row>
    <row r="37" spans="1:13" x14ac:dyDescent="0.2">
      <c r="A37" s="149"/>
      <c r="B37" s="152"/>
      <c r="C37" s="46" t="s">
        <v>50</v>
      </c>
      <c r="D37" s="40"/>
      <c r="E37" s="41">
        <f>18*6</f>
        <v>108</v>
      </c>
      <c r="F37" s="47" t="str">
        <f>F27</f>
        <v xml:space="preserve"> szt.</v>
      </c>
      <c r="G37" s="45"/>
      <c r="H37" s="64"/>
      <c r="I37" s="64"/>
      <c r="J37" s="45"/>
      <c r="K37" s="64"/>
      <c r="L37" s="64"/>
      <c r="M37" s="36"/>
    </row>
    <row r="38" spans="1:13" x14ac:dyDescent="0.2">
      <c r="A38" s="149"/>
      <c r="B38" s="152"/>
      <c r="C38" s="46" t="s">
        <v>35</v>
      </c>
      <c r="D38" s="40"/>
      <c r="E38" s="41">
        <v>244872</v>
      </c>
      <c r="F38" s="8" t="s">
        <v>29</v>
      </c>
      <c r="G38" s="51"/>
      <c r="H38" s="64"/>
      <c r="I38" s="64"/>
      <c r="J38" s="51"/>
      <c r="K38" s="64"/>
      <c r="L38" s="64"/>
      <c r="M38" s="36"/>
    </row>
    <row r="39" spans="1:13" ht="13.5" thickBot="1" x14ac:dyDescent="0.25">
      <c r="A39" s="149"/>
      <c r="B39" s="152"/>
      <c r="C39" s="52" t="s">
        <v>31</v>
      </c>
      <c r="D39" s="129"/>
      <c r="E39" s="133">
        <f>E31</f>
        <v>559500</v>
      </c>
      <c r="F39" s="130" t="s">
        <v>29</v>
      </c>
      <c r="G39" s="131"/>
      <c r="H39" s="134"/>
      <c r="I39" s="134"/>
      <c r="J39" s="131"/>
      <c r="K39" s="134"/>
      <c r="L39" s="134"/>
      <c r="M39" s="36"/>
    </row>
    <row r="40" spans="1:13" ht="15.75" thickBot="1" x14ac:dyDescent="0.25">
      <c r="A40" s="176" t="s">
        <v>20</v>
      </c>
      <c r="B40" s="177"/>
      <c r="C40" s="177"/>
      <c r="D40" s="177"/>
      <c r="E40" s="177"/>
      <c r="F40" s="177"/>
      <c r="G40" s="138"/>
      <c r="H40" s="138"/>
      <c r="I40" s="139"/>
      <c r="J40" s="138"/>
      <c r="K40" s="138"/>
      <c r="L40" s="139"/>
      <c r="M40" s="36"/>
    </row>
    <row r="41" spans="1:13" ht="15.75" thickBot="1" x14ac:dyDescent="0.25">
      <c r="A41" s="164" t="s">
        <v>21</v>
      </c>
      <c r="B41" s="31" t="s">
        <v>4</v>
      </c>
      <c r="C41" s="71" t="s">
        <v>28</v>
      </c>
      <c r="D41" s="2" t="s">
        <v>8</v>
      </c>
      <c r="E41" s="15">
        <f>E42</f>
        <v>110000</v>
      </c>
      <c r="F41" s="33" t="s">
        <v>29</v>
      </c>
      <c r="G41" s="5"/>
      <c r="H41" s="34"/>
      <c r="I41" s="34"/>
      <c r="J41" s="5"/>
      <c r="K41" s="34"/>
      <c r="L41" s="34"/>
      <c r="M41" s="36"/>
    </row>
    <row r="42" spans="1:13" ht="25.5" x14ac:dyDescent="0.2">
      <c r="A42" s="165"/>
      <c r="B42" s="150" t="s">
        <v>0</v>
      </c>
      <c r="C42" s="72" t="s">
        <v>14</v>
      </c>
      <c r="D42" s="2" t="s">
        <v>13</v>
      </c>
      <c r="E42" s="3">
        <v>110000</v>
      </c>
      <c r="F42" s="4" t="s">
        <v>29</v>
      </c>
      <c r="G42" s="5"/>
      <c r="H42" s="60"/>
      <c r="I42" s="60"/>
      <c r="J42" s="5"/>
      <c r="K42" s="60"/>
      <c r="L42" s="60"/>
      <c r="M42" s="36"/>
    </row>
    <row r="43" spans="1:13" x14ac:dyDescent="0.2">
      <c r="A43" s="165"/>
      <c r="B43" s="152"/>
      <c r="C43" s="39" t="s">
        <v>45</v>
      </c>
      <c r="D43" s="40"/>
      <c r="E43" s="41">
        <f>'[1]formularz saur neptun gd'!$E$44/2</f>
        <v>732</v>
      </c>
      <c r="F43" s="42" t="s">
        <v>30</v>
      </c>
      <c r="G43" s="43"/>
      <c r="H43" s="64"/>
      <c r="I43" s="64"/>
      <c r="J43" s="43"/>
      <c r="K43" s="64"/>
      <c r="L43" s="64"/>
      <c r="M43" s="36"/>
    </row>
    <row r="44" spans="1:13" x14ac:dyDescent="0.2">
      <c r="A44" s="165"/>
      <c r="B44" s="152"/>
      <c r="C44" s="39" t="s">
        <v>46</v>
      </c>
      <c r="D44" s="40"/>
      <c r="E44" s="41">
        <f>E43</f>
        <v>732</v>
      </c>
      <c r="F44" s="42" t="s">
        <v>30</v>
      </c>
      <c r="G44" s="48"/>
      <c r="H44" s="64"/>
      <c r="I44" s="64"/>
      <c r="J44" s="48"/>
      <c r="K44" s="64"/>
      <c r="L44" s="64"/>
      <c r="M44" s="36"/>
    </row>
    <row r="45" spans="1:13" x14ac:dyDescent="0.2">
      <c r="A45" s="165"/>
      <c r="B45" s="152"/>
      <c r="C45" s="46" t="s">
        <v>47</v>
      </c>
      <c r="D45" s="40"/>
      <c r="E45" s="73">
        <f>'[1]formularz saur neptun gd'!$E$46/2</f>
        <v>36</v>
      </c>
      <c r="F45" s="47" t="str">
        <f>F37</f>
        <v xml:space="preserve"> szt.</v>
      </c>
      <c r="G45" s="45"/>
      <c r="H45" s="64"/>
      <c r="I45" s="64"/>
      <c r="J45" s="45"/>
      <c r="K45" s="64"/>
      <c r="L45" s="64"/>
      <c r="M45" s="36"/>
    </row>
    <row r="46" spans="1:13" x14ac:dyDescent="0.2">
      <c r="A46" s="165"/>
      <c r="B46" s="152"/>
      <c r="C46" s="49" t="s">
        <v>48</v>
      </c>
      <c r="D46" s="50"/>
      <c r="E46" s="41">
        <f>'[1]formularz saur neptun gd'!$E$48/2</f>
        <v>59340</v>
      </c>
      <c r="F46" s="8" t="str">
        <f>F38</f>
        <v xml:space="preserve"> kWh</v>
      </c>
      <c r="G46" s="74"/>
      <c r="H46" s="64"/>
      <c r="I46" s="64"/>
      <c r="J46" s="74"/>
      <c r="K46" s="64"/>
      <c r="L46" s="64"/>
      <c r="M46" s="36"/>
    </row>
    <row r="47" spans="1:13" ht="13.5" thickBot="1" x14ac:dyDescent="0.25">
      <c r="A47" s="165"/>
      <c r="B47" s="152"/>
      <c r="C47" s="52" t="s">
        <v>31</v>
      </c>
      <c r="D47" s="129"/>
      <c r="E47" s="15">
        <f>E42</f>
        <v>110000</v>
      </c>
      <c r="F47" s="130" t="s">
        <v>29</v>
      </c>
      <c r="G47" s="131"/>
      <c r="H47" s="134"/>
      <c r="I47" s="134"/>
      <c r="J47" s="131"/>
      <c r="K47" s="134"/>
      <c r="L47" s="134"/>
      <c r="M47" s="36"/>
    </row>
    <row r="48" spans="1:13" ht="15.75" thickBot="1" x14ac:dyDescent="0.25">
      <c r="A48" s="176" t="s">
        <v>22</v>
      </c>
      <c r="B48" s="177"/>
      <c r="C48" s="177"/>
      <c r="D48" s="177"/>
      <c r="E48" s="177"/>
      <c r="F48" s="177"/>
      <c r="G48" s="138"/>
      <c r="H48" s="138"/>
      <c r="I48" s="139"/>
      <c r="J48" s="138"/>
      <c r="K48" s="138"/>
      <c r="L48" s="139"/>
      <c r="M48" s="36"/>
    </row>
    <row r="49" spans="1:15" ht="15.75" thickBot="1" x14ac:dyDescent="0.25">
      <c r="A49" s="148" t="s">
        <v>23</v>
      </c>
      <c r="B49" s="31" t="s">
        <v>4</v>
      </c>
      <c r="C49" s="75" t="s">
        <v>28</v>
      </c>
      <c r="D49" s="56" t="s">
        <v>8</v>
      </c>
      <c r="E49" s="15">
        <v>22480000</v>
      </c>
      <c r="F49" s="33" t="s">
        <v>29</v>
      </c>
      <c r="G49" s="5"/>
      <c r="H49" s="34"/>
      <c r="I49" s="34"/>
      <c r="J49" s="5"/>
      <c r="K49" s="34"/>
      <c r="L49" s="34"/>
      <c r="M49" s="36"/>
    </row>
    <row r="50" spans="1:15" ht="25.5" x14ac:dyDescent="0.2">
      <c r="A50" s="149"/>
      <c r="B50" s="150" t="s">
        <v>0</v>
      </c>
      <c r="C50" s="58" t="s">
        <v>15</v>
      </c>
      <c r="D50" s="59" t="s">
        <v>10</v>
      </c>
      <c r="E50" s="3">
        <v>3430000</v>
      </c>
      <c r="F50" s="4" t="s">
        <v>29</v>
      </c>
      <c r="G50" s="11"/>
      <c r="H50" s="60"/>
      <c r="I50" s="60"/>
      <c r="J50" s="11"/>
      <c r="K50" s="60"/>
      <c r="L50" s="60"/>
      <c r="M50" s="36"/>
    </row>
    <row r="51" spans="1:15" ht="25.5" x14ac:dyDescent="0.2">
      <c r="A51" s="149"/>
      <c r="B51" s="151"/>
      <c r="C51" s="61" t="s">
        <v>14</v>
      </c>
      <c r="D51" s="62" t="s">
        <v>11</v>
      </c>
      <c r="E51" s="7">
        <v>1950000</v>
      </c>
      <c r="F51" s="8" t="s">
        <v>29</v>
      </c>
      <c r="G51" s="63"/>
      <c r="H51" s="64"/>
      <c r="I51" s="64"/>
      <c r="J51" s="63"/>
      <c r="K51" s="64"/>
      <c r="L51" s="64"/>
      <c r="M51" s="36"/>
    </row>
    <row r="52" spans="1:15" ht="25.5" x14ac:dyDescent="0.2">
      <c r="A52" s="149"/>
      <c r="B52" s="151"/>
      <c r="C52" s="12" t="s">
        <v>7</v>
      </c>
      <c r="D52" s="62" t="s">
        <v>12</v>
      </c>
      <c r="E52" s="41">
        <v>17100000</v>
      </c>
      <c r="F52" s="8" t="s">
        <v>29</v>
      </c>
      <c r="G52" s="65"/>
      <c r="H52" s="64"/>
      <c r="I52" s="64"/>
      <c r="J52" s="65"/>
      <c r="K52" s="64"/>
      <c r="L52" s="64"/>
      <c r="M52" s="36"/>
    </row>
    <row r="53" spans="1:15" ht="12.75" customHeight="1" x14ac:dyDescent="0.2">
      <c r="A53" s="149"/>
      <c r="B53" s="151"/>
      <c r="C53" s="39" t="s">
        <v>49</v>
      </c>
      <c r="D53" s="40"/>
      <c r="E53" s="41">
        <v>53169</v>
      </c>
      <c r="F53" s="42" t="s">
        <v>30</v>
      </c>
      <c r="G53" s="45"/>
      <c r="H53" s="64"/>
      <c r="I53" s="64"/>
      <c r="J53" s="45"/>
      <c r="K53" s="64"/>
      <c r="L53" s="64"/>
      <c r="M53" s="36"/>
    </row>
    <row r="54" spans="1:15" x14ac:dyDescent="0.2">
      <c r="A54" s="149"/>
      <c r="B54" s="152"/>
      <c r="C54" s="39" t="s">
        <v>38</v>
      </c>
      <c r="D54" s="40"/>
      <c r="E54" s="41">
        <v>53169</v>
      </c>
      <c r="F54" s="42" t="s">
        <v>30</v>
      </c>
      <c r="G54" s="48"/>
      <c r="H54" s="64"/>
      <c r="I54" s="64"/>
      <c r="J54" s="48"/>
      <c r="K54" s="64"/>
      <c r="L54" s="64"/>
      <c r="M54" s="36"/>
    </row>
    <row r="55" spans="1:15" x14ac:dyDescent="0.2">
      <c r="A55" s="149"/>
      <c r="B55" s="152"/>
      <c r="C55" s="46" t="s">
        <v>50</v>
      </c>
      <c r="D55" s="40"/>
      <c r="E55" s="73">
        <v>204</v>
      </c>
      <c r="F55" s="47" t="str">
        <f>F45</f>
        <v xml:space="preserve"> szt.</v>
      </c>
      <c r="G55" s="43"/>
      <c r="H55" s="64"/>
      <c r="I55" s="64"/>
      <c r="J55" s="43"/>
      <c r="K55" s="64"/>
      <c r="L55" s="64"/>
      <c r="M55" s="36"/>
    </row>
    <row r="56" spans="1:15" x14ac:dyDescent="0.2">
      <c r="A56" s="149"/>
      <c r="B56" s="152"/>
      <c r="C56" s="46" t="s">
        <v>35</v>
      </c>
      <c r="D56" s="50"/>
      <c r="E56" s="41">
        <v>2632000</v>
      </c>
      <c r="F56" s="42" t="str">
        <f>F46</f>
        <v xml:space="preserve"> kWh</v>
      </c>
      <c r="G56" s="74"/>
      <c r="H56" s="64"/>
      <c r="I56" s="64"/>
      <c r="J56" s="74"/>
      <c r="K56" s="64"/>
      <c r="L56" s="64"/>
      <c r="M56" s="36"/>
    </row>
    <row r="57" spans="1:15" ht="13.5" thickBot="1" x14ac:dyDescent="0.25">
      <c r="A57" s="166"/>
      <c r="B57" s="153"/>
      <c r="C57" s="67" t="s">
        <v>31</v>
      </c>
      <c r="D57" s="53"/>
      <c r="E57" s="15">
        <v>22480000</v>
      </c>
      <c r="F57" s="69" t="s">
        <v>29</v>
      </c>
      <c r="G57" s="54"/>
      <c r="H57" s="76"/>
      <c r="I57" s="76"/>
      <c r="J57" s="54"/>
      <c r="K57" s="76"/>
      <c r="L57" s="76"/>
      <c r="M57" s="36"/>
      <c r="N57" s="15"/>
      <c r="O57" s="15"/>
    </row>
    <row r="58" spans="1:15" ht="15.75" thickBot="1" x14ac:dyDescent="0.25">
      <c r="A58" s="176" t="s">
        <v>24</v>
      </c>
      <c r="B58" s="177"/>
      <c r="C58" s="177"/>
      <c r="D58" s="177"/>
      <c r="E58" s="177"/>
      <c r="F58" s="177"/>
      <c r="G58" s="138"/>
      <c r="H58" s="138"/>
      <c r="I58" s="139"/>
      <c r="J58" s="138"/>
      <c r="K58" s="138"/>
      <c r="L58" s="139"/>
      <c r="M58" s="36"/>
      <c r="O58" s="15"/>
    </row>
    <row r="59" spans="1:15" ht="15.75" thickBot="1" x14ac:dyDescent="0.25">
      <c r="A59" s="148" t="s">
        <v>23</v>
      </c>
      <c r="B59" s="31" t="s">
        <v>4</v>
      </c>
      <c r="C59" s="71" t="s">
        <v>28</v>
      </c>
      <c r="D59" s="56" t="s">
        <v>8</v>
      </c>
      <c r="E59" s="3">
        <f>SUM(E60:E62)</f>
        <v>22770000</v>
      </c>
      <c r="F59" s="33" t="s">
        <v>29</v>
      </c>
      <c r="G59" s="5"/>
      <c r="H59" s="34"/>
      <c r="I59" s="34"/>
      <c r="J59" s="5"/>
      <c r="K59" s="34"/>
      <c r="L59" s="34"/>
      <c r="M59" s="36"/>
      <c r="O59" s="15"/>
    </row>
    <row r="60" spans="1:15" ht="25.5" x14ac:dyDescent="0.2">
      <c r="A60" s="149"/>
      <c r="B60" s="150" t="s">
        <v>0</v>
      </c>
      <c r="C60" s="13" t="s">
        <v>14</v>
      </c>
      <c r="D60" s="59" t="s">
        <v>10</v>
      </c>
      <c r="E60" s="3">
        <v>3470000</v>
      </c>
      <c r="F60" s="4" t="s">
        <v>29</v>
      </c>
      <c r="G60" s="11"/>
      <c r="H60" s="60"/>
      <c r="I60" s="60"/>
      <c r="J60" s="11"/>
      <c r="K60" s="60"/>
      <c r="L60" s="60"/>
      <c r="M60" s="36"/>
      <c r="O60" s="15"/>
    </row>
    <row r="61" spans="1:15" ht="25.5" x14ac:dyDescent="0.2">
      <c r="A61" s="149"/>
      <c r="B61" s="151"/>
      <c r="C61" s="12" t="s">
        <v>27</v>
      </c>
      <c r="D61" s="62" t="s">
        <v>11</v>
      </c>
      <c r="E61" s="7">
        <v>2050000</v>
      </c>
      <c r="F61" s="8" t="s">
        <v>29</v>
      </c>
      <c r="G61" s="63"/>
      <c r="H61" s="64"/>
      <c r="I61" s="64"/>
      <c r="J61" s="63"/>
      <c r="K61" s="64"/>
      <c r="L61" s="64"/>
      <c r="M61" s="36"/>
      <c r="O61" s="15"/>
    </row>
    <row r="62" spans="1:15" ht="25.5" x14ac:dyDescent="0.2">
      <c r="A62" s="149"/>
      <c r="B62" s="151"/>
      <c r="C62" s="61" t="s">
        <v>14</v>
      </c>
      <c r="D62" s="62" t="s">
        <v>12</v>
      </c>
      <c r="E62" s="41">
        <v>17250000</v>
      </c>
      <c r="F62" s="8" t="s">
        <v>29</v>
      </c>
      <c r="G62" s="65"/>
      <c r="H62" s="64"/>
      <c r="I62" s="64"/>
      <c r="J62" s="65"/>
      <c r="K62" s="64"/>
      <c r="L62" s="64"/>
      <c r="M62" s="36"/>
      <c r="N62" s="15"/>
    </row>
    <row r="63" spans="1:15" x14ac:dyDescent="0.2">
      <c r="A63" s="149"/>
      <c r="B63" s="151"/>
      <c r="C63" s="39" t="s">
        <v>49</v>
      </c>
      <c r="D63" s="40"/>
      <c r="E63" s="41">
        <v>48734</v>
      </c>
      <c r="F63" s="42" t="s">
        <v>30</v>
      </c>
      <c r="G63" s="66"/>
      <c r="H63" s="64"/>
      <c r="I63" s="64"/>
      <c r="J63" s="66"/>
      <c r="K63" s="64"/>
      <c r="L63" s="64"/>
      <c r="M63" s="36"/>
    </row>
    <row r="64" spans="1:15" x14ac:dyDescent="0.2">
      <c r="A64" s="149"/>
      <c r="B64" s="152"/>
      <c r="C64" s="39" t="s">
        <v>38</v>
      </c>
      <c r="D64" s="40"/>
      <c r="E64" s="41">
        <f>E63</f>
        <v>48734</v>
      </c>
      <c r="F64" s="42" t="s">
        <v>30</v>
      </c>
      <c r="G64" s="48"/>
      <c r="H64" s="64"/>
      <c r="I64" s="64"/>
      <c r="J64" s="48"/>
      <c r="K64" s="64"/>
      <c r="L64" s="64"/>
      <c r="M64" s="36"/>
    </row>
    <row r="65" spans="1:18" x14ac:dyDescent="0.2">
      <c r="A65" s="149"/>
      <c r="B65" s="152"/>
      <c r="C65" s="46" t="s">
        <v>50</v>
      </c>
      <c r="D65" s="40"/>
      <c r="E65" s="73">
        <f>E55</f>
        <v>204</v>
      </c>
      <c r="F65" s="47" t="str">
        <f>F55</f>
        <v xml:space="preserve"> szt.</v>
      </c>
      <c r="G65" s="43"/>
      <c r="H65" s="64"/>
      <c r="I65" s="64"/>
      <c r="J65" s="43"/>
      <c r="K65" s="64"/>
      <c r="L65" s="64"/>
      <c r="M65" s="36"/>
    </row>
    <row r="66" spans="1:18" x14ac:dyDescent="0.2">
      <c r="A66" s="149"/>
      <c r="B66" s="152"/>
      <c r="C66" s="46" t="s">
        <v>35</v>
      </c>
      <c r="D66" s="50"/>
      <c r="E66" s="41">
        <v>2762000</v>
      </c>
      <c r="F66" s="42" t="str">
        <f>F56</f>
        <v xml:space="preserve"> kWh</v>
      </c>
      <c r="G66" s="74"/>
      <c r="H66" s="64"/>
      <c r="I66" s="64"/>
      <c r="J66" s="74"/>
      <c r="K66" s="64"/>
      <c r="L66" s="64"/>
      <c r="M66" s="36"/>
    </row>
    <row r="67" spans="1:18" ht="13.5" thickBot="1" x14ac:dyDescent="0.25">
      <c r="A67" s="166"/>
      <c r="B67" s="153"/>
      <c r="C67" s="67" t="s">
        <v>31</v>
      </c>
      <c r="D67" s="53"/>
      <c r="E67" s="15">
        <f>E59</f>
        <v>22770000</v>
      </c>
      <c r="F67" s="69" t="s">
        <v>29</v>
      </c>
      <c r="G67" s="54"/>
      <c r="H67" s="76"/>
      <c r="I67" s="76"/>
      <c r="J67" s="54"/>
      <c r="K67" s="76"/>
      <c r="L67" s="76"/>
      <c r="M67" s="36"/>
    </row>
    <row r="68" spans="1:18" ht="16.5" thickBot="1" x14ac:dyDescent="0.25">
      <c r="A68" s="154" t="s">
        <v>25</v>
      </c>
      <c r="B68" s="155"/>
      <c r="C68" s="155"/>
      <c r="D68" s="155"/>
      <c r="E68" s="155"/>
      <c r="F68" s="155"/>
      <c r="G68" s="156"/>
      <c r="H68" s="77"/>
      <c r="I68" s="77"/>
      <c r="J68" s="77"/>
      <c r="K68" s="77"/>
      <c r="L68" s="77"/>
      <c r="M68" s="36"/>
      <c r="Q68" s="79"/>
      <c r="R68" s="80"/>
    </row>
    <row r="69" spans="1:18" ht="15.75" x14ac:dyDescent="0.2">
      <c r="A69" s="141"/>
      <c r="B69" s="141"/>
      <c r="C69" s="141"/>
      <c r="D69" s="141"/>
      <c r="E69" s="141"/>
      <c r="F69" s="141"/>
      <c r="G69" s="141"/>
      <c r="H69" s="142"/>
      <c r="I69" s="142"/>
      <c r="K69" s="35"/>
      <c r="L69" s="35"/>
      <c r="M69" s="36"/>
      <c r="Q69" s="79"/>
      <c r="R69" s="80"/>
    </row>
    <row r="70" spans="1:18" x14ac:dyDescent="0.2">
      <c r="A70" s="181" t="s">
        <v>56</v>
      </c>
      <c r="B70" s="181"/>
      <c r="C70" s="181"/>
      <c r="D70" s="181"/>
      <c r="E70" s="181"/>
      <c r="F70" s="181"/>
      <c r="G70" s="181"/>
      <c r="H70" s="181"/>
      <c r="I70" s="181"/>
      <c r="K70" s="35"/>
      <c r="L70" s="35"/>
      <c r="M70" s="36"/>
      <c r="Q70" s="79"/>
      <c r="R70" s="80"/>
    </row>
    <row r="71" spans="1:18" s="81" customFormat="1" x14ac:dyDescent="0.2">
      <c r="A71" s="175"/>
      <c r="B71" s="175"/>
      <c r="C71" s="175"/>
      <c r="D71" s="175"/>
      <c r="E71" s="175"/>
      <c r="F71" s="175"/>
      <c r="G71" s="175"/>
      <c r="H71" s="175"/>
      <c r="J71" s="82"/>
      <c r="K71" s="82"/>
      <c r="L71" s="83"/>
      <c r="M71" s="84"/>
      <c r="P71" s="82"/>
      <c r="Q71" s="85"/>
      <c r="R71" s="83"/>
    </row>
    <row r="72" spans="1:18" ht="15" x14ac:dyDescent="0.2">
      <c r="D72" s="16"/>
      <c r="E72" s="135"/>
      <c r="F72" s="36"/>
      <c r="G72" s="15"/>
      <c r="H72" s="15"/>
      <c r="K72" s="15"/>
      <c r="L72" s="35"/>
      <c r="M72" s="36"/>
      <c r="P72" s="15"/>
      <c r="Q72" s="79"/>
      <c r="R72" s="35"/>
    </row>
    <row r="73" spans="1:18" x14ac:dyDescent="0.2">
      <c r="A73" s="16"/>
      <c r="B73" s="86"/>
      <c r="C73" s="86"/>
      <c r="D73" s="86"/>
      <c r="E73" s="143"/>
      <c r="F73" s="143"/>
      <c r="G73" s="143"/>
      <c r="H73" s="79"/>
      <c r="K73" s="15"/>
      <c r="L73" s="35"/>
    </row>
    <row r="74" spans="1:18" x14ac:dyDescent="0.2">
      <c r="A74" s="87"/>
      <c r="B74" s="86"/>
      <c r="C74" s="159" t="s">
        <v>59</v>
      </c>
      <c r="D74" s="159"/>
      <c r="E74" s="159"/>
      <c r="F74" s="159"/>
      <c r="G74" s="159"/>
      <c r="K74" s="15"/>
      <c r="L74" s="35"/>
    </row>
    <row r="75" spans="1:18" x14ac:dyDescent="0.2">
      <c r="A75" s="88"/>
      <c r="B75" s="89"/>
      <c r="C75" s="159"/>
      <c r="D75" s="159"/>
      <c r="E75" s="159"/>
      <c r="F75" s="159"/>
      <c r="G75" s="159"/>
      <c r="I75" s="92"/>
      <c r="K75" s="15"/>
      <c r="L75" s="35"/>
    </row>
    <row r="76" spans="1:18" ht="15.75" x14ac:dyDescent="0.2">
      <c r="A76" s="93"/>
      <c r="B76" s="93"/>
      <c r="C76" s="93"/>
      <c r="D76" s="93"/>
      <c r="F76" s="93"/>
      <c r="G76" s="93"/>
      <c r="K76" s="15"/>
      <c r="L76" s="35"/>
      <c r="M76" s="36"/>
    </row>
    <row r="77" spans="1:18" ht="15" x14ac:dyDescent="0.2">
      <c r="A77" s="145"/>
      <c r="B77" s="94"/>
      <c r="C77" s="95"/>
      <c r="D77" s="96"/>
      <c r="F77" s="97"/>
      <c r="G77" s="98"/>
      <c r="K77" s="15"/>
      <c r="L77" s="35"/>
    </row>
    <row r="78" spans="1:18" ht="12.75" customHeight="1" x14ac:dyDescent="0.2">
      <c r="A78" s="145"/>
      <c r="B78" s="146"/>
      <c r="C78" s="95"/>
      <c r="D78" s="96"/>
      <c r="E78" s="97"/>
      <c r="F78" s="97"/>
      <c r="G78" s="99"/>
      <c r="K78" s="15"/>
      <c r="L78" s="35"/>
    </row>
    <row r="79" spans="1:18" ht="12.75" customHeight="1" x14ac:dyDescent="0.2">
      <c r="A79" s="145"/>
      <c r="B79" s="160"/>
      <c r="D79" s="100"/>
      <c r="E79" s="101"/>
      <c r="F79" s="96"/>
      <c r="G79" s="99"/>
      <c r="H79" s="35"/>
      <c r="K79" s="15"/>
      <c r="L79" s="35"/>
    </row>
    <row r="80" spans="1:18" ht="12.75" customHeight="1" x14ac:dyDescent="0.2">
      <c r="A80" s="145"/>
      <c r="B80" s="160"/>
      <c r="C80" s="102"/>
      <c r="D80" s="100"/>
      <c r="E80" s="101"/>
      <c r="F80" s="96"/>
      <c r="G80" s="99"/>
      <c r="H80" s="35"/>
      <c r="K80" s="15"/>
      <c r="L80" s="35"/>
    </row>
    <row r="81" spans="1:12" ht="12.75" customHeight="1" x14ac:dyDescent="0.2">
      <c r="A81" s="145"/>
      <c r="B81" s="160"/>
      <c r="C81" s="102"/>
      <c r="D81" s="96"/>
      <c r="E81" s="96"/>
      <c r="F81" s="96"/>
      <c r="G81" s="103"/>
      <c r="H81" s="35"/>
      <c r="K81" s="15"/>
      <c r="L81" s="35"/>
    </row>
    <row r="82" spans="1:12" ht="15.75" x14ac:dyDescent="0.2">
      <c r="A82" s="144"/>
      <c r="B82" s="144"/>
      <c r="C82" s="144"/>
      <c r="D82" s="144"/>
      <c r="E82" s="144"/>
      <c r="F82" s="144"/>
      <c r="G82" s="144"/>
      <c r="H82" s="144"/>
      <c r="K82" s="15"/>
      <c r="L82" s="35"/>
    </row>
    <row r="83" spans="1:12" ht="12.75" customHeight="1" x14ac:dyDescent="0.2">
      <c r="A83" s="145"/>
      <c r="B83" s="146"/>
      <c r="C83" s="95"/>
      <c r="D83" s="96"/>
      <c r="E83" s="104"/>
      <c r="F83" s="104"/>
      <c r="G83" s="98"/>
      <c r="H83" s="35"/>
      <c r="K83" s="15"/>
      <c r="L83" s="35"/>
    </row>
    <row r="84" spans="1:12" ht="12.75" customHeight="1" x14ac:dyDescent="0.2">
      <c r="A84" s="145"/>
      <c r="B84" s="146"/>
      <c r="C84" s="95"/>
      <c r="D84" s="96"/>
      <c r="E84" s="104"/>
      <c r="F84" s="104"/>
      <c r="G84" s="98"/>
      <c r="H84" s="35"/>
      <c r="K84" s="15"/>
      <c r="L84" s="35"/>
    </row>
    <row r="85" spans="1:12" ht="12.75" customHeight="1" x14ac:dyDescent="0.2">
      <c r="A85" s="145"/>
      <c r="B85" s="146"/>
      <c r="C85" s="95"/>
      <c r="D85" s="96"/>
      <c r="E85" s="104"/>
      <c r="F85" s="104"/>
      <c r="G85" s="99"/>
      <c r="H85" s="35"/>
      <c r="K85" s="15"/>
      <c r="L85" s="35"/>
    </row>
    <row r="86" spans="1:12" ht="12.75" customHeight="1" x14ac:dyDescent="0.2">
      <c r="A86" s="145"/>
      <c r="B86" s="146"/>
      <c r="C86" s="95"/>
      <c r="D86" s="96"/>
      <c r="E86" s="104"/>
      <c r="F86" s="104"/>
      <c r="G86" s="99"/>
      <c r="H86" s="35"/>
      <c r="K86" s="15"/>
      <c r="L86" s="35"/>
    </row>
    <row r="87" spans="1:12" x14ac:dyDescent="0.2">
      <c r="A87" s="145"/>
      <c r="B87" s="147"/>
      <c r="C87" s="102"/>
      <c r="D87" s="100"/>
      <c r="E87" s="96"/>
      <c r="F87" s="96"/>
      <c r="G87" s="99"/>
      <c r="H87" s="35"/>
      <c r="K87" s="15"/>
      <c r="L87" s="35"/>
    </row>
    <row r="88" spans="1:12" x14ac:dyDescent="0.2">
      <c r="A88" s="145"/>
      <c r="B88" s="147"/>
      <c r="C88" s="102"/>
      <c r="D88" s="100"/>
      <c r="E88" s="96"/>
      <c r="F88" s="96"/>
      <c r="G88" s="99"/>
      <c r="H88" s="35"/>
      <c r="K88" s="15"/>
      <c r="L88" s="35"/>
    </row>
    <row r="89" spans="1:12" x14ac:dyDescent="0.2">
      <c r="A89" s="145"/>
      <c r="B89" s="147"/>
      <c r="C89" s="102"/>
      <c r="D89" s="96"/>
      <c r="E89" s="96"/>
      <c r="F89" s="96"/>
      <c r="G89" s="103"/>
      <c r="H89" s="35"/>
      <c r="K89" s="15"/>
      <c r="L89" s="35"/>
    </row>
    <row r="90" spans="1:12" ht="15.75" x14ac:dyDescent="0.2">
      <c r="A90" s="144"/>
      <c r="B90" s="144"/>
      <c r="C90" s="144"/>
      <c r="D90" s="144"/>
      <c r="E90" s="144"/>
      <c r="F90" s="144"/>
      <c r="G90" s="144"/>
      <c r="H90" s="144"/>
      <c r="K90" s="15"/>
      <c r="L90" s="35"/>
    </row>
    <row r="91" spans="1:12" ht="12.75" customHeight="1" x14ac:dyDescent="0.2">
      <c r="A91" s="157"/>
      <c r="B91" s="146"/>
      <c r="C91" s="95"/>
      <c r="D91" s="96"/>
      <c r="E91" s="104"/>
      <c r="F91" s="104"/>
      <c r="G91" s="98"/>
      <c r="H91" s="35"/>
      <c r="K91" s="15"/>
      <c r="L91" s="35"/>
    </row>
    <row r="92" spans="1:12" ht="12.75" customHeight="1" x14ac:dyDescent="0.2">
      <c r="A92" s="157"/>
      <c r="B92" s="146"/>
      <c r="C92" s="95"/>
      <c r="D92" s="96"/>
      <c r="E92" s="104"/>
      <c r="F92" s="104"/>
      <c r="G92" s="98"/>
      <c r="H92" s="35"/>
      <c r="K92" s="15"/>
      <c r="L92" s="35"/>
    </row>
    <row r="93" spans="1:12" ht="12.75" customHeight="1" x14ac:dyDescent="0.2">
      <c r="A93" s="157"/>
      <c r="B93" s="146"/>
      <c r="C93" s="95"/>
      <c r="D93" s="96"/>
      <c r="E93" s="104"/>
      <c r="F93" s="104"/>
      <c r="G93" s="99"/>
      <c r="H93" s="35"/>
      <c r="K93" s="15"/>
      <c r="L93" s="35"/>
    </row>
    <row r="94" spans="1:12" ht="12.75" customHeight="1" x14ac:dyDescent="0.2">
      <c r="A94" s="157"/>
      <c r="B94" s="146"/>
      <c r="C94" s="95"/>
      <c r="D94" s="96"/>
      <c r="E94" s="104"/>
      <c r="F94" s="104"/>
      <c r="G94" s="99"/>
      <c r="H94" s="35"/>
      <c r="K94" s="15"/>
      <c r="L94" s="35"/>
    </row>
    <row r="95" spans="1:12" x14ac:dyDescent="0.2">
      <c r="A95" s="157"/>
      <c r="B95" s="147"/>
      <c r="C95" s="102"/>
      <c r="D95" s="100"/>
      <c r="E95" s="96"/>
      <c r="F95" s="96"/>
      <c r="G95" s="99"/>
      <c r="H95" s="35"/>
      <c r="K95" s="15"/>
      <c r="L95" s="35"/>
    </row>
    <row r="96" spans="1:12" x14ac:dyDescent="0.2">
      <c r="A96" s="157"/>
      <c r="B96" s="147"/>
      <c r="C96" s="102"/>
      <c r="D96" s="100"/>
      <c r="E96" s="96"/>
      <c r="F96" s="96"/>
      <c r="G96" s="99"/>
      <c r="H96" s="35"/>
      <c r="K96" s="15"/>
      <c r="L96" s="35"/>
    </row>
    <row r="97" spans="1:12" x14ac:dyDescent="0.2">
      <c r="A97" s="157"/>
      <c r="B97" s="147"/>
      <c r="C97" s="102"/>
      <c r="D97" s="96"/>
      <c r="E97" s="96"/>
      <c r="F97" s="96"/>
      <c r="G97" s="103"/>
      <c r="H97" s="35"/>
      <c r="K97" s="15"/>
      <c r="L97" s="35"/>
    </row>
    <row r="98" spans="1:12" ht="15.75" x14ac:dyDescent="0.2">
      <c r="A98" s="144"/>
      <c r="B98" s="144"/>
      <c r="C98" s="144"/>
      <c r="D98" s="144"/>
      <c r="E98" s="144"/>
      <c r="F98" s="144"/>
      <c r="G98" s="144"/>
      <c r="H98" s="144"/>
      <c r="K98" s="15"/>
      <c r="L98" s="35"/>
    </row>
    <row r="99" spans="1:12" ht="15" x14ac:dyDescent="0.2">
      <c r="A99" s="157"/>
      <c r="B99" s="94"/>
      <c r="C99" s="95"/>
      <c r="D99" s="96"/>
      <c r="E99" s="104"/>
      <c r="F99" s="104"/>
      <c r="G99" s="98"/>
      <c r="H99" s="35"/>
      <c r="K99" s="15"/>
      <c r="L99" s="35"/>
    </row>
    <row r="100" spans="1:12" ht="12.75" customHeight="1" x14ac:dyDescent="0.2">
      <c r="A100" s="157"/>
      <c r="B100" s="146"/>
      <c r="C100" s="95"/>
      <c r="D100" s="96"/>
      <c r="E100" s="104"/>
      <c r="F100" s="104"/>
      <c r="G100" s="99"/>
      <c r="H100" s="35"/>
      <c r="K100" s="15"/>
      <c r="L100" s="35"/>
    </row>
    <row r="101" spans="1:12" x14ac:dyDescent="0.2">
      <c r="A101" s="157"/>
      <c r="B101" s="147"/>
      <c r="C101" s="102"/>
      <c r="D101" s="100"/>
      <c r="E101" s="96"/>
      <c r="F101" s="96"/>
      <c r="G101" s="99"/>
      <c r="H101" s="35"/>
      <c r="K101" s="15"/>
      <c r="L101" s="35"/>
    </row>
    <row r="102" spans="1:12" x14ac:dyDescent="0.2">
      <c r="A102" s="157"/>
      <c r="B102" s="147"/>
      <c r="C102" s="102"/>
      <c r="D102" s="100"/>
      <c r="E102" s="96"/>
      <c r="F102" s="96"/>
      <c r="G102" s="99"/>
      <c r="H102" s="35"/>
      <c r="K102" s="15"/>
      <c r="L102" s="35"/>
    </row>
    <row r="103" spans="1:12" x14ac:dyDescent="0.2">
      <c r="A103" s="157"/>
      <c r="B103" s="147"/>
      <c r="C103" s="102"/>
      <c r="D103" s="96"/>
      <c r="E103" s="96"/>
      <c r="F103" s="96"/>
      <c r="G103" s="103"/>
      <c r="H103" s="35"/>
      <c r="K103" s="15"/>
      <c r="L103" s="35"/>
    </row>
    <row r="104" spans="1:12" ht="15.75" x14ac:dyDescent="0.2">
      <c r="A104" s="144"/>
      <c r="B104" s="144"/>
      <c r="C104" s="144"/>
      <c r="D104" s="144"/>
      <c r="E104" s="144"/>
      <c r="F104" s="144"/>
      <c r="G104" s="144"/>
      <c r="H104" s="144"/>
      <c r="K104" s="15"/>
      <c r="L104" s="35"/>
    </row>
    <row r="105" spans="1:12" ht="15" x14ac:dyDescent="0.2">
      <c r="A105" s="145"/>
      <c r="B105" s="94"/>
      <c r="C105" s="95"/>
      <c r="D105" s="96"/>
      <c r="E105" s="105"/>
      <c r="F105" s="105"/>
      <c r="G105" s="98"/>
      <c r="H105" s="35"/>
      <c r="K105" s="15"/>
      <c r="L105" s="35"/>
    </row>
    <row r="106" spans="1:12" ht="12.75" customHeight="1" x14ac:dyDescent="0.2">
      <c r="A106" s="145"/>
      <c r="B106" s="146"/>
      <c r="C106" s="95"/>
      <c r="D106" s="96"/>
      <c r="E106" s="105"/>
      <c r="F106" s="105"/>
      <c r="G106" s="99"/>
      <c r="H106" s="35"/>
      <c r="K106" s="15"/>
      <c r="L106" s="35"/>
    </row>
    <row r="107" spans="1:12" x14ac:dyDescent="0.2">
      <c r="A107" s="145"/>
      <c r="B107" s="147"/>
      <c r="C107" s="102"/>
      <c r="D107" s="100"/>
      <c r="E107" s="96"/>
      <c r="F107" s="96"/>
      <c r="G107" s="99"/>
      <c r="H107" s="35"/>
      <c r="K107" s="15"/>
      <c r="L107" s="35"/>
    </row>
    <row r="108" spans="1:12" x14ac:dyDescent="0.2">
      <c r="A108" s="145"/>
      <c r="B108" s="147"/>
      <c r="C108" s="102"/>
      <c r="D108" s="100"/>
      <c r="E108" s="96"/>
      <c r="F108" s="96"/>
      <c r="G108" s="99"/>
      <c r="H108" s="35"/>
      <c r="K108" s="15"/>
      <c r="L108" s="35"/>
    </row>
    <row r="109" spans="1:12" x14ac:dyDescent="0.2">
      <c r="A109" s="145"/>
      <c r="B109" s="147"/>
      <c r="C109" s="102"/>
      <c r="D109" s="96"/>
      <c r="E109" s="106"/>
      <c r="F109" s="106"/>
      <c r="G109" s="103"/>
      <c r="H109" s="35"/>
      <c r="K109" s="15"/>
      <c r="L109" s="35"/>
    </row>
    <row r="110" spans="1:12" ht="15.75" x14ac:dyDescent="0.2">
      <c r="A110" s="87"/>
      <c r="C110" s="144"/>
      <c r="D110" s="144"/>
      <c r="E110" s="106"/>
      <c r="F110" s="106"/>
      <c r="G110" s="103"/>
      <c r="H110" s="35"/>
      <c r="K110" s="15"/>
      <c r="L110" s="35"/>
    </row>
    <row r="111" spans="1:12" ht="12.75" customHeight="1" x14ac:dyDescent="0.2">
      <c r="A111" s="157"/>
      <c r="B111" s="146"/>
      <c r="C111" s="95"/>
      <c r="D111" s="96"/>
      <c r="E111" s="104"/>
      <c r="F111" s="104"/>
      <c r="G111" s="98"/>
      <c r="H111" s="35"/>
      <c r="K111" s="15"/>
      <c r="L111" s="35"/>
    </row>
    <row r="112" spans="1:12" ht="12.75" customHeight="1" x14ac:dyDescent="0.2">
      <c r="A112" s="157"/>
      <c r="B112" s="146"/>
      <c r="C112" s="95"/>
      <c r="D112" s="96"/>
      <c r="E112" s="104"/>
      <c r="F112" s="104"/>
      <c r="G112" s="98"/>
      <c r="H112" s="35"/>
    </row>
    <row r="113" spans="1:8" ht="12.75" customHeight="1" x14ac:dyDescent="0.2">
      <c r="A113" s="157"/>
      <c r="B113" s="146"/>
      <c r="C113" s="95"/>
      <c r="D113" s="96"/>
      <c r="E113" s="104"/>
      <c r="F113" s="104"/>
      <c r="G113" s="99"/>
      <c r="H113" s="35"/>
    </row>
    <row r="114" spans="1:8" ht="12.75" customHeight="1" x14ac:dyDescent="0.2">
      <c r="A114" s="157"/>
      <c r="B114" s="146"/>
      <c r="C114" s="95"/>
      <c r="D114" s="96"/>
      <c r="E114" s="104"/>
      <c r="F114" s="104"/>
      <c r="G114" s="99"/>
      <c r="H114" s="35"/>
    </row>
    <row r="115" spans="1:8" x14ac:dyDescent="0.2">
      <c r="A115" s="157"/>
      <c r="B115" s="147"/>
      <c r="C115" s="102"/>
      <c r="D115" s="100"/>
      <c r="E115" s="96"/>
      <c r="F115" s="96"/>
      <c r="G115" s="99"/>
      <c r="H115" s="35"/>
    </row>
    <row r="116" spans="1:8" x14ac:dyDescent="0.2">
      <c r="A116" s="157"/>
      <c r="B116" s="147"/>
      <c r="C116" s="102"/>
      <c r="D116" s="100"/>
      <c r="E116" s="96"/>
      <c r="F116" s="96"/>
      <c r="G116" s="99"/>
      <c r="H116" s="35"/>
    </row>
    <row r="117" spans="1:8" x14ac:dyDescent="0.2">
      <c r="A117" s="157"/>
      <c r="B117" s="147"/>
      <c r="C117" s="102"/>
      <c r="D117" s="96"/>
      <c r="E117" s="96"/>
      <c r="F117" s="96"/>
      <c r="G117" s="103"/>
      <c r="H117" s="35"/>
    </row>
    <row r="118" spans="1:8" ht="15.75" x14ac:dyDescent="0.2">
      <c r="A118" s="144"/>
      <c r="B118" s="144"/>
      <c r="C118" s="144"/>
      <c r="D118" s="144"/>
      <c r="E118" s="144"/>
      <c r="F118" s="144"/>
      <c r="G118" s="144"/>
      <c r="H118" s="144"/>
    </row>
    <row r="119" spans="1:8" ht="15" x14ac:dyDescent="0.2">
      <c r="A119" s="145"/>
      <c r="B119" s="94"/>
      <c r="C119" s="95"/>
      <c r="D119" s="96"/>
      <c r="E119" s="104"/>
      <c r="F119" s="104"/>
      <c r="G119" s="98"/>
      <c r="H119" s="35"/>
    </row>
    <row r="120" spans="1:8" ht="12.75" customHeight="1" x14ac:dyDescent="0.2">
      <c r="A120" s="145"/>
      <c r="B120" s="146"/>
      <c r="C120" s="95"/>
      <c r="D120" s="96"/>
      <c r="E120" s="104"/>
      <c r="F120" s="104"/>
      <c r="G120" s="99"/>
      <c r="H120" s="35"/>
    </row>
    <row r="121" spans="1:8" x14ac:dyDescent="0.2">
      <c r="A121" s="145"/>
      <c r="B121" s="147"/>
      <c r="C121" s="102"/>
      <c r="D121" s="100"/>
      <c r="E121" s="96"/>
      <c r="F121" s="96"/>
      <c r="G121" s="99"/>
      <c r="H121" s="35"/>
    </row>
    <row r="122" spans="1:8" x14ac:dyDescent="0.2">
      <c r="A122" s="145"/>
      <c r="B122" s="147"/>
      <c r="C122" s="102"/>
      <c r="D122" s="100"/>
      <c r="E122" s="96"/>
      <c r="F122" s="96"/>
      <c r="G122" s="99"/>
      <c r="H122" s="35"/>
    </row>
    <row r="123" spans="1:8" x14ac:dyDescent="0.2">
      <c r="A123" s="145"/>
      <c r="B123" s="147"/>
      <c r="C123" s="102"/>
      <c r="D123" s="96"/>
      <c r="E123" s="106"/>
      <c r="F123" s="106"/>
      <c r="G123" s="103"/>
      <c r="H123" s="35"/>
    </row>
    <row r="124" spans="1:8" ht="15.75" x14ac:dyDescent="0.2">
      <c r="A124" s="144"/>
      <c r="B124" s="144"/>
      <c r="C124" s="144"/>
      <c r="D124" s="144"/>
      <c r="E124" s="144"/>
      <c r="F124" s="144"/>
      <c r="G124" s="144"/>
      <c r="H124" s="144"/>
    </row>
    <row r="125" spans="1:8" ht="15" x14ac:dyDescent="0.2">
      <c r="A125" s="145"/>
      <c r="B125" s="94"/>
      <c r="C125" s="95"/>
      <c r="D125" s="96"/>
      <c r="E125" s="104"/>
      <c r="F125" s="104"/>
      <c r="G125" s="98"/>
      <c r="H125" s="35"/>
    </row>
    <row r="126" spans="1:8" ht="12.75" customHeight="1" x14ac:dyDescent="0.2">
      <c r="A126" s="145"/>
      <c r="B126" s="146"/>
      <c r="C126" s="95"/>
      <c r="D126" s="96"/>
      <c r="E126" s="104"/>
      <c r="F126" s="104"/>
      <c r="G126" s="99"/>
      <c r="H126" s="35"/>
    </row>
    <row r="127" spans="1:8" x14ac:dyDescent="0.2">
      <c r="A127" s="145"/>
      <c r="B127" s="147"/>
      <c r="C127" s="102"/>
      <c r="D127" s="100"/>
      <c r="E127" s="96"/>
      <c r="F127" s="96"/>
      <c r="G127" s="99"/>
      <c r="H127" s="35"/>
    </row>
    <row r="128" spans="1:8" x14ac:dyDescent="0.2">
      <c r="A128" s="145"/>
      <c r="B128" s="147"/>
      <c r="C128" s="102"/>
      <c r="D128" s="100"/>
      <c r="E128" s="96"/>
      <c r="F128" s="96"/>
      <c r="G128" s="99"/>
      <c r="H128" s="35"/>
    </row>
    <row r="129" spans="1:8" x14ac:dyDescent="0.2">
      <c r="A129" s="145"/>
      <c r="B129" s="147"/>
      <c r="C129" s="102"/>
      <c r="D129" s="96"/>
      <c r="E129" s="96"/>
      <c r="F129" s="96"/>
      <c r="G129" s="103"/>
      <c r="H129" s="35"/>
    </row>
    <row r="130" spans="1:8" ht="15.75" x14ac:dyDescent="0.2">
      <c r="A130" s="163"/>
      <c r="B130" s="163"/>
      <c r="C130" s="163"/>
      <c r="D130" s="163"/>
      <c r="E130" s="163"/>
      <c r="F130" s="163"/>
      <c r="G130" s="163"/>
      <c r="H130" s="163"/>
    </row>
    <row r="131" spans="1:8" ht="12.75" customHeight="1" x14ac:dyDescent="0.2">
      <c r="A131" s="157"/>
      <c r="B131" s="146"/>
      <c r="C131" s="95"/>
      <c r="D131" s="108"/>
      <c r="E131" s="109"/>
      <c r="F131" s="109"/>
      <c r="G131" s="98"/>
      <c r="H131" s="35"/>
    </row>
    <row r="132" spans="1:8" ht="12.75" customHeight="1" x14ac:dyDescent="0.2">
      <c r="A132" s="157"/>
      <c r="B132" s="146"/>
      <c r="C132" s="95"/>
      <c r="D132" s="108"/>
      <c r="E132" s="109"/>
      <c r="F132" s="109"/>
      <c r="G132" s="98"/>
      <c r="H132" s="35"/>
    </row>
    <row r="133" spans="1:8" ht="12.75" customHeight="1" x14ac:dyDescent="0.2">
      <c r="A133" s="157"/>
      <c r="B133" s="146"/>
      <c r="C133" s="95"/>
      <c r="D133" s="108"/>
      <c r="E133" s="109"/>
      <c r="F133" s="109"/>
      <c r="G133" s="98"/>
      <c r="H133" s="35"/>
    </row>
    <row r="134" spans="1:8" ht="12.75" customHeight="1" x14ac:dyDescent="0.2">
      <c r="A134" s="157"/>
      <c r="B134" s="146"/>
      <c r="C134" s="95"/>
      <c r="D134" s="108"/>
      <c r="E134" s="109"/>
      <c r="F134" s="109"/>
      <c r="G134" s="99"/>
      <c r="H134" s="35"/>
    </row>
    <row r="135" spans="1:8" ht="12.75" customHeight="1" x14ac:dyDescent="0.2">
      <c r="A135" s="157"/>
      <c r="B135" s="146"/>
      <c r="C135" s="95"/>
      <c r="D135" s="108"/>
      <c r="E135" s="109"/>
      <c r="F135" s="109"/>
      <c r="G135" s="99"/>
      <c r="H135" s="35"/>
    </row>
    <row r="136" spans="1:8" ht="12.75" customHeight="1" x14ac:dyDescent="0.2">
      <c r="A136" s="157"/>
      <c r="B136" s="146"/>
      <c r="C136" s="95"/>
      <c r="D136" s="108"/>
      <c r="E136" s="109"/>
      <c r="F136" s="109"/>
      <c r="G136" s="99"/>
      <c r="H136" s="35"/>
    </row>
    <row r="137" spans="1:8" x14ac:dyDescent="0.2">
      <c r="A137" s="157"/>
      <c r="B137" s="147"/>
      <c r="C137" s="102"/>
      <c r="D137" s="100"/>
      <c r="E137" s="96"/>
      <c r="F137" s="96"/>
      <c r="G137" s="99"/>
      <c r="H137" s="35"/>
    </row>
    <row r="138" spans="1:8" x14ac:dyDescent="0.2">
      <c r="A138" s="157"/>
      <c r="B138" s="147"/>
      <c r="C138" s="102"/>
      <c r="D138" s="100"/>
      <c r="E138" s="96"/>
      <c r="F138" s="96"/>
      <c r="G138" s="99"/>
      <c r="H138" s="35"/>
    </row>
    <row r="139" spans="1:8" x14ac:dyDescent="0.2">
      <c r="A139" s="157"/>
      <c r="B139" s="147"/>
      <c r="C139" s="102"/>
      <c r="D139" s="96"/>
      <c r="E139" s="106"/>
      <c r="F139" s="106"/>
      <c r="G139" s="103"/>
      <c r="H139" s="35"/>
    </row>
    <row r="140" spans="1:8" ht="15.75" x14ac:dyDescent="0.2">
      <c r="A140" s="163"/>
      <c r="B140" s="163"/>
      <c r="C140" s="163"/>
      <c r="D140" s="163"/>
      <c r="E140" s="163"/>
      <c r="F140" s="163"/>
      <c r="G140" s="163"/>
      <c r="H140" s="163"/>
    </row>
    <row r="141" spans="1:8" ht="15" x14ac:dyDescent="0.2">
      <c r="A141" s="157"/>
      <c r="B141" s="94"/>
      <c r="C141" s="95"/>
      <c r="D141" s="96"/>
      <c r="E141" s="98"/>
      <c r="F141" s="98"/>
      <c r="G141" s="98"/>
      <c r="H141" s="35"/>
    </row>
    <row r="142" spans="1:8" ht="12.75" customHeight="1" x14ac:dyDescent="0.2">
      <c r="A142" s="157"/>
      <c r="B142" s="146"/>
      <c r="C142" s="95"/>
      <c r="D142" s="96"/>
      <c r="E142" s="98"/>
      <c r="F142" s="98"/>
      <c r="G142" s="99"/>
      <c r="H142" s="35"/>
    </row>
    <row r="143" spans="1:8" x14ac:dyDescent="0.2">
      <c r="A143" s="157"/>
      <c r="B143" s="147"/>
      <c r="C143" s="102"/>
      <c r="D143" s="100"/>
      <c r="E143" s="96"/>
      <c r="F143" s="96"/>
      <c r="G143" s="99"/>
      <c r="H143" s="35"/>
    </row>
    <row r="144" spans="1:8" x14ac:dyDescent="0.2">
      <c r="A144" s="157"/>
      <c r="B144" s="147"/>
      <c r="C144" s="102"/>
      <c r="D144" s="100"/>
      <c r="E144" s="96"/>
      <c r="F144" s="96"/>
      <c r="G144" s="99"/>
      <c r="H144" s="35"/>
    </row>
    <row r="145" spans="1:8" x14ac:dyDescent="0.2">
      <c r="A145" s="157"/>
      <c r="B145" s="147"/>
      <c r="C145" s="102"/>
      <c r="D145" s="96"/>
      <c r="E145" s="96"/>
      <c r="F145" s="96"/>
      <c r="G145" s="103"/>
      <c r="H145" s="35"/>
    </row>
    <row r="146" spans="1:8" ht="15.75" x14ac:dyDescent="0.25">
      <c r="A146" s="158"/>
      <c r="B146" s="158"/>
      <c r="C146" s="158"/>
      <c r="D146" s="158"/>
      <c r="E146" s="158"/>
      <c r="F146" s="158"/>
      <c r="G146" s="158"/>
    </row>
    <row r="149" spans="1:8" x14ac:dyDescent="0.2">
      <c r="A149" s="16"/>
    </row>
    <row r="150" spans="1:8" ht="47.25" customHeight="1" x14ac:dyDescent="0.2">
      <c r="A150" s="16"/>
      <c r="B150" s="159"/>
      <c r="C150" s="159"/>
      <c r="D150" s="159"/>
      <c r="E150" s="159"/>
      <c r="F150" s="159"/>
      <c r="G150" s="159"/>
      <c r="H150" s="159"/>
    </row>
    <row r="151" spans="1:8" x14ac:dyDescent="0.2">
      <c r="A151" s="87"/>
      <c r="B151" s="96"/>
      <c r="C151" s="96"/>
      <c r="D151" s="96"/>
      <c r="E151" s="111"/>
      <c r="F151" s="111"/>
      <c r="G151" s="111"/>
      <c r="H151" s="111"/>
    </row>
    <row r="152" spans="1:8" x14ac:dyDescent="0.2">
      <c r="A152" s="88"/>
      <c r="B152" s="89"/>
      <c r="C152" s="89"/>
      <c r="D152" s="89"/>
      <c r="E152" s="91"/>
      <c r="F152" s="91"/>
      <c r="G152" s="91"/>
      <c r="H152" s="91"/>
    </row>
    <row r="153" spans="1:8" ht="15.75" x14ac:dyDescent="0.2">
      <c r="A153" s="144"/>
      <c r="B153" s="144"/>
      <c r="C153" s="144"/>
      <c r="D153" s="144"/>
      <c r="E153" s="144"/>
      <c r="F153" s="144"/>
      <c r="G153" s="144"/>
      <c r="H153" s="144"/>
    </row>
    <row r="154" spans="1:8" ht="15" x14ac:dyDescent="0.2">
      <c r="A154" s="145"/>
      <c r="B154" s="94"/>
      <c r="C154" s="95"/>
      <c r="D154" s="96"/>
      <c r="E154" s="97"/>
      <c r="F154" s="97"/>
      <c r="G154" s="98"/>
      <c r="H154" s="35"/>
    </row>
    <row r="155" spans="1:8" ht="12.75" customHeight="1" x14ac:dyDescent="0.2">
      <c r="A155" s="145"/>
      <c r="B155" s="146"/>
      <c r="C155" s="95"/>
      <c r="D155" s="96"/>
      <c r="E155" s="97"/>
      <c r="F155" s="97"/>
      <c r="G155" s="99"/>
      <c r="H155" s="35"/>
    </row>
    <row r="156" spans="1:8" ht="12.75" customHeight="1" x14ac:dyDescent="0.2">
      <c r="A156" s="145"/>
      <c r="B156" s="160"/>
      <c r="C156" s="102"/>
      <c r="D156" s="100"/>
      <c r="E156" s="96"/>
      <c r="F156" s="96"/>
      <c r="G156" s="99"/>
      <c r="H156" s="35"/>
    </row>
    <row r="157" spans="1:8" ht="12.75" customHeight="1" x14ac:dyDescent="0.2">
      <c r="A157" s="145"/>
      <c r="B157" s="160"/>
      <c r="C157" s="102"/>
      <c r="D157" s="100"/>
      <c r="E157" s="96"/>
      <c r="F157" s="96"/>
      <c r="G157" s="99"/>
      <c r="H157" s="35"/>
    </row>
    <row r="158" spans="1:8" ht="12.75" customHeight="1" x14ac:dyDescent="0.2">
      <c r="A158" s="145"/>
      <c r="B158" s="160"/>
      <c r="C158" s="102"/>
      <c r="D158" s="96"/>
      <c r="E158" s="96"/>
      <c r="F158" s="96"/>
      <c r="G158" s="103"/>
      <c r="H158" s="35"/>
    </row>
    <row r="159" spans="1:8" ht="15.75" x14ac:dyDescent="0.2">
      <c r="A159" s="144"/>
      <c r="B159" s="144"/>
      <c r="C159" s="144"/>
      <c r="D159" s="144"/>
      <c r="E159" s="144"/>
      <c r="F159" s="144"/>
      <c r="G159" s="144"/>
      <c r="H159" s="144"/>
    </row>
    <row r="160" spans="1:8" ht="12.75" customHeight="1" x14ac:dyDescent="0.2">
      <c r="A160" s="145"/>
      <c r="B160" s="146"/>
      <c r="C160" s="95"/>
      <c r="D160" s="96"/>
      <c r="E160" s="104"/>
      <c r="F160" s="104"/>
      <c r="G160" s="98"/>
      <c r="H160" s="35"/>
    </row>
    <row r="161" spans="1:8" ht="12.75" customHeight="1" x14ac:dyDescent="0.2">
      <c r="A161" s="145"/>
      <c r="B161" s="146"/>
      <c r="C161" s="95"/>
      <c r="D161" s="112"/>
      <c r="E161" s="104"/>
      <c r="F161" s="104"/>
      <c r="G161" s="98"/>
      <c r="H161" s="35"/>
    </row>
    <row r="162" spans="1:8" ht="12.75" customHeight="1" x14ac:dyDescent="0.2">
      <c r="A162" s="145"/>
      <c r="B162" s="146"/>
      <c r="C162" s="95"/>
      <c r="D162" s="96"/>
      <c r="E162" s="104"/>
      <c r="F162" s="104"/>
      <c r="G162" s="99"/>
      <c r="H162" s="35"/>
    </row>
    <row r="163" spans="1:8" ht="12.75" customHeight="1" x14ac:dyDescent="0.2">
      <c r="A163" s="145"/>
      <c r="B163" s="146"/>
      <c r="C163" s="95"/>
      <c r="D163" s="112"/>
      <c r="E163" s="104"/>
      <c r="F163" s="104"/>
      <c r="G163" s="99"/>
      <c r="H163" s="35"/>
    </row>
    <row r="164" spans="1:8" x14ac:dyDescent="0.2">
      <c r="A164" s="145"/>
      <c r="B164" s="147"/>
      <c r="C164" s="102"/>
      <c r="D164" s="100"/>
      <c r="E164" s="96"/>
      <c r="F164" s="96"/>
      <c r="G164" s="99"/>
      <c r="H164" s="35"/>
    </row>
    <row r="165" spans="1:8" x14ac:dyDescent="0.2">
      <c r="A165" s="145"/>
      <c r="B165" s="147"/>
      <c r="C165" s="102"/>
      <c r="D165" s="100"/>
      <c r="E165" s="96"/>
      <c r="F165" s="96"/>
      <c r="G165" s="99"/>
      <c r="H165" s="35"/>
    </row>
    <row r="166" spans="1:8" x14ac:dyDescent="0.2">
      <c r="A166" s="145"/>
      <c r="B166" s="147"/>
      <c r="C166" s="102"/>
      <c r="D166" s="96"/>
      <c r="E166" s="96"/>
      <c r="F166" s="96"/>
      <c r="G166" s="103"/>
      <c r="H166" s="35"/>
    </row>
    <row r="167" spans="1:8" ht="15.75" x14ac:dyDescent="0.2">
      <c r="A167" s="144"/>
      <c r="B167" s="144"/>
      <c r="C167" s="144"/>
      <c r="D167" s="144"/>
      <c r="E167" s="144"/>
      <c r="F167" s="144"/>
      <c r="G167" s="144"/>
      <c r="H167" s="144"/>
    </row>
    <row r="168" spans="1:8" ht="12.75" customHeight="1" x14ac:dyDescent="0.2">
      <c r="A168" s="157"/>
      <c r="B168" s="146"/>
      <c r="C168" s="95"/>
      <c r="D168" s="96"/>
      <c r="E168" s="104"/>
      <c r="F168" s="104"/>
      <c r="G168" s="98"/>
      <c r="H168" s="35"/>
    </row>
    <row r="169" spans="1:8" ht="12.75" customHeight="1" x14ac:dyDescent="0.2">
      <c r="A169" s="157"/>
      <c r="B169" s="146"/>
      <c r="C169" s="95"/>
      <c r="D169" s="96"/>
      <c r="E169" s="104"/>
      <c r="F169" s="104"/>
      <c r="G169" s="98"/>
      <c r="H169" s="35"/>
    </row>
    <row r="170" spans="1:8" ht="12.75" customHeight="1" x14ac:dyDescent="0.2">
      <c r="A170" s="157"/>
      <c r="B170" s="146"/>
      <c r="C170" s="95"/>
      <c r="D170" s="96"/>
      <c r="E170" s="104"/>
      <c r="F170" s="104"/>
      <c r="G170" s="99"/>
      <c r="H170" s="35"/>
    </row>
    <row r="171" spans="1:8" ht="12.75" customHeight="1" x14ac:dyDescent="0.2">
      <c r="A171" s="157"/>
      <c r="B171" s="146"/>
      <c r="C171" s="95"/>
      <c r="D171" s="96"/>
      <c r="E171" s="104"/>
      <c r="F171" s="104"/>
      <c r="G171" s="99"/>
      <c r="H171" s="35"/>
    </row>
    <row r="172" spans="1:8" x14ac:dyDescent="0.2">
      <c r="A172" s="157"/>
      <c r="B172" s="147"/>
      <c r="C172" s="102"/>
      <c r="D172" s="100"/>
      <c r="E172" s="96"/>
      <c r="F172" s="96"/>
      <c r="G172" s="99"/>
      <c r="H172" s="35"/>
    </row>
    <row r="173" spans="1:8" x14ac:dyDescent="0.2">
      <c r="A173" s="157"/>
      <c r="B173" s="147"/>
      <c r="C173" s="102"/>
      <c r="D173" s="100"/>
      <c r="E173" s="96"/>
      <c r="F173" s="96"/>
      <c r="G173" s="99"/>
      <c r="H173" s="35"/>
    </row>
    <row r="174" spans="1:8" x14ac:dyDescent="0.2">
      <c r="A174" s="157"/>
      <c r="B174" s="147"/>
      <c r="C174" s="102"/>
      <c r="D174" s="96"/>
      <c r="E174" s="96"/>
      <c r="F174" s="96"/>
      <c r="G174" s="103"/>
      <c r="H174" s="35"/>
    </row>
    <row r="175" spans="1:8" ht="15.75" x14ac:dyDescent="0.2">
      <c r="A175" s="144"/>
      <c r="B175" s="144"/>
      <c r="C175" s="144"/>
      <c r="D175" s="144"/>
      <c r="E175" s="144"/>
      <c r="F175" s="144"/>
      <c r="G175" s="144"/>
      <c r="H175" s="144"/>
    </row>
    <row r="176" spans="1:8" ht="15" x14ac:dyDescent="0.2">
      <c r="A176" s="157"/>
      <c r="B176" s="94"/>
      <c r="C176" s="95"/>
      <c r="D176" s="96"/>
      <c r="E176" s="104"/>
      <c r="F176" s="104"/>
      <c r="G176" s="98"/>
      <c r="H176" s="35"/>
    </row>
    <row r="177" spans="1:8" ht="12.75" customHeight="1" x14ac:dyDescent="0.2">
      <c r="A177" s="157"/>
      <c r="B177" s="146"/>
      <c r="C177" s="95"/>
      <c r="D177" s="96"/>
      <c r="E177" s="104"/>
      <c r="F177" s="104"/>
      <c r="G177" s="99"/>
      <c r="H177" s="35"/>
    </row>
    <row r="178" spans="1:8" x14ac:dyDescent="0.2">
      <c r="A178" s="157"/>
      <c r="B178" s="147"/>
      <c r="C178" s="102"/>
      <c r="D178" s="100"/>
      <c r="E178" s="96"/>
      <c r="F178" s="96"/>
      <c r="G178" s="99"/>
      <c r="H178" s="35"/>
    </row>
    <row r="179" spans="1:8" x14ac:dyDescent="0.2">
      <c r="A179" s="157"/>
      <c r="B179" s="147"/>
      <c r="C179" s="102"/>
      <c r="D179" s="100"/>
      <c r="E179" s="96"/>
      <c r="F179" s="96"/>
      <c r="G179" s="99"/>
      <c r="H179" s="35"/>
    </row>
    <row r="180" spans="1:8" x14ac:dyDescent="0.2">
      <c r="A180" s="157"/>
      <c r="B180" s="147"/>
      <c r="C180" s="102"/>
      <c r="D180" s="96"/>
      <c r="E180" s="96"/>
      <c r="F180" s="96"/>
      <c r="G180" s="103"/>
      <c r="H180" s="35"/>
    </row>
    <row r="181" spans="1:8" ht="15.75" x14ac:dyDescent="0.2">
      <c r="A181" s="144"/>
      <c r="B181" s="144"/>
      <c r="C181" s="144"/>
      <c r="D181" s="144"/>
      <c r="E181" s="144"/>
      <c r="F181" s="144"/>
      <c r="G181" s="144"/>
      <c r="H181" s="144"/>
    </row>
    <row r="182" spans="1:8" ht="15" x14ac:dyDescent="0.2">
      <c r="A182" s="145"/>
      <c r="B182" s="94"/>
      <c r="C182" s="95"/>
      <c r="D182" s="96"/>
      <c r="E182" s="105"/>
      <c r="F182" s="105"/>
      <c r="G182" s="98"/>
      <c r="H182" s="35"/>
    </row>
    <row r="183" spans="1:8" ht="12.75" customHeight="1" x14ac:dyDescent="0.2">
      <c r="A183" s="145"/>
      <c r="B183" s="146"/>
      <c r="C183" s="95"/>
      <c r="D183" s="96"/>
      <c r="E183" s="105"/>
      <c r="F183" s="105"/>
      <c r="G183" s="99"/>
      <c r="H183" s="35"/>
    </row>
    <row r="184" spans="1:8" x14ac:dyDescent="0.2">
      <c r="A184" s="145"/>
      <c r="B184" s="147"/>
      <c r="C184" s="102"/>
      <c r="D184" s="100"/>
      <c r="E184" s="96"/>
      <c r="F184" s="96"/>
      <c r="G184" s="99"/>
      <c r="H184" s="35"/>
    </row>
    <row r="185" spans="1:8" x14ac:dyDescent="0.2">
      <c r="A185" s="145"/>
      <c r="B185" s="147"/>
      <c r="C185" s="102"/>
      <c r="D185" s="100"/>
      <c r="E185" s="96"/>
      <c r="F185" s="96"/>
      <c r="G185" s="99"/>
      <c r="H185" s="35"/>
    </row>
    <row r="186" spans="1:8" x14ac:dyDescent="0.2">
      <c r="A186" s="145"/>
      <c r="B186" s="147"/>
      <c r="C186" s="102"/>
      <c r="D186" s="96"/>
      <c r="E186" s="106"/>
      <c r="F186" s="106"/>
      <c r="G186" s="103"/>
      <c r="H186" s="35"/>
    </row>
    <row r="187" spans="1:8" ht="15.75" x14ac:dyDescent="0.25">
      <c r="A187" s="158"/>
      <c r="B187" s="158"/>
      <c r="C187" s="158"/>
      <c r="D187" s="158"/>
      <c r="E187" s="158"/>
      <c r="F187" s="158"/>
      <c r="G187" s="158"/>
    </row>
    <row r="190" spans="1:8" ht="46.5" customHeight="1" x14ac:dyDescent="0.2">
      <c r="A190" s="16"/>
      <c r="B190" s="159"/>
      <c r="C190" s="159"/>
      <c r="D190" s="159"/>
      <c r="E190" s="159"/>
      <c r="F190" s="159"/>
      <c r="G190" s="159"/>
      <c r="H190" s="159"/>
    </row>
    <row r="191" spans="1:8" x14ac:dyDescent="0.2">
      <c r="A191" s="87"/>
      <c r="B191" s="96"/>
      <c r="C191" s="96"/>
      <c r="D191" s="96"/>
      <c r="E191" s="111"/>
      <c r="F191" s="111"/>
      <c r="G191" s="111"/>
      <c r="H191" s="111"/>
    </row>
    <row r="192" spans="1:8" x14ac:dyDescent="0.2">
      <c r="A192" s="88"/>
      <c r="B192" s="89"/>
      <c r="C192" s="89"/>
      <c r="D192" s="89"/>
      <c r="E192" s="91"/>
      <c r="F192" s="91"/>
      <c r="G192" s="91"/>
      <c r="H192" s="91"/>
    </row>
    <row r="193" spans="1:8" ht="15.75" x14ac:dyDescent="0.2">
      <c r="A193" s="144"/>
      <c r="B193" s="144"/>
      <c r="C193" s="144"/>
      <c r="D193" s="144"/>
      <c r="E193" s="144"/>
      <c r="F193" s="144"/>
      <c r="G193" s="144"/>
      <c r="H193" s="144"/>
    </row>
    <row r="194" spans="1:8" ht="15" x14ac:dyDescent="0.2">
      <c r="A194" s="145"/>
      <c r="B194" s="94"/>
      <c r="C194" s="95"/>
      <c r="D194" s="96"/>
      <c r="E194" s="97"/>
      <c r="F194" s="97"/>
      <c r="G194" s="98"/>
      <c r="H194" s="35"/>
    </row>
    <row r="195" spans="1:8" ht="12.75" customHeight="1" x14ac:dyDescent="0.2">
      <c r="A195" s="145"/>
      <c r="B195" s="146"/>
      <c r="C195" s="95"/>
      <c r="D195" s="96"/>
      <c r="E195" s="97"/>
      <c r="F195" s="97"/>
      <c r="G195" s="99"/>
      <c r="H195" s="35"/>
    </row>
    <row r="196" spans="1:8" ht="12.75" customHeight="1" x14ac:dyDescent="0.2">
      <c r="A196" s="145"/>
      <c r="B196" s="160"/>
      <c r="C196" s="102"/>
      <c r="D196" s="100"/>
      <c r="E196" s="96"/>
      <c r="F196" s="96"/>
      <c r="G196" s="99"/>
      <c r="H196" s="35"/>
    </row>
    <row r="197" spans="1:8" ht="12.75" customHeight="1" x14ac:dyDescent="0.2">
      <c r="A197" s="145"/>
      <c r="B197" s="160"/>
      <c r="C197" s="102"/>
      <c r="D197" s="100"/>
      <c r="E197" s="96"/>
      <c r="F197" s="96"/>
      <c r="G197" s="99"/>
      <c r="H197" s="35"/>
    </row>
    <row r="198" spans="1:8" ht="12.75" customHeight="1" x14ac:dyDescent="0.2">
      <c r="A198" s="145"/>
      <c r="B198" s="160"/>
      <c r="C198" s="102"/>
      <c r="D198" s="96"/>
      <c r="E198" s="96"/>
      <c r="F198" s="96"/>
      <c r="G198" s="103"/>
      <c r="H198" s="35"/>
    </row>
    <row r="199" spans="1:8" ht="15.75" x14ac:dyDescent="0.2">
      <c r="A199" s="144"/>
      <c r="B199" s="144"/>
      <c r="C199" s="144"/>
      <c r="D199" s="144"/>
      <c r="E199" s="144"/>
      <c r="F199" s="144"/>
      <c r="G199" s="144"/>
      <c r="H199" s="144"/>
    </row>
    <row r="200" spans="1:8" ht="12.75" customHeight="1" x14ac:dyDescent="0.2">
      <c r="A200" s="145"/>
      <c r="B200" s="146"/>
      <c r="C200" s="95"/>
      <c r="D200" s="96"/>
      <c r="E200" s="104"/>
      <c r="F200" s="104"/>
      <c r="G200" s="98"/>
      <c r="H200" s="35"/>
    </row>
    <row r="201" spans="1:8" ht="12.75" customHeight="1" x14ac:dyDescent="0.2">
      <c r="A201" s="145"/>
      <c r="B201" s="146"/>
      <c r="C201" s="95"/>
      <c r="D201" s="96"/>
      <c r="E201" s="104"/>
      <c r="F201" s="104"/>
      <c r="G201" s="98"/>
      <c r="H201" s="35"/>
    </row>
    <row r="202" spans="1:8" ht="12.75" customHeight="1" x14ac:dyDescent="0.2">
      <c r="A202" s="145"/>
      <c r="B202" s="146"/>
      <c r="C202" s="95"/>
      <c r="D202" s="96"/>
      <c r="E202" s="104"/>
      <c r="F202" s="104"/>
      <c r="G202" s="99"/>
      <c r="H202" s="35"/>
    </row>
    <row r="203" spans="1:8" ht="12.75" customHeight="1" x14ac:dyDescent="0.2">
      <c r="A203" s="145"/>
      <c r="B203" s="146"/>
      <c r="C203" s="95"/>
      <c r="D203" s="96"/>
      <c r="E203" s="104"/>
      <c r="F203" s="104"/>
      <c r="G203" s="99"/>
      <c r="H203" s="35"/>
    </row>
    <row r="204" spans="1:8" x14ac:dyDescent="0.2">
      <c r="A204" s="145"/>
      <c r="B204" s="147"/>
      <c r="C204" s="102"/>
      <c r="D204" s="100"/>
      <c r="E204" s="96"/>
      <c r="F204" s="96"/>
      <c r="G204" s="99"/>
      <c r="H204" s="35"/>
    </row>
    <row r="205" spans="1:8" x14ac:dyDescent="0.2">
      <c r="A205" s="145"/>
      <c r="B205" s="147"/>
      <c r="C205" s="102"/>
      <c r="D205" s="100"/>
      <c r="E205" s="96"/>
      <c r="F205" s="96"/>
      <c r="G205" s="99"/>
      <c r="H205" s="35"/>
    </row>
    <row r="206" spans="1:8" x14ac:dyDescent="0.2">
      <c r="A206" s="145"/>
      <c r="B206" s="147"/>
      <c r="C206" s="102"/>
      <c r="D206" s="96"/>
      <c r="E206" s="96"/>
      <c r="F206" s="96"/>
      <c r="G206" s="103"/>
      <c r="H206" s="35"/>
    </row>
    <row r="207" spans="1:8" ht="15.75" x14ac:dyDescent="0.2">
      <c r="A207" s="144"/>
      <c r="B207" s="144"/>
      <c r="C207" s="144"/>
      <c r="D207" s="144"/>
      <c r="E207" s="144"/>
      <c r="F207" s="144"/>
      <c r="G207" s="144"/>
      <c r="H207" s="144"/>
    </row>
    <row r="208" spans="1:8" ht="12.75" customHeight="1" x14ac:dyDescent="0.2">
      <c r="A208" s="157"/>
      <c r="B208" s="146"/>
      <c r="C208" s="95"/>
      <c r="D208" s="96"/>
      <c r="E208" s="104"/>
      <c r="F208" s="104"/>
      <c r="G208" s="98"/>
      <c r="H208" s="35"/>
    </row>
    <row r="209" spans="1:8" ht="12.75" customHeight="1" x14ac:dyDescent="0.2">
      <c r="A209" s="157"/>
      <c r="B209" s="146"/>
      <c r="C209" s="95"/>
      <c r="D209" s="96"/>
      <c r="E209" s="104"/>
      <c r="F209" s="104"/>
      <c r="G209" s="98"/>
      <c r="H209" s="35"/>
    </row>
    <row r="210" spans="1:8" ht="12.75" customHeight="1" x14ac:dyDescent="0.2">
      <c r="A210" s="157"/>
      <c r="B210" s="146"/>
      <c r="C210" s="95"/>
      <c r="D210" s="96"/>
      <c r="E210" s="104"/>
      <c r="F210" s="104"/>
      <c r="G210" s="99"/>
      <c r="H210" s="35"/>
    </row>
    <row r="211" spans="1:8" ht="12.75" customHeight="1" x14ac:dyDescent="0.2">
      <c r="A211" s="157"/>
      <c r="B211" s="146"/>
      <c r="C211" s="95"/>
      <c r="D211" s="96"/>
      <c r="E211" s="104"/>
      <c r="F211" s="104"/>
      <c r="G211" s="99"/>
      <c r="H211" s="35"/>
    </row>
    <row r="212" spans="1:8" x14ac:dyDescent="0.2">
      <c r="A212" s="157"/>
      <c r="B212" s="147"/>
      <c r="C212" s="102"/>
      <c r="D212" s="100"/>
      <c r="E212" s="96"/>
      <c r="F212" s="96"/>
      <c r="G212" s="99"/>
      <c r="H212" s="35"/>
    </row>
    <row r="213" spans="1:8" x14ac:dyDescent="0.2">
      <c r="A213" s="157"/>
      <c r="B213" s="147"/>
      <c r="C213" s="102"/>
      <c r="D213" s="100"/>
      <c r="E213" s="96"/>
      <c r="F213" s="96"/>
      <c r="G213" s="99"/>
      <c r="H213" s="35"/>
    </row>
    <row r="214" spans="1:8" x14ac:dyDescent="0.2">
      <c r="A214" s="157"/>
      <c r="B214" s="147"/>
      <c r="C214" s="102"/>
      <c r="D214" s="96"/>
      <c r="E214" s="96"/>
      <c r="F214" s="96"/>
      <c r="G214" s="103"/>
      <c r="H214" s="35"/>
    </row>
    <row r="215" spans="1:8" ht="15.75" x14ac:dyDescent="0.25">
      <c r="A215" s="158"/>
      <c r="B215" s="158"/>
      <c r="C215" s="158"/>
      <c r="D215" s="158"/>
      <c r="E215" s="158"/>
      <c r="F215" s="158"/>
      <c r="G215" s="158"/>
    </row>
    <row r="218" spans="1:8" ht="48.75" customHeight="1" x14ac:dyDescent="0.2">
      <c r="A218" s="16"/>
      <c r="B218" s="159"/>
      <c r="C218" s="159"/>
      <c r="D218" s="159"/>
      <c r="E218" s="159"/>
      <c r="F218" s="159"/>
      <c r="G218" s="159"/>
      <c r="H218" s="159"/>
    </row>
    <row r="219" spans="1:8" x14ac:dyDescent="0.2">
      <c r="A219" s="16"/>
      <c r="B219" s="18"/>
      <c r="C219" s="179"/>
      <c r="D219" s="179"/>
      <c r="E219" s="19"/>
      <c r="F219" s="19"/>
      <c r="G219" s="19"/>
      <c r="H219" s="19"/>
    </row>
    <row r="220" spans="1:8" x14ac:dyDescent="0.2">
      <c r="A220" s="87"/>
      <c r="B220" s="96"/>
      <c r="C220" s="96"/>
      <c r="D220" s="96"/>
      <c r="E220" s="111"/>
      <c r="F220" s="111"/>
      <c r="G220" s="111"/>
      <c r="H220" s="111"/>
    </row>
    <row r="221" spans="1:8" x14ac:dyDescent="0.2">
      <c r="A221" s="88"/>
      <c r="B221" s="89"/>
      <c r="C221" s="89"/>
      <c r="D221" s="89"/>
      <c r="E221" s="91"/>
      <c r="F221" s="91"/>
      <c r="G221" s="91"/>
      <c r="H221" s="91"/>
    </row>
    <row r="222" spans="1:8" ht="15" x14ac:dyDescent="0.2">
      <c r="A222" s="145"/>
      <c r="B222" s="94"/>
      <c r="C222" s="95"/>
      <c r="D222" s="96"/>
      <c r="E222" s="104"/>
      <c r="F222" s="104"/>
      <c r="G222" s="98"/>
      <c r="H222" s="35"/>
    </row>
    <row r="223" spans="1:8" ht="12.75" customHeight="1" x14ac:dyDescent="0.2">
      <c r="A223" s="145"/>
      <c r="B223" s="146"/>
      <c r="C223" s="95"/>
      <c r="D223" s="96"/>
      <c r="E223" s="104"/>
      <c r="F223" s="104"/>
      <c r="G223" s="99"/>
      <c r="H223" s="35"/>
    </row>
    <row r="224" spans="1:8" x14ac:dyDescent="0.2">
      <c r="A224" s="145"/>
      <c r="B224" s="147"/>
      <c r="C224" s="102"/>
      <c r="D224" s="100"/>
      <c r="E224" s="96"/>
      <c r="F224" s="96"/>
      <c r="G224" s="99"/>
      <c r="H224" s="35"/>
    </row>
    <row r="225" spans="1:8" x14ac:dyDescent="0.2">
      <c r="A225" s="145"/>
      <c r="B225" s="147"/>
      <c r="C225" s="102"/>
      <c r="D225" s="100"/>
      <c r="E225" s="96"/>
      <c r="F225" s="96"/>
      <c r="G225" s="99"/>
      <c r="H225" s="35"/>
    </row>
    <row r="226" spans="1:8" x14ac:dyDescent="0.2">
      <c r="A226" s="145"/>
      <c r="B226" s="147"/>
      <c r="C226" s="102"/>
      <c r="D226" s="96"/>
      <c r="E226" s="96"/>
      <c r="F226" s="96"/>
      <c r="G226" s="103"/>
      <c r="H226" s="35"/>
    </row>
    <row r="227" spans="1:8" ht="15.75" x14ac:dyDescent="0.25">
      <c r="A227" s="158"/>
      <c r="B227" s="158"/>
      <c r="C227" s="158"/>
      <c r="D227" s="158"/>
      <c r="E227" s="158"/>
      <c r="F227" s="158"/>
      <c r="G227" s="158"/>
    </row>
    <row r="230" spans="1:8" ht="15.75" customHeight="1" x14ac:dyDescent="0.2"/>
    <row r="231" spans="1:8" ht="31.5" customHeight="1" x14ac:dyDescent="0.2">
      <c r="A231" s="16"/>
      <c r="B231" s="159"/>
      <c r="C231" s="159"/>
      <c r="D231" s="159"/>
      <c r="E231" s="159"/>
      <c r="F231" s="159"/>
      <c r="G231" s="159"/>
      <c r="H231" s="159"/>
    </row>
    <row r="232" spans="1:8" ht="31.5" customHeight="1" x14ac:dyDescent="0.2">
      <c r="A232" s="87"/>
      <c r="B232" s="96"/>
      <c r="C232" s="96"/>
      <c r="D232" s="96"/>
      <c r="E232" s="111"/>
      <c r="F232" s="111"/>
      <c r="G232" s="111"/>
      <c r="H232" s="111"/>
    </row>
    <row r="233" spans="1:8" ht="31.5" customHeight="1" x14ac:dyDescent="0.2">
      <c r="A233" s="88"/>
      <c r="B233" s="89"/>
      <c r="C233" s="89"/>
      <c r="D233" s="89"/>
      <c r="E233" s="91"/>
      <c r="F233" s="91"/>
      <c r="G233" s="91"/>
      <c r="H233" s="91"/>
    </row>
    <row r="234" spans="1:8" ht="22.5" customHeight="1" x14ac:dyDescent="0.2">
      <c r="A234" s="144"/>
      <c r="B234" s="144"/>
      <c r="C234" s="144"/>
      <c r="D234" s="144"/>
      <c r="E234" s="144"/>
      <c r="F234" s="144"/>
      <c r="G234" s="144"/>
      <c r="H234" s="144"/>
    </row>
    <row r="235" spans="1:8" ht="31.5" customHeight="1" x14ac:dyDescent="0.2">
      <c r="A235" s="145"/>
      <c r="B235" s="146"/>
      <c r="C235" s="95"/>
      <c r="D235" s="96"/>
      <c r="E235" s="104"/>
      <c r="F235" s="104"/>
      <c r="G235" s="98"/>
      <c r="H235" s="35"/>
    </row>
    <row r="236" spans="1:8" ht="31.5" customHeight="1" x14ac:dyDescent="0.2">
      <c r="A236" s="145"/>
      <c r="B236" s="146"/>
      <c r="C236" s="95"/>
      <c r="D236" s="112"/>
      <c r="E236" s="104"/>
      <c r="F236" s="104"/>
      <c r="G236" s="98"/>
      <c r="H236" s="35"/>
    </row>
    <row r="237" spans="1:8" ht="31.5" customHeight="1" x14ac:dyDescent="0.2">
      <c r="A237" s="145"/>
      <c r="B237" s="146"/>
      <c r="C237" s="95"/>
      <c r="D237" s="96"/>
      <c r="E237" s="104"/>
      <c r="F237" s="104"/>
      <c r="G237" s="99"/>
      <c r="H237" s="35"/>
    </row>
    <row r="238" spans="1:8" ht="31.5" customHeight="1" x14ac:dyDescent="0.2">
      <c r="A238" s="145"/>
      <c r="B238" s="146"/>
      <c r="C238" s="95"/>
      <c r="D238" s="112"/>
      <c r="E238" s="104"/>
      <c r="F238" s="104"/>
      <c r="G238" s="99"/>
      <c r="H238" s="35"/>
    </row>
    <row r="239" spans="1:8" ht="12.75" customHeight="1" x14ac:dyDescent="0.2">
      <c r="A239" s="145"/>
      <c r="B239" s="147"/>
      <c r="C239" s="102"/>
      <c r="D239" s="100"/>
      <c r="E239" s="96"/>
      <c r="F239" s="96"/>
      <c r="G239" s="99"/>
      <c r="H239" s="35"/>
    </row>
    <row r="240" spans="1:8" ht="12.75" customHeight="1" x14ac:dyDescent="0.2">
      <c r="A240" s="145"/>
      <c r="B240" s="147"/>
      <c r="C240" s="102"/>
      <c r="D240" s="100"/>
      <c r="E240" s="96"/>
      <c r="F240" s="96"/>
      <c r="G240" s="99"/>
      <c r="H240" s="35"/>
    </row>
    <row r="241" spans="1:8" ht="12.75" customHeight="1" x14ac:dyDescent="0.2">
      <c r="A241" s="145"/>
      <c r="B241" s="147"/>
      <c r="C241" s="102"/>
      <c r="D241" s="96"/>
      <c r="E241" s="96"/>
      <c r="F241" s="96"/>
      <c r="G241" s="103"/>
      <c r="H241" s="35"/>
    </row>
    <row r="242" spans="1:8" ht="15.75" x14ac:dyDescent="0.2">
      <c r="A242" s="163"/>
      <c r="B242" s="163"/>
      <c r="C242" s="163"/>
      <c r="D242" s="163"/>
      <c r="E242" s="163"/>
      <c r="F242" s="163"/>
      <c r="G242" s="163"/>
      <c r="H242" s="163"/>
    </row>
    <row r="243" spans="1:8" ht="15.75" x14ac:dyDescent="0.25">
      <c r="A243" s="163"/>
      <c r="B243" s="163"/>
      <c r="C243" s="110"/>
      <c r="D243" s="107"/>
      <c r="E243" s="107"/>
      <c r="F243" s="107"/>
      <c r="G243" s="107"/>
    </row>
    <row r="244" spans="1:8" ht="15.75" x14ac:dyDescent="0.2">
      <c r="A244" s="163"/>
      <c r="B244" s="163"/>
      <c r="C244" s="95"/>
      <c r="D244" s="108"/>
      <c r="E244" s="113"/>
      <c r="F244" s="113"/>
      <c r="G244" s="107"/>
      <c r="H244" s="107"/>
    </row>
    <row r="245" spans="1:8" ht="15.75" x14ac:dyDescent="0.2">
      <c r="A245" s="163"/>
      <c r="B245" s="163"/>
      <c r="C245" s="95"/>
      <c r="D245" s="108"/>
      <c r="E245" s="113"/>
      <c r="F245" s="113"/>
      <c r="G245" s="107"/>
      <c r="H245" s="107"/>
    </row>
    <row r="246" spans="1:8" ht="15.75" x14ac:dyDescent="0.25">
      <c r="A246" s="163"/>
      <c r="B246" s="163"/>
      <c r="C246" s="95"/>
      <c r="D246" s="108"/>
      <c r="E246" s="113"/>
      <c r="F246" s="113"/>
      <c r="G246" s="110"/>
      <c r="H246" s="110"/>
    </row>
    <row r="247" spans="1:8" ht="12.75" customHeight="1" x14ac:dyDescent="0.2">
      <c r="A247" s="162"/>
      <c r="B247" s="146"/>
      <c r="C247" s="95"/>
      <c r="D247" s="108"/>
      <c r="E247" s="113"/>
      <c r="F247" s="113"/>
      <c r="G247" s="114"/>
      <c r="H247" s="115"/>
    </row>
    <row r="248" spans="1:8" ht="12.75" customHeight="1" x14ac:dyDescent="0.2">
      <c r="A248" s="162"/>
      <c r="B248" s="146"/>
      <c r="C248" s="95"/>
      <c r="D248" s="108"/>
      <c r="E248" s="113"/>
      <c r="F248" s="113"/>
      <c r="G248" s="116"/>
      <c r="H248" s="115"/>
    </row>
    <row r="249" spans="1:8" ht="25.5" customHeight="1" x14ac:dyDescent="0.2">
      <c r="A249" s="162"/>
      <c r="B249" s="146"/>
      <c r="C249" s="95"/>
      <c r="D249" s="108"/>
      <c r="E249" s="113"/>
      <c r="F249" s="113"/>
      <c r="G249" s="116"/>
      <c r="H249" s="115"/>
    </row>
    <row r="250" spans="1:8" ht="12.75" customHeight="1" x14ac:dyDescent="0.2">
      <c r="A250" s="162"/>
      <c r="B250" s="147"/>
      <c r="C250" s="102"/>
      <c r="D250" s="100"/>
      <c r="E250" s="32"/>
      <c r="F250" s="32"/>
      <c r="G250" s="117"/>
      <c r="H250" s="115"/>
    </row>
    <row r="251" spans="1:8" ht="13.5" customHeight="1" x14ac:dyDescent="0.2">
      <c r="A251" s="162"/>
      <c r="B251" s="147"/>
      <c r="C251" s="102"/>
      <c r="D251" s="100"/>
      <c r="E251" s="32"/>
      <c r="F251" s="32"/>
      <c r="H251" s="115"/>
    </row>
    <row r="252" spans="1:8" ht="13.5" customHeight="1" x14ac:dyDescent="0.2">
      <c r="A252" s="162"/>
      <c r="B252" s="147"/>
      <c r="C252" s="102"/>
      <c r="D252" s="96"/>
      <c r="E252" s="106"/>
      <c r="F252" s="106"/>
      <c r="G252" s="102"/>
      <c r="H252" s="115"/>
    </row>
    <row r="253" spans="1:8" ht="15" x14ac:dyDescent="0.2">
      <c r="A253" s="161"/>
      <c r="B253" s="161"/>
      <c r="C253" s="161"/>
      <c r="D253" s="161"/>
      <c r="E253" s="161"/>
      <c r="F253" s="161"/>
      <c r="G253" s="161"/>
      <c r="H253" s="161"/>
    </row>
    <row r="254" spans="1:8" ht="15" x14ac:dyDescent="0.2">
      <c r="A254" s="161"/>
      <c r="B254" s="161"/>
      <c r="C254" s="95"/>
      <c r="D254" s="108"/>
      <c r="E254" s="113"/>
      <c r="F254" s="113"/>
      <c r="G254" s="118"/>
      <c r="H254" s="118"/>
    </row>
    <row r="255" spans="1:8" ht="15" x14ac:dyDescent="0.2">
      <c r="A255" s="161"/>
      <c r="B255" s="161"/>
      <c r="C255" s="95"/>
      <c r="D255" s="108"/>
      <c r="E255" s="113"/>
      <c r="F255" s="113"/>
      <c r="G255" s="118"/>
      <c r="H255" s="118"/>
    </row>
    <row r="256" spans="1:8" ht="15" x14ac:dyDescent="0.2">
      <c r="A256" s="161"/>
      <c r="B256" s="161"/>
      <c r="C256" s="95"/>
      <c r="D256" s="108"/>
      <c r="E256" s="113"/>
      <c r="F256" s="113"/>
      <c r="G256" s="118"/>
      <c r="H256" s="118"/>
    </row>
    <row r="257" spans="1:9" ht="12.75" customHeight="1" x14ac:dyDescent="0.2">
      <c r="A257" s="162"/>
      <c r="B257" s="146"/>
      <c r="C257" s="95"/>
      <c r="D257" s="108"/>
      <c r="E257" s="113"/>
      <c r="F257" s="113"/>
      <c r="G257" s="119"/>
      <c r="H257" s="115"/>
    </row>
    <row r="258" spans="1:9" ht="12.75" customHeight="1" x14ac:dyDescent="0.2">
      <c r="A258" s="162"/>
      <c r="B258" s="146"/>
      <c r="C258" s="95"/>
      <c r="D258" s="108"/>
      <c r="E258" s="113"/>
      <c r="F258" s="113"/>
      <c r="G258" s="119"/>
      <c r="H258" s="115"/>
    </row>
    <row r="259" spans="1:9" ht="12.75" customHeight="1" x14ac:dyDescent="0.2">
      <c r="A259" s="162"/>
      <c r="B259" s="146"/>
      <c r="C259" s="95"/>
      <c r="D259" s="108"/>
      <c r="E259" s="113"/>
      <c r="F259" s="113"/>
      <c r="G259" s="119"/>
      <c r="H259" s="115"/>
    </row>
    <row r="260" spans="1:9" x14ac:dyDescent="0.2">
      <c r="A260" s="162"/>
      <c r="B260" s="147"/>
      <c r="C260" s="102"/>
      <c r="D260" s="100"/>
      <c r="E260" s="32"/>
      <c r="F260" s="32"/>
      <c r="G260" s="117"/>
      <c r="H260" s="115"/>
    </row>
    <row r="261" spans="1:9" x14ac:dyDescent="0.2">
      <c r="A261" s="162"/>
      <c r="B261" s="147"/>
      <c r="C261" s="102"/>
      <c r="D261" s="100"/>
      <c r="E261" s="120"/>
      <c r="F261" s="120"/>
      <c r="H261" s="115"/>
    </row>
    <row r="262" spans="1:9" x14ac:dyDescent="0.2">
      <c r="A262" s="162"/>
      <c r="B262" s="147"/>
      <c r="C262" s="102"/>
      <c r="D262" s="96"/>
      <c r="E262" s="106"/>
      <c r="F262" s="106"/>
      <c r="G262" s="102"/>
      <c r="H262" s="115"/>
    </row>
    <row r="263" spans="1:9" ht="15.75" x14ac:dyDescent="0.25">
      <c r="A263" s="158"/>
      <c r="B263" s="158"/>
      <c r="C263" s="158"/>
      <c r="D263" s="158"/>
      <c r="E263" s="158"/>
      <c r="F263" s="158"/>
      <c r="G263" s="158"/>
    </row>
    <row r="264" spans="1:9" x14ac:dyDescent="0.2">
      <c r="C264" s="121"/>
      <c r="D264" s="122"/>
      <c r="E264" s="123"/>
      <c r="F264" s="123"/>
      <c r="G264" s="122"/>
      <c r="H264" s="122"/>
      <c r="I264" s="122"/>
    </row>
    <row r="266" spans="1:9" ht="45" customHeight="1" x14ac:dyDescent="0.2">
      <c r="A266" s="16"/>
      <c r="B266" s="159"/>
      <c r="C266" s="159"/>
      <c r="D266" s="159"/>
      <c r="E266" s="159"/>
      <c r="F266" s="159"/>
      <c r="G266" s="159"/>
      <c r="H266" s="159"/>
    </row>
    <row r="267" spans="1:9" x14ac:dyDescent="0.2">
      <c r="A267" s="87"/>
      <c r="B267" s="96"/>
      <c r="C267" s="96"/>
      <c r="D267" s="96"/>
      <c r="E267" s="111"/>
      <c r="F267" s="111"/>
      <c r="G267" s="111"/>
      <c r="H267" s="111"/>
    </row>
    <row r="268" spans="1:9" x14ac:dyDescent="0.2">
      <c r="A268" s="88"/>
      <c r="B268" s="89"/>
      <c r="C268" s="89"/>
      <c r="D268" s="89"/>
      <c r="E268" s="91"/>
      <c r="F268" s="91"/>
      <c r="G268" s="91"/>
      <c r="H268" s="91"/>
    </row>
    <row r="269" spans="1:9" ht="15.75" x14ac:dyDescent="0.2">
      <c r="A269" s="144"/>
      <c r="B269" s="144"/>
      <c r="C269" s="144"/>
      <c r="D269" s="144"/>
      <c r="E269" s="144"/>
      <c r="F269" s="144"/>
      <c r="G269" s="144"/>
      <c r="H269" s="144"/>
    </row>
    <row r="270" spans="1:9" ht="15" x14ac:dyDescent="0.2">
      <c r="A270" s="145"/>
      <c r="B270" s="94"/>
      <c r="C270" s="95"/>
      <c r="D270" s="96"/>
      <c r="E270" s="97"/>
      <c r="F270" s="97"/>
      <c r="G270" s="98"/>
      <c r="H270" s="35"/>
    </row>
    <row r="271" spans="1:9" x14ac:dyDescent="0.2">
      <c r="A271" s="145"/>
      <c r="B271" s="146"/>
      <c r="C271" s="95"/>
      <c r="D271" s="96"/>
      <c r="E271" s="97"/>
      <c r="F271" s="97"/>
      <c r="G271" s="99"/>
      <c r="H271" s="35"/>
    </row>
    <row r="272" spans="1:9" x14ac:dyDescent="0.2">
      <c r="A272" s="145"/>
      <c r="B272" s="160"/>
      <c r="C272" s="102"/>
      <c r="D272" s="100"/>
      <c r="E272" s="96"/>
      <c r="F272" s="96"/>
      <c r="G272" s="99"/>
      <c r="H272" s="35"/>
    </row>
    <row r="273" spans="1:8" x14ac:dyDescent="0.2">
      <c r="A273" s="145"/>
      <c r="B273" s="160"/>
      <c r="C273" s="102"/>
      <c r="D273" s="100"/>
      <c r="E273" s="96"/>
      <c r="F273" s="96"/>
      <c r="G273" s="99"/>
      <c r="H273" s="35"/>
    </row>
    <row r="274" spans="1:8" x14ac:dyDescent="0.2">
      <c r="A274" s="145"/>
      <c r="B274" s="160"/>
      <c r="C274" s="102"/>
      <c r="D274" s="96"/>
      <c r="E274" s="96"/>
      <c r="F274" s="96"/>
      <c r="G274" s="103"/>
      <c r="H274" s="35"/>
    </row>
    <row r="275" spans="1:8" ht="15.75" x14ac:dyDescent="0.2">
      <c r="A275" s="163"/>
      <c r="B275" s="163"/>
      <c r="C275" s="163"/>
      <c r="D275" s="163"/>
      <c r="E275" s="163"/>
      <c r="F275" s="163"/>
      <c r="G275" s="163"/>
      <c r="H275" s="163"/>
    </row>
    <row r="276" spans="1:8" ht="15.75" x14ac:dyDescent="0.25">
      <c r="A276" s="163"/>
      <c r="B276" s="163"/>
      <c r="C276" s="110"/>
      <c r="D276" s="107"/>
      <c r="E276" s="107"/>
      <c r="F276" s="107"/>
      <c r="G276" s="107"/>
    </row>
    <row r="277" spans="1:8" ht="15.75" x14ac:dyDescent="0.2">
      <c r="A277" s="163"/>
      <c r="B277" s="163"/>
      <c r="C277" s="95"/>
      <c r="D277" s="108"/>
      <c r="E277" s="113"/>
      <c r="F277" s="113"/>
      <c r="G277" s="107"/>
      <c r="H277" s="107"/>
    </row>
    <row r="278" spans="1:8" ht="15.75" x14ac:dyDescent="0.2">
      <c r="A278" s="163"/>
      <c r="B278" s="163"/>
      <c r="C278" s="95"/>
      <c r="D278" s="108"/>
      <c r="E278" s="113"/>
      <c r="F278" s="113"/>
      <c r="G278" s="107"/>
      <c r="H278" s="107"/>
    </row>
    <row r="279" spans="1:8" ht="15.75" x14ac:dyDescent="0.25">
      <c r="A279" s="163"/>
      <c r="B279" s="163"/>
      <c r="C279" s="95"/>
      <c r="D279" s="108"/>
      <c r="E279" s="113"/>
      <c r="F279" s="113"/>
      <c r="G279" s="110"/>
      <c r="H279" s="110"/>
    </row>
    <row r="280" spans="1:8" x14ac:dyDescent="0.2">
      <c r="A280" s="162"/>
      <c r="B280" s="146"/>
      <c r="C280" s="95"/>
      <c r="D280" s="108"/>
      <c r="E280" s="113"/>
      <c r="F280" s="113"/>
      <c r="G280" s="114"/>
      <c r="H280" s="115"/>
    </row>
    <row r="281" spans="1:8" x14ac:dyDescent="0.2">
      <c r="A281" s="162"/>
      <c r="B281" s="146"/>
      <c r="C281" s="95"/>
      <c r="D281" s="108"/>
      <c r="E281" s="113"/>
      <c r="F281" s="113"/>
      <c r="G281" s="116"/>
      <c r="H281" s="115"/>
    </row>
    <row r="282" spans="1:8" x14ac:dyDescent="0.2">
      <c r="A282" s="162"/>
      <c r="B282" s="146"/>
      <c r="C282" s="95"/>
      <c r="D282" s="108"/>
      <c r="E282" s="113"/>
      <c r="F282" s="113"/>
      <c r="G282" s="116"/>
      <c r="H282" s="115"/>
    </row>
    <row r="283" spans="1:8" x14ac:dyDescent="0.2">
      <c r="A283" s="162"/>
      <c r="B283" s="147"/>
      <c r="C283" s="102"/>
      <c r="D283" s="100"/>
      <c r="E283" s="32"/>
      <c r="F283" s="32"/>
      <c r="G283" s="117"/>
      <c r="H283" s="115"/>
    </row>
    <row r="284" spans="1:8" x14ac:dyDescent="0.2">
      <c r="A284" s="162"/>
      <c r="B284" s="147"/>
      <c r="C284" s="102"/>
      <c r="D284" s="100"/>
      <c r="E284" s="32"/>
      <c r="F284" s="32"/>
      <c r="H284" s="115"/>
    </row>
    <row r="285" spans="1:8" x14ac:dyDescent="0.2">
      <c r="A285" s="162"/>
      <c r="B285" s="147"/>
      <c r="C285" s="102"/>
      <c r="D285" s="96"/>
      <c r="E285" s="106"/>
      <c r="F285" s="106"/>
      <c r="G285" s="102"/>
      <c r="H285" s="115"/>
    </row>
    <row r="286" spans="1:8" ht="15" x14ac:dyDescent="0.2">
      <c r="A286" s="161"/>
      <c r="B286" s="161"/>
      <c r="C286" s="161"/>
      <c r="D286" s="161"/>
      <c r="E286" s="161"/>
      <c r="F286" s="161"/>
      <c r="G286" s="161"/>
      <c r="H286" s="161"/>
    </row>
    <row r="287" spans="1:8" ht="15" x14ac:dyDescent="0.2">
      <c r="A287" s="161"/>
      <c r="B287" s="161"/>
      <c r="C287" s="95"/>
      <c r="D287" s="108"/>
      <c r="E287" s="113"/>
      <c r="F287" s="113"/>
      <c r="G287" s="118"/>
      <c r="H287" s="118"/>
    </row>
    <row r="288" spans="1:8" ht="15" x14ac:dyDescent="0.2">
      <c r="A288" s="161"/>
      <c r="B288" s="161"/>
      <c r="C288" s="95"/>
      <c r="D288" s="108"/>
      <c r="E288" s="113"/>
      <c r="F288" s="113"/>
      <c r="G288" s="118"/>
      <c r="H288" s="118"/>
    </row>
    <row r="289" spans="1:8" ht="15" x14ac:dyDescent="0.2">
      <c r="A289" s="161"/>
      <c r="B289" s="161"/>
      <c r="C289" s="95"/>
      <c r="D289" s="108"/>
      <c r="E289" s="113"/>
      <c r="F289" s="113"/>
      <c r="G289" s="118"/>
      <c r="H289" s="118"/>
    </row>
    <row r="290" spans="1:8" x14ac:dyDescent="0.2">
      <c r="A290" s="162"/>
      <c r="B290" s="146"/>
      <c r="C290" s="95"/>
      <c r="D290" s="108"/>
      <c r="E290" s="113"/>
      <c r="F290" s="113"/>
      <c r="G290" s="119"/>
      <c r="H290" s="115"/>
    </row>
    <row r="291" spans="1:8" x14ac:dyDescent="0.2">
      <c r="A291" s="162"/>
      <c r="B291" s="146"/>
      <c r="C291" s="95"/>
      <c r="D291" s="108"/>
      <c r="E291" s="113"/>
      <c r="F291" s="113"/>
      <c r="G291" s="119"/>
      <c r="H291" s="115"/>
    </row>
    <row r="292" spans="1:8" x14ac:dyDescent="0.2">
      <c r="A292" s="162"/>
      <c r="B292" s="146"/>
      <c r="C292" s="95"/>
      <c r="D292" s="108"/>
      <c r="E292" s="113"/>
      <c r="F292" s="113"/>
      <c r="G292" s="119"/>
      <c r="H292" s="115"/>
    </row>
    <row r="293" spans="1:8" x14ac:dyDescent="0.2">
      <c r="A293" s="162"/>
      <c r="B293" s="147"/>
      <c r="C293" s="102"/>
      <c r="D293" s="100"/>
      <c r="E293" s="32"/>
      <c r="F293" s="32"/>
      <c r="G293" s="117"/>
      <c r="H293" s="115"/>
    </row>
    <row r="294" spans="1:8" x14ac:dyDescent="0.2">
      <c r="A294" s="162"/>
      <c r="B294" s="147"/>
      <c r="C294" s="102"/>
      <c r="D294" s="100"/>
      <c r="E294" s="120"/>
      <c r="F294" s="120"/>
      <c r="H294" s="115"/>
    </row>
    <row r="295" spans="1:8" x14ac:dyDescent="0.2">
      <c r="A295" s="162"/>
      <c r="B295" s="147"/>
      <c r="C295" s="102"/>
      <c r="D295" s="96"/>
      <c r="E295" s="106"/>
      <c r="F295" s="106"/>
      <c r="G295" s="102"/>
      <c r="H295" s="115"/>
    </row>
    <row r="296" spans="1:8" ht="15.75" x14ac:dyDescent="0.25">
      <c r="A296" s="158"/>
      <c r="B296" s="158"/>
      <c r="C296" s="158"/>
      <c r="D296" s="158"/>
      <c r="E296" s="158"/>
      <c r="F296" s="158"/>
      <c r="G296" s="158"/>
    </row>
    <row r="299" spans="1:8" ht="15.75" x14ac:dyDescent="0.25">
      <c r="A299" s="158"/>
      <c r="B299" s="158"/>
      <c r="C299" s="158"/>
      <c r="D299" s="158"/>
      <c r="E299" s="158"/>
      <c r="F299" s="158"/>
      <c r="G299" s="158"/>
    </row>
  </sheetData>
  <mergeCells count="137">
    <mergeCell ref="J8:L8"/>
    <mergeCell ref="B6:K6"/>
    <mergeCell ref="A70:I70"/>
    <mergeCell ref="A12:A19"/>
    <mergeCell ref="B13:B19"/>
    <mergeCell ref="A21:A29"/>
    <mergeCell ref="B22:B29"/>
    <mergeCell ref="A1:B2"/>
    <mergeCell ref="A3:B3"/>
    <mergeCell ref="B7:H7"/>
    <mergeCell ref="E10:F10"/>
    <mergeCell ref="G8:I8"/>
    <mergeCell ref="A8:A9"/>
    <mergeCell ref="B8:B9"/>
    <mergeCell ref="C8:C9"/>
    <mergeCell ref="D8:D9"/>
    <mergeCell ref="E8:F9"/>
    <mergeCell ref="A11:F11"/>
    <mergeCell ref="A20:F20"/>
    <mergeCell ref="A30:F30"/>
    <mergeCell ref="A49:A57"/>
    <mergeCell ref="B50:B57"/>
    <mergeCell ref="A59:A67"/>
    <mergeCell ref="B60:B67"/>
    <mergeCell ref="A31:A39"/>
    <mergeCell ref="B32:B39"/>
    <mergeCell ref="A41:A47"/>
    <mergeCell ref="B42:B47"/>
    <mergeCell ref="A40:F40"/>
    <mergeCell ref="A48:F48"/>
    <mergeCell ref="A58:F58"/>
    <mergeCell ref="A90:H90"/>
    <mergeCell ref="A91:A97"/>
    <mergeCell ref="B91:B92"/>
    <mergeCell ref="B93:B97"/>
    <mergeCell ref="A98:H98"/>
    <mergeCell ref="A99:A103"/>
    <mergeCell ref="B100:B103"/>
    <mergeCell ref="A68:G68"/>
    <mergeCell ref="A77:A81"/>
    <mergeCell ref="B78:B81"/>
    <mergeCell ref="A82:H82"/>
    <mergeCell ref="A83:A89"/>
    <mergeCell ref="B83:B84"/>
    <mergeCell ref="B85:B89"/>
    <mergeCell ref="A71:H71"/>
    <mergeCell ref="C74:G75"/>
    <mergeCell ref="A118:H118"/>
    <mergeCell ref="A119:A123"/>
    <mergeCell ref="B120:B123"/>
    <mergeCell ref="A124:H124"/>
    <mergeCell ref="A125:A129"/>
    <mergeCell ref="B126:B129"/>
    <mergeCell ref="A104:H104"/>
    <mergeCell ref="A105:A109"/>
    <mergeCell ref="B106:B109"/>
    <mergeCell ref="C110:D110"/>
    <mergeCell ref="A111:A117"/>
    <mergeCell ref="B111:B112"/>
    <mergeCell ref="B113:B117"/>
    <mergeCell ref="A146:G146"/>
    <mergeCell ref="B150:H150"/>
    <mergeCell ref="A153:H153"/>
    <mergeCell ref="A154:A158"/>
    <mergeCell ref="B155:B158"/>
    <mergeCell ref="A159:H159"/>
    <mergeCell ref="A130:H130"/>
    <mergeCell ref="A131:A139"/>
    <mergeCell ref="B131:B133"/>
    <mergeCell ref="B134:B139"/>
    <mergeCell ref="A140:H140"/>
    <mergeCell ref="A141:A145"/>
    <mergeCell ref="B142:B145"/>
    <mergeCell ref="A175:H175"/>
    <mergeCell ref="A176:A180"/>
    <mergeCell ref="B177:B180"/>
    <mergeCell ref="A181:H181"/>
    <mergeCell ref="A182:A186"/>
    <mergeCell ref="B183:B186"/>
    <mergeCell ref="A160:A166"/>
    <mergeCell ref="B160:B161"/>
    <mergeCell ref="B162:B166"/>
    <mergeCell ref="A167:H167"/>
    <mergeCell ref="A168:A174"/>
    <mergeCell ref="B168:B169"/>
    <mergeCell ref="B170:B174"/>
    <mergeCell ref="A200:A206"/>
    <mergeCell ref="B200:B201"/>
    <mergeCell ref="B202:B206"/>
    <mergeCell ref="A207:H207"/>
    <mergeCell ref="A208:A214"/>
    <mergeCell ref="B208:B209"/>
    <mergeCell ref="B210:B214"/>
    <mergeCell ref="A187:G187"/>
    <mergeCell ref="B190:H190"/>
    <mergeCell ref="A193:H193"/>
    <mergeCell ref="A194:A198"/>
    <mergeCell ref="B195:B198"/>
    <mergeCell ref="A199:H199"/>
    <mergeCell ref="B231:H231"/>
    <mergeCell ref="A234:H234"/>
    <mergeCell ref="A235:A241"/>
    <mergeCell ref="B235:B236"/>
    <mergeCell ref="B237:B241"/>
    <mergeCell ref="A242:H242"/>
    <mergeCell ref="A215:G215"/>
    <mergeCell ref="B218:H218"/>
    <mergeCell ref="C219:D219"/>
    <mergeCell ref="A222:A226"/>
    <mergeCell ref="B223:B226"/>
    <mergeCell ref="A227:G227"/>
    <mergeCell ref="A257:A262"/>
    <mergeCell ref="B257:B262"/>
    <mergeCell ref="A263:G263"/>
    <mergeCell ref="B266:H266"/>
    <mergeCell ref="A269:H269"/>
    <mergeCell ref="A270:A274"/>
    <mergeCell ref="B271:B274"/>
    <mergeCell ref="A243:A246"/>
    <mergeCell ref="B243:B246"/>
    <mergeCell ref="A247:A252"/>
    <mergeCell ref="B247:B252"/>
    <mergeCell ref="A253:H253"/>
    <mergeCell ref="A254:A256"/>
    <mergeCell ref="B254:B256"/>
    <mergeCell ref="A287:A289"/>
    <mergeCell ref="B287:B289"/>
    <mergeCell ref="A290:A295"/>
    <mergeCell ref="B290:B295"/>
    <mergeCell ref="A296:G296"/>
    <mergeCell ref="A299:G299"/>
    <mergeCell ref="A275:H275"/>
    <mergeCell ref="A276:A279"/>
    <mergeCell ref="B276:B279"/>
    <mergeCell ref="A280:A285"/>
    <mergeCell ref="B280:B285"/>
    <mergeCell ref="A286:H286"/>
  </mergeCells>
  <pageMargins left="0.70866141732283472" right="0.70866141732283472" top="0.35433070866141736" bottom="0.35433070866141736" header="0.31496062992125984" footer="0.31496062992125984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9AE-FA95-4717-BFA2-8CC33D61D56E}">
  <dimension ref="I102"/>
  <sheetViews>
    <sheetView topLeftCell="A4" workbookViewId="0">
      <selection activeCell="I22" sqref="I22"/>
    </sheetView>
  </sheetViews>
  <sheetFormatPr defaultRowHeight="12.75" x14ac:dyDescent="0.2"/>
  <sheetData>
    <row r="102" spans="9:9" x14ac:dyDescent="0.2">
      <c r="I10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formularz cenowy 12 m-cy</vt:lpstr>
      <vt:lpstr>formularz cenowy 24 m-ce</vt:lpstr>
      <vt:lpstr>Arkusz1</vt:lpstr>
      <vt:lpstr>'formularz cenowy 12 m-cy'!Obszar_wydruku</vt:lpstr>
      <vt:lpstr>'formularz cenowy 24 m-ce'!Obszar_wydruku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Połukord Klaudia</cp:lastModifiedBy>
  <cp:lastPrinted>2024-07-25T11:41:07Z</cp:lastPrinted>
  <dcterms:created xsi:type="dcterms:W3CDTF">1997-02-26T13:46:56Z</dcterms:created>
  <dcterms:modified xsi:type="dcterms:W3CDTF">2024-08-12T08:23:41Z</dcterms:modified>
</cp:coreProperties>
</file>