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11.2023 -K- mat.diagn. II (2zad.)\SWZ\"/>
    </mc:Choice>
  </mc:AlternateContent>
  <xr:revisionPtr revIDLastSave="0" documentId="13_ncr:1_{3E2100A6-0F6E-45D7-8DF3-7E2AF6551CCB}" xr6:coauthVersionLast="47" xr6:coauthVersionMax="47" xr10:uidLastSave="{00000000-0000-0000-0000-000000000000}"/>
  <bookViews>
    <workbookView xWindow="150" yWindow="75" windowWidth="14745" windowHeight="15375" tabRatio="500" activeTab="1" xr2:uid="{00000000-000D-0000-FFFF-FFFF00000000}"/>
  </bookViews>
  <sheets>
    <sheet name="Zad.1" sheetId="1" r:id="rId1"/>
    <sheet name="Zad.2" sheetId="2" r:id="rId2"/>
  </sheets>
  <definedNames>
    <definedName name="_xlnm.Print_Area" localSheetId="0">Zad.1!$A$1:$J$15</definedName>
    <definedName name="_xlnm.Print_Area" localSheetId="1">Zad.2!$A$1:$L$17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2" l="1"/>
  <c r="F10" i="1"/>
  <c r="H10" i="1" s="1"/>
  <c r="I10" i="1" s="1"/>
  <c r="F11" i="1"/>
  <c r="H11" i="1" s="1"/>
  <c r="I11" i="1" s="1"/>
  <c r="F12" i="1"/>
  <c r="F13" i="1"/>
  <c r="F14" i="1"/>
  <c r="F9" i="1"/>
  <c r="H9" i="1" s="1"/>
  <c r="I9" i="1" s="1"/>
  <c r="F15" i="2"/>
  <c r="H15" i="2" s="1"/>
  <c r="J15" i="2" s="1"/>
  <c r="K15" i="2" s="1"/>
  <c r="F14" i="2"/>
  <c r="H14" i="2" s="1"/>
  <c r="J14" i="2" s="1"/>
  <c r="K14" i="2" s="1"/>
  <c r="F13" i="2"/>
  <c r="H13" i="2" s="1"/>
  <c r="J13" i="2" s="1"/>
  <c r="K13" i="2" s="1"/>
  <c r="F12" i="2"/>
  <c r="H12" i="2" s="1"/>
  <c r="J12" i="2" s="1"/>
  <c r="K12" i="2" s="1"/>
  <c r="F11" i="2"/>
  <c r="H11" i="2" s="1"/>
  <c r="J11" i="2" s="1"/>
  <c r="K11" i="2" s="1"/>
  <c r="F10" i="2"/>
  <c r="H10" i="2" s="1"/>
  <c r="J10" i="2" s="1"/>
  <c r="K10" i="2" s="1"/>
  <c r="A10" i="2"/>
  <c r="A11" i="2" s="1"/>
  <c r="A12" i="2" s="1"/>
  <c r="A13" i="2" s="1"/>
  <c r="A14" i="2" s="1"/>
  <c r="A15" i="2" s="1"/>
  <c r="H9" i="2"/>
  <c r="H16" i="2" l="1"/>
  <c r="J9" i="2"/>
  <c r="A10" i="1"/>
  <c r="A11" i="1" s="1"/>
  <c r="A12" i="1" s="1"/>
  <c r="A13" i="1" s="1"/>
  <c r="A14" i="1" s="1"/>
  <c r="J16" i="2" l="1"/>
  <c r="K9" i="2"/>
  <c r="F15" i="1" l="1"/>
  <c r="H14" i="1" l="1"/>
  <c r="I14" i="1" s="1"/>
  <c r="H12" i="1"/>
  <c r="I12" i="1" s="1"/>
  <c r="H13" i="1"/>
  <c r="I13" i="1" s="1"/>
  <c r="H15" i="1" l="1"/>
</calcChain>
</file>

<file path=xl/sharedStrings.xml><?xml version="1.0" encoding="utf-8"?>
<sst xmlns="http://schemas.openxmlformats.org/spreadsheetml/2006/main" count="69" uniqueCount="51">
  <si>
    <t>TABELA NR 1</t>
  </si>
  <si>
    <t>Lp.</t>
  </si>
  <si>
    <t>Ilość opakowań handlowych</t>
  </si>
  <si>
    <t xml:space="preserve">   Cena 
jednostkowa netto za opakowanie handlowe</t>
  </si>
  <si>
    <t>Stawka     VAT (%)</t>
  </si>
  <si>
    <t>Razem
Netto:</t>
  </si>
  <si>
    <t>Razem
Brutto:</t>
  </si>
  <si>
    <t>Załącznik nr 2 do SWZ</t>
  </si>
  <si>
    <t>6=4/5</t>
  </si>
  <si>
    <t>10=8+9</t>
  </si>
  <si>
    <t>11=10/6</t>
  </si>
  <si>
    <t>Cena jednostkowa brutto za opakowanie handlowe</t>
  </si>
  <si>
    <t>PRODUCENT, Nazwa własna lub inne określenie identyfikujące wyrób w sposób jednoznaczny, np. numer katalogowy</t>
  </si>
  <si>
    <t>Jm.</t>
  </si>
  <si>
    <t>Wielkość opakowania handlowego (il. Jm. W op.)</t>
  </si>
  <si>
    <t>8=6x7</t>
  </si>
  <si>
    <t>Załącznik nr 3 do SWZ</t>
  </si>
  <si>
    <t>Załącznik nr 1 do umowy nr NZ.261.11.1.2023</t>
  </si>
  <si>
    <t>Załącznik nr 1 do umowy nr NZ.261.11.2.2023</t>
  </si>
  <si>
    <t xml:space="preserve">Przedmiot zamówienia:
</t>
  </si>
  <si>
    <t>Ilość</t>
  </si>
  <si>
    <t>Wartość netto</t>
  </si>
  <si>
    <t>Wartość brutto (zł)</t>
  </si>
  <si>
    <t>zestaw</t>
  </si>
  <si>
    <t>Odczynnik diagnostyczny lateksowy do wykrywania antygenów somatycznych Shigella sonnei, op. 8ml</t>
  </si>
  <si>
    <t>op.</t>
  </si>
  <si>
    <t>6=4x5</t>
  </si>
  <si>
    <t xml:space="preserve">   Cena 
jednostkowa netto</t>
  </si>
  <si>
    <t>Cena jednostkowa brutto</t>
  </si>
  <si>
    <t>8=6+7</t>
  </si>
  <si>
    <t>9=8/4</t>
  </si>
  <si>
    <t xml:space="preserve">Zestaw odczynników lateksowych do wykrywania antygenów somatycznych EPEC (enteropatogenna E.coli), zawierający:
Odczynnik wieloważny A – 3 x 5 ml
Odczynnik wieloważny B – 3 x 5 ml
Odczynnik wieloważny C – 3 x 5 ml
Odczynnik kontrolny testu – 3 x 5 ml
Odczynnik jednoważny grupy O26 - 1 x 2 ml
Odczynnik jednoważny grupy O55 - 1 x 2 ml
Odczynnik jednoważny grupy O111 - 1 x 2 ml Odczynnik jednoważny grupy O127 - 1 x 2 ml
Odczynnik jednoważny grupy O142 - 1 x 2 ml
Odczynnik jednoważny grupy O86 - 1 x 2 ml
Odczynnik jednoważny grupy O119 - 1 x 2 ml
Odczynnik jednoważny grupy O124 - 1 x 2 ml
Odczynnik jednoważny grupy O125 - 1 x 2 ml
Odczynnik jednoważny grupy O126 - 1 x 2 ml
Odczynnik jednoważny grupy O128 - 1 x 2 ml
Odczynnik jednoważny grupy O25 - 1 x 2 ml
Odczynnik jednoważny grupy O44 - 1 x 2 ml
Odczynnik jednoważny grupy O114 - 1 x 2 ml
Wieloważny antygen kontrolny grupy A – 1 x 1 ml
Wieloważny antygen kontrolny grupy B – 1 x 1 ml
Wieloważny antygen kontrolny grupy C – 1 x 1 ml      
 </t>
  </si>
  <si>
    <t xml:space="preserve">Odczynniki lateksowe do wykrywania antygenów somatycznych E.coli O157, zawierający:
Odczynnik diagnostyczny – 1 x 5 ml
Lateks kontrolny – 1 x 5 ml
Antygen kontrolny – 1 x 1 ml
</t>
  </si>
  <si>
    <t xml:space="preserve">Zestaw odczynników lateksowych do wykrywania jednoważnych antygenów somatycznych EPEC grupy C  (enteropatogenna E.coli), zawierający:
Odczynnik jednoważny grupy O25 – 1 x 2 ml
Odczynnik jednoważny grupy O44 – 1 x 2 ml
Odczynnik jednoważny grupy O114 – 1 x 2 ml
Wieloważny antygen kontrolny grupy C – 1 x 1 ml
</t>
  </si>
  <si>
    <t xml:space="preserve">Zestaw odczynników lateksowych do wykrywania wieloważnych antygenów somatycznych EPEC (enteropatogenna E.coli), zawierający:
Odczynnik wieloważny A – 3 x 5 ml
Odczynnik wieloważny B – 3 x 5 ml
Odczynnik wieloważny C – 3 x 5 ml
Wieloważny kontrolny testu – 3 x 5 ml
</t>
  </si>
  <si>
    <t xml:space="preserve">Zestaw odczynników lateksowych do wykrywania antygenów somatycznych Shigella sonnei,
zawierający:
Odczynnik diagnostyczny 5 x 8 ml
Odczynnik kontrolny testu 5 x 8 ml
Antygen kontrolny 1 x 4 ml
</t>
  </si>
  <si>
    <t xml:space="preserve"> Formularz cenowo-techniczny zadania nr 1</t>
  </si>
  <si>
    <t xml:space="preserve"> Formularz cenowo-techniczny zadania nr 2</t>
  </si>
  <si>
    <t>oznaczenia</t>
  </si>
  <si>
    <t xml:space="preserve">Test immunochromatograficzny kasetkowy wykrywający Rota-Adeno wirusy wraz z zestawem filtrującym lub nakraplaczem próbek (tzn. pipetki, probówki, aplikatory).
Wynik testu ma być jednoznaczny czy wykryto rotawirusa czy adenowirusa, czyli osobne pola odczytu dla rotawirusów i adenowirusów.
</t>
  </si>
  <si>
    <t xml:space="preserve">Test immunochromatograficzny kasetkowy wykrywający Norowirusy genogrupy I i II wraz z zestawem filtrującym lub nakraplaczem próbek (tzn. pipetki, probówki, aplikatory).
Wynik testu ma być jednoznaczny czy wykryto genogrupę I czy II, czyli osobne pola odczytu dla genogrupy I i II
</t>
  </si>
  <si>
    <t xml:space="preserve">Test immunoenzymatyczny kasetkowy do równoczesnego wykrywania obecności antygenu Clostridium difficile – dehydrogenazy glutaminianowej (GDH) oraz toksyny A i/lub B Clostridium difficle w próbkach kału na jednej płytce (jedno miejsce dozowania próbki) wraz z zestawem filtrującym lub nakraplaczem próbek (tzn. pipetki, probówki, aplikatory) i kontrolą dodatnią. Możliwość wykonania badań z próbki i kału i hodowli bakteryjnej. Preferowane są testy z osobnym polem odczytu dla toksyny A oraz B, jednak dopuszcza się testy z wspólnym polem odczytu.
</t>
  </si>
  <si>
    <t xml:space="preserve">Test immunochromatograficzny kasetkowy do wykrywania antygenów Chlamydia trachomatis w drogach moczowo-płciowych
</t>
  </si>
  <si>
    <t xml:space="preserve">Test immunochromatograficzny kasetkowy do wykrywania antygenu Helicobacter pylori w próbce kału wraz z zestawem filtrującym lub nakraplaczem próbek (tzn. pipetki, probówki, aplikatory).
</t>
  </si>
  <si>
    <t xml:space="preserve">Test immunochromatograficzny kasetkowy do wykrywania cyst Giardia lamblia w próbce kału
</t>
  </si>
  <si>
    <t xml:space="preserve">Test immunochromatograficzny kasetkowy do wykrywania antygenów Camylobacter w próbce kału wraz z zestawem filtrującym lub nakraplaczem próbek
</t>
  </si>
  <si>
    <t>Wartość
netto</t>
  </si>
  <si>
    <t>Wartość brutto</t>
  </si>
  <si>
    <t>Stawka VAT
(%)</t>
  </si>
  <si>
    <r>
      <rPr>
        <b/>
        <sz val="11"/>
        <rFont val="Tahoma"/>
        <family val="2"/>
        <charset val="238"/>
      </rPr>
      <t xml:space="preserve">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testów lateksowych do wykrywania i identyfikacji somatycznych antygenów wraz z akcesoriami umożliwiającymi wykonanie testu,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dotyczącym zadania nr 1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>3.</t>
    </r>
    <r>
      <rPr>
        <sz val="11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zawierająca co najmniej następujące dane:
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</t>
    </r>
    <r>
      <rPr>
        <sz val="11"/>
        <color rgb="FFFF0000"/>
        <rFont val="Tahoma"/>
        <family val="2"/>
        <charset val="238"/>
      </rPr>
      <t xml:space="preserve"> </t>
    </r>
    <r>
      <rPr>
        <sz val="11"/>
        <rFont val="Tahoma"/>
        <family val="2"/>
        <charset val="238"/>
      </rPr>
      <t xml:space="preserve">-  inne oznaczenia i informacje wymagane na podstawie odrębnych przepisów.
</t>
    </r>
    <r>
      <rPr>
        <b/>
        <sz val="11"/>
        <rFont val="Tahoma"/>
        <family val="2"/>
        <charset val="238"/>
      </rPr>
      <t xml:space="preserve">Uwaga: Okres ważności wyrobów powinien wynosić minimum 6 miesięcy od dnia dostawy do siedziby zamawiającego.
4. </t>
    </r>
    <r>
      <rPr>
        <sz val="11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 xml:space="preserve">5. </t>
    </r>
    <r>
      <rPr>
        <sz val="11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Wykonawca dostarczy zamawiającemu – wraz z pierwszą dostawą – „Karty charakterystyki substancji niebezpiecznej” do odczynników chemicznych, jeżeli produkt ją posiada. W przypadku pojawienia się nowych istotnych informacji wykonawca zobowiązuje się do niezwłocznego przekazania zamawiającemu zaktualizowanych danych.
Do każdej nowej serii testu należy dołączyć certyfikat kontroli jakości. Wszystkie testy muszą być zaopatrzone w instrukcje użytkowania w języku polskim. 
</t>
    </r>
    <r>
      <rPr>
        <b/>
        <sz val="11"/>
        <rFont val="Tahoma"/>
        <family val="2"/>
        <charset val="238"/>
      </rPr>
      <t xml:space="preserve">7. </t>
    </r>
    <r>
      <rPr>
        <sz val="11"/>
        <rFont val="Tahoma"/>
        <family val="2"/>
        <charset val="238"/>
      </rPr>
      <t xml:space="preserve">Poszczególne dostawy wyrobów będą realizowane w terminie do </t>
    </r>
    <r>
      <rPr>
        <b/>
        <sz val="11"/>
        <rFont val="Tahoma"/>
        <family val="2"/>
        <charset val="238"/>
      </rPr>
      <t>…..*</t>
    </r>
    <r>
      <rPr>
        <sz val="11"/>
        <rFont val="Tahoma"/>
        <family val="2"/>
        <charset val="238"/>
      </rPr>
      <t xml:space="preserve">  dni roboczych od daty złożenia zamówienia za pośrednictwem faksu na numer </t>
    </r>
    <r>
      <rPr>
        <b/>
        <sz val="11"/>
        <rFont val="Tahoma"/>
        <family val="2"/>
        <charset val="238"/>
      </rPr>
      <t>…………*</t>
    </r>
    <r>
      <rPr>
        <sz val="11"/>
        <rFont val="Tahoma"/>
        <family val="2"/>
        <charset val="238"/>
      </rPr>
      <t xml:space="preserve"> lub poczty elektronicznej na adres e-mail: </t>
    </r>
    <r>
      <rPr>
        <b/>
        <sz val="11"/>
        <rFont val="Tahoma"/>
        <family val="2"/>
        <charset val="238"/>
      </rPr>
      <t>………………*</t>
    </r>
    <r>
      <rPr>
        <sz val="11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238"/>
      </rPr>
      <t xml:space="preserve">8. </t>
    </r>
    <r>
      <rPr>
        <sz val="11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1"/>
        <rFont val="Tahoma"/>
        <family val="2"/>
        <charset val="238"/>
      </rPr>
      <t>*Wypełnia Wykonawca</t>
    </r>
  </si>
  <si>
    <r>
      <rPr>
        <b/>
        <sz val="11"/>
        <rFont val="Tahoma"/>
        <family val="2"/>
        <charset val="238"/>
      </rPr>
      <t xml:space="preserve">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testów kasetkowych/płytkowych immunochromatograficznych oraz immunoenzymatycznych do wykrywania antygenów in vitro, czyli identyfikacja drobnoustrojów,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>3.</t>
    </r>
    <r>
      <rPr>
        <sz val="11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zawierająca co najmniej następujące dane:
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 xml:space="preserve">5. </t>
    </r>
    <r>
      <rPr>
        <sz val="11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Wykonawca dostarczy zamawiającemu – wraz z pierwszą dostawą – „Karty charakterystyki substancji niebezpiecznej” do odczynników chemicznych, jeżeli produkt ją posiada. W przypadku pojawienia się nowych istotnych informacji wykonawca zobowiązuje się do niezwłocznego przekazania zamawiającemu zaktualizowanych danych.
Do każdej nowej serii testu należy dołączyć certyfikat kontroli jakości. Wszystkie testy muszą być zaopatrzone w instrukcje użytkowania w języku polskim.
</t>
    </r>
    <r>
      <rPr>
        <b/>
        <sz val="11"/>
        <rFont val="Tahoma"/>
        <family val="2"/>
        <charset val="238"/>
      </rPr>
      <t xml:space="preserve">7. </t>
    </r>
    <r>
      <rPr>
        <sz val="11"/>
        <rFont val="Tahoma"/>
        <family val="2"/>
        <charset val="238"/>
      </rPr>
      <t xml:space="preserve">Poszczególne dostawy wyrobów będą realizowane w terminie do </t>
    </r>
    <r>
      <rPr>
        <b/>
        <sz val="11"/>
        <rFont val="Tahoma"/>
        <family val="2"/>
        <charset val="238"/>
      </rPr>
      <t>…..*</t>
    </r>
    <r>
      <rPr>
        <sz val="11"/>
        <rFont val="Tahoma"/>
        <family val="2"/>
        <charset val="238"/>
      </rPr>
      <t xml:space="preserve">  dni roboczych od daty złożenia zamówienia za pośrednictwem faksu na numer </t>
    </r>
    <r>
      <rPr>
        <b/>
        <sz val="11"/>
        <rFont val="Tahoma"/>
        <family val="2"/>
        <charset val="238"/>
      </rPr>
      <t>…………*</t>
    </r>
    <r>
      <rPr>
        <sz val="11"/>
        <rFont val="Tahoma"/>
        <family val="2"/>
        <charset val="238"/>
      </rPr>
      <t xml:space="preserve"> lub poczty elektronicznej na adres e-mail: </t>
    </r>
    <r>
      <rPr>
        <b/>
        <sz val="11"/>
        <rFont val="Tahoma"/>
        <family val="2"/>
        <charset val="238"/>
      </rPr>
      <t>………………*</t>
    </r>
    <r>
      <rPr>
        <sz val="11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238"/>
      </rPr>
      <t>8.</t>
    </r>
    <r>
      <rPr>
        <b/>
        <sz val="11"/>
        <color rgb="FFFF0000"/>
        <rFont val="Tahoma"/>
        <family val="2"/>
        <charset val="238"/>
      </rPr>
      <t xml:space="preserve"> </t>
    </r>
    <r>
      <rPr>
        <sz val="11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1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</si>
</sst>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name val="Tahoma"/>
      <family val="2"/>
      <charset val="1"/>
    </font>
    <font>
      <sz val="11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78">
    <xf numFmtId="0" fontId="0" fillId="0" borderId="0" xfId="0">
      <alignment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4" fontId="7" fillId="0" borderId="0" xfId="0" applyNumberFormat="1" applyFont="1">
      <alignment vertical="center"/>
    </xf>
    <xf numFmtId="0" fontId="16" fillId="0" borderId="0" xfId="0" applyFont="1" applyAlignment="1">
      <alignment wrapText="1"/>
    </xf>
    <xf numFmtId="0" fontId="14" fillId="0" borderId="0" xfId="0" applyFont="1">
      <alignment vertical="center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6" fillId="0" borderId="0" xfId="0" applyNumberFormat="1" applyFont="1" applyAlignment="1">
      <alignment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3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24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0" xfId="0" applyNumberFormat="1" applyFont="1">
      <alignment vertical="center"/>
    </xf>
    <xf numFmtId="0" fontId="28" fillId="0" borderId="1" xfId="0" applyFont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9" fontId="29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1" applyFont="1" applyBorder="1" applyAlignment="1">
      <alignment vertical="center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1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Excel Built-in Explanatory Text" xfId="1" xr:uid="{05706913-7048-4C51-9A5C-F40F29CD53D1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20"/>
  <sheetViews>
    <sheetView view="pageBreakPreview" zoomScale="86" zoomScaleNormal="70" zoomScaleSheetLayoutView="86" workbookViewId="0">
      <selection activeCell="A6" sqref="A6"/>
    </sheetView>
  </sheetViews>
  <sheetFormatPr defaultColWidth="6.140625" defaultRowHeight="15" x14ac:dyDescent="0.15"/>
  <cols>
    <col min="1" max="1" width="4.42578125" style="2" bestFit="1" customWidth="1"/>
    <col min="2" max="2" width="41.140625" style="3" customWidth="1"/>
    <col min="3" max="3" width="8.7109375" style="4" customWidth="1"/>
    <col min="4" max="4" width="5.28515625" style="4" customWidth="1"/>
    <col min="5" max="5" width="11.5703125" style="5" bestFit="1" customWidth="1"/>
    <col min="6" max="6" width="13.28515625" style="6" bestFit="1" customWidth="1"/>
    <col min="7" max="7" width="7.42578125" style="7" bestFit="1" customWidth="1"/>
    <col min="8" max="8" width="13.42578125" style="8" bestFit="1" customWidth="1"/>
    <col min="9" max="9" width="11.5703125" style="6" bestFit="1" customWidth="1"/>
    <col min="10" max="10" width="20.5703125" style="9" customWidth="1"/>
    <col min="11" max="247" width="6.140625" style="9"/>
    <col min="248" max="1006" width="6.140625" style="10"/>
    <col min="1019" max="1022" width="7.7109375" customWidth="1"/>
  </cols>
  <sheetData>
    <row r="1" spans="1:1022" s="35" customFormat="1" ht="17.25" customHeight="1" x14ac:dyDescent="0.2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</row>
    <row r="2" spans="1:1022" s="35" customFormat="1" ht="22.5" customHeight="1" x14ac:dyDescent="0.2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</row>
    <row r="3" spans="1:1022" s="35" customFormat="1" ht="23.2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</row>
    <row r="4" spans="1:1022" s="10" customFormat="1" ht="409.6" customHeight="1" x14ac:dyDescent="0.25">
      <c r="A4" s="76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11"/>
      <c r="L4" s="11"/>
      <c r="M4" s="11"/>
      <c r="N4" s="11"/>
      <c r="O4" s="11"/>
      <c r="P4" s="11"/>
      <c r="Q4" s="11"/>
      <c r="R4" s="11"/>
      <c r="AME4"/>
      <c r="AMF4"/>
      <c r="AMG4"/>
      <c r="AMH4"/>
    </row>
    <row r="5" spans="1:1022" s="10" customFormat="1" ht="69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11"/>
      <c r="L5" s="11"/>
      <c r="M5" s="11"/>
      <c r="N5" s="11"/>
      <c r="O5" s="11"/>
      <c r="P5" s="11"/>
      <c r="Q5" s="11"/>
      <c r="R5" s="11"/>
      <c r="AME5"/>
      <c r="AMF5"/>
      <c r="AMG5"/>
      <c r="AMH5"/>
    </row>
    <row r="6" spans="1:1022" s="10" customFormat="1" ht="30.75" customHeight="1" x14ac:dyDescent="0.2">
      <c r="A6" s="12"/>
      <c r="B6" s="36" t="s">
        <v>0</v>
      </c>
      <c r="C6" s="13"/>
      <c r="D6" s="13"/>
      <c r="E6" s="13"/>
      <c r="F6" s="13"/>
      <c r="G6" s="13"/>
      <c r="H6" s="13"/>
      <c r="I6" s="13"/>
      <c r="J6" s="13"/>
      <c r="K6" s="11"/>
      <c r="L6" s="11"/>
      <c r="M6" s="11"/>
      <c r="N6" s="11"/>
      <c r="O6" s="11"/>
      <c r="P6" s="11"/>
      <c r="Q6" s="11"/>
      <c r="R6" s="11"/>
      <c r="AME6"/>
      <c r="AMF6"/>
      <c r="AMG6"/>
      <c r="AMH6"/>
    </row>
    <row r="7" spans="1:1022" s="14" customFormat="1" ht="63" x14ac:dyDescent="0.25">
      <c r="A7" s="37" t="s">
        <v>1</v>
      </c>
      <c r="B7" s="38" t="s">
        <v>19</v>
      </c>
      <c r="C7" s="38" t="s">
        <v>13</v>
      </c>
      <c r="D7" s="38" t="s">
        <v>20</v>
      </c>
      <c r="E7" s="38" t="s">
        <v>27</v>
      </c>
      <c r="F7" s="38" t="s">
        <v>21</v>
      </c>
      <c r="G7" s="38" t="s">
        <v>4</v>
      </c>
      <c r="H7" s="38" t="s">
        <v>22</v>
      </c>
      <c r="I7" s="38" t="s">
        <v>28</v>
      </c>
      <c r="J7" s="38" t="s">
        <v>12</v>
      </c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ME7"/>
      <c r="AMF7"/>
      <c r="AMG7"/>
      <c r="AMH7"/>
    </row>
    <row r="8" spans="1:1022" s="45" customFormat="1" ht="12" x14ac:dyDescent="0.15">
      <c r="A8" s="39">
        <v>1</v>
      </c>
      <c r="B8" s="40">
        <v>2</v>
      </c>
      <c r="C8" s="41">
        <v>3</v>
      </c>
      <c r="D8" s="41">
        <v>4</v>
      </c>
      <c r="E8" s="42">
        <v>5</v>
      </c>
      <c r="F8" s="40" t="s">
        <v>26</v>
      </c>
      <c r="G8" s="42">
        <v>7</v>
      </c>
      <c r="H8" s="40" t="s">
        <v>29</v>
      </c>
      <c r="I8" s="40" t="s">
        <v>30</v>
      </c>
      <c r="J8" s="40">
        <v>12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</row>
    <row r="9" spans="1:1022" s="45" customFormat="1" ht="78.75" x14ac:dyDescent="0.15">
      <c r="A9" s="58">
        <v>1</v>
      </c>
      <c r="B9" s="68" t="s">
        <v>35</v>
      </c>
      <c r="C9" s="58" t="s">
        <v>23</v>
      </c>
      <c r="D9" s="63">
        <v>4</v>
      </c>
      <c r="E9" s="59"/>
      <c r="F9" s="60">
        <f>ROUND(D9*E9,2)</f>
        <v>0</v>
      </c>
      <c r="G9" s="61"/>
      <c r="H9" s="60">
        <f>ROUND((F9+(F9*G9)),2)</f>
        <v>0</v>
      </c>
      <c r="I9" s="60">
        <f>ROUND((H9/D9),2)</f>
        <v>0</v>
      </c>
      <c r="J9" s="6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</row>
    <row r="10" spans="1:1022" s="45" customFormat="1" ht="33.75" x14ac:dyDescent="0.15">
      <c r="A10" s="58">
        <f>A9+1</f>
        <v>2</v>
      </c>
      <c r="B10" s="65" t="s">
        <v>24</v>
      </c>
      <c r="C10" s="58" t="s">
        <v>25</v>
      </c>
      <c r="D10" s="63">
        <v>1</v>
      </c>
      <c r="E10" s="59"/>
      <c r="F10" s="60">
        <f t="shared" ref="F10:F14" si="0">ROUND(D10*E10,2)</f>
        <v>0</v>
      </c>
      <c r="G10" s="61"/>
      <c r="H10" s="60">
        <f>ROUND((F10+(F10*G10)),2)</f>
        <v>0</v>
      </c>
      <c r="I10" s="60">
        <f t="shared" ref="I10:I14" si="1">ROUND((H10/D10),2)</f>
        <v>0</v>
      </c>
      <c r="J10" s="6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</row>
    <row r="11" spans="1:1022" s="45" customFormat="1" ht="315" x14ac:dyDescent="0.15">
      <c r="A11" s="58">
        <f t="shared" ref="A11:A14" si="2">A10+1</f>
        <v>3</v>
      </c>
      <c r="B11" s="64" t="s">
        <v>31</v>
      </c>
      <c r="C11" s="58" t="s">
        <v>23</v>
      </c>
      <c r="D11" s="63">
        <v>6</v>
      </c>
      <c r="E11" s="59"/>
      <c r="F11" s="60">
        <f t="shared" si="0"/>
        <v>0</v>
      </c>
      <c r="G11" s="61"/>
      <c r="H11" s="60">
        <f>ROUND((F11+(F11*G11)),2)</f>
        <v>0</v>
      </c>
      <c r="I11" s="60">
        <f t="shared" si="1"/>
        <v>0</v>
      </c>
      <c r="J11" s="6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</row>
    <row r="12" spans="1:1022" s="45" customFormat="1" ht="90" x14ac:dyDescent="0.15">
      <c r="A12" s="58">
        <f t="shared" si="2"/>
        <v>4</v>
      </c>
      <c r="B12" s="65" t="s">
        <v>34</v>
      </c>
      <c r="C12" s="58" t="s">
        <v>23</v>
      </c>
      <c r="D12" s="63">
        <v>4</v>
      </c>
      <c r="E12" s="59"/>
      <c r="F12" s="60">
        <f t="shared" si="0"/>
        <v>0</v>
      </c>
      <c r="G12" s="61"/>
      <c r="H12" s="60">
        <f t="shared" ref="H12:H14" si="3">ROUND((F12+(F12*G12)),2)</f>
        <v>0</v>
      </c>
      <c r="I12" s="60">
        <f t="shared" si="1"/>
        <v>0</v>
      </c>
      <c r="J12" s="6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</row>
    <row r="13" spans="1:1022" s="45" customFormat="1" ht="101.25" x14ac:dyDescent="0.15">
      <c r="A13" s="58">
        <f t="shared" si="2"/>
        <v>5</v>
      </c>
      <c r="B13" s="65" t="s">
        <v>33</v>
      </c>
      <c r="C13" s="58" t="s">
        <v>23</v>
      </c>
      <c r="D13" s="63">
        <v>3</v>
      </c>
      <c r="E13" s="59"/>
      <c r="F13" s="60">
        <f t="shared" si="0"/>
        <v>0</v>
      </c>
      <c r="G13" s="61"/>
      <c r="H13" s="60">
        <f t="shared" si="3"/>
        <v>0</v>
      </c>
      <c r="I13" s="60">
        <f t="shared" si="1"/>
        <v>0</v>
      </c>
      <c r="J13" s="6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</row>
    <row r="14" spans="1:1022" s="45" customFormat="1" ht="67.5" x14ac:dyDescent="0.15">
      <c r="A14" s="58">
        <f t="shared" si="2"/>
        <v>6</v>
      </c>
      <c r="B14" s="69" t="s">
        <v>32</v>
      </c>
      <c r="C14" s="58" t="s">
        <v>23</v>
      </c>
      <c r="D14" s="63">
        <v>4</v>
      </c>
      <c r="E14" s="59"/>
      <c r="F14" s="60">
        <f t="shared" si="0"/>
        <v>0</v>
      </c>
      <c r="G14" s="61"/>
      <c r="H14" s="60">
        <f t="shared" si="3"/>
        <v>0</v>
      </c>
      <c r="I14" s="60">
        <f t="shared" si="1"/>
        <v>0</v>
      </c>
      <c r="J14" s="6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4"/>
      <c r="ALL14" s="44"/>
      <c r="ALM14" s="44"/>
      <c r="ALN14" s="44"/>
      <c r="ALO14" s="44"/>
      <c r="ALP14" s="44"/>
      <c r="ALQ14" s="44"/>
      <c r="ALR14" s="44"/>
      <c r="ALS14" s="44"/>
      <c r="ALT14" s="44"/>
      <c r="ALU14" s="44"/>
    </row>
    <row r="15" spans="1:1022" s="45" customFormat="1" ht="22.5" x14ac:dyDescent="0.15">
      <c r="A15" s="53"/>
      <c r="B15" s="3"/>
      <c r="C15" s="54"/>
      <c r="D15" s="54"/>
      <c r="E15" s="66" t="s">
        <v>5</v>
      </c>
      <c r="F15" s="67">
        <f>SUM(F9:F14)</f>
        <v>0</v>
      </c>
      <c r="G15" s="66" t="s">
        <v>6</v>
      </c>
      <c r="H15" s="67">
        <f>SUM(H9:H14)</f>
        <v>0</v>
      </c>
      <c r="I15" s="5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</row>
    <row r="16" spans="1:1022" x14ac:dyDescent="0.15">
      <c r="A16" s="12"/>
      <c r="B16" s="19"/>
      <c r="C16" s="1"/>
      <c r="D16" s="1"/>
      <c r="E16" s="20"/>
      <c r="F16" s="21"/>
      <c r="G16" s="20"/>
      <c r="H16" s="17"/>
      <c r="I16" s="22"/>
      <c r="J16" s="18"/>
      <c r="IM16" s="10"/>
    </row>
    <row r="17" spans="1:18" ht="20.65" customHeight="1" x14ac:dyDescent="0.15">
      <c r="A17" s="12"/>
      <c r="B17" s="16"/>
      <c r="C17" s="1"/>
      <c r="D17" s="1"/>
      <c r="E17" s="20"/>
      <c r="F17" s="21"/>
      <c r="G17" s="20"/>
      <c r="H17" s="17"/>
      <c r="I17" s="22"/>
      <c r="J17" s="18"/>
    </row>
    <row r="18" spans="1:18" x14ac:dyDescent="0.2">
      <c r="A18" s="12"/>
      <c r="B18" s="23"/>
      <c r="C18" s="1"/>
      <c r="D18" s="1"/>
      <c r="E18" s="24"/>
      <c r="F18" s="25"/>
      <c r="G18" s="26"/>
      <c r="H18" s="27"/>
      <c r="I18" s="25"/>
      <c r="J18" s="28"/>
      <c r="K18" s="29"/>
      <c r="L18" s="29"/>
      <c r="M18" s="29"/>
      <c r="N18" s="29"/>
      <c r="O18" s="29"/>
      <c r="P18" s="29"/>
      <c r="Q18" s="29"/>
      <c r="R18" s="29"/>
    </row>
    <row r="19" spans="1:18" ht="14.25" customHeight="1" x14ac:dyDescent="0.15">
      <c r="A19" s="12"/>
      <c r="B19" s="25"/>
      <c r="C19" s="1"/>
      <c r="D19" s="1"/>
      <c r="E19" s="24"/>
      <c r="F19" s="77"/>
      <c r="G19" s="77"/>
      <c r="H19" s="77"/>
      <c r="I19" s="77"/>
      <c r="J19" s="77"/>
      <c r="K19" s="4"/>
      <c r="L19" s="4"/>
      <c r="M19" s="4"/>
      <c r="N19" s="4"/>
      <c r="O19" s="4"/>
      <c r="P19" s="4"/>
      <c r="Q19" s="4"/>
      <c r="R19" s="4"/>
    </row>
    <row r="20" spans="1:18" x14ac:dyDescent="0.15">
      <c r="A20" s="12"/>
      <c r="B20" s="16"/>
      <c r="C20" s="1"/>
      <c r="D20" s="1"/>
      <c r="E20" s="30"/>
      <c r="F20" s="22"/>
      <c r="G20" s="31"/>
      <c r="H20" s="32"/>
      <c r="I20" s="22"/>
      <c r="J20" s="18"/>
    </row>
  </sheetData>
  <mergeCells count="5">
    <mergeCell ref="A2:J2"/>
    <mergeCell ref="A3:J3"/>
    <mergeCell ref="A4:J5"/>
    <mergeCell ref="F19:J19"/>
    <mergeCell ref="A1:J1"/>
  </mergeCells>
  <printOptions horizontalCentered="1"/>
  <pageMargins left="0.19685039370078741" right="0.19685039370078741" top="0.39370078740157483" bottom="0.19685039370078741" header="0.11811023622047245" footer="0.11811023622047245"/>
  <pageSetup paperSize="9" orientation="landscape" horizontalDpi="300" verticalDpi="300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0C50-8605-4634-B397-3D5905657630}">
  <dimension ref="A1:AMJ21"/>
  <sheetViews>
    <sheetView tabSelected="1" view="pageBreakPreview" zoomScale="81" zoomScaleNormal="80" zoomScaleSheetLayoutView="81" workbookViewId="0">
      <selection activeCell="B6" sqref="B6"/>
    </sheetView>
  </sheetViews>
  <sheetFormatPr defaultColWidth="6.140625" defaultRowHeight="15" x14ac:dyDescent="0.15"/>
  <cols>
    <col min="1" max="1" width="3.28515625" style="2" bestFit="1" customWidth="1"/>
    <col min="2" max="2" width="32.5703125" style="3" customWidth="1"/>
    <col min="3" max="3" width="6.28515625" style="4" customWidth="1"/>
    <col min="4" max="4" width="5.5703125" style="4" bestFit="1" customWidth="1"/>
    <col min="5" max="5" width="12.28515625" style="4" customWidth="1"/>
    <col min="6" max="6" width="10.5703125" style="4" customWidth="1"/>
    <col min="7" max="7" width="11.42578125" style="5" bestFit="1" customWidth="1"/>
    <col min="8" max="8" width="11.28515625" style="6" bestFit="1" customWidth="1"/>
    <col min="9" max="9" width="7.42578125" style="7" bestFit="1" customWidth="1"/>
    <col min="10" max="10" width="11.28515625" style="8" customWidth="1"/>
    <col min="11" max="11" width="11.42578125" style="6" bestFit="1" customWidth="1"/>
    <col min="12" max="12" width="17.85546875" style="9" bestFit="1" customWidth="1"/>
    <col min="13" max="249" width="6.140625" style="9"/>
    <col min="250" max="1008" width="6.140625" style="10"/>
    <col min="1021" max="1024" width="7.7109375" customWidth="1"/>
  </cols>
  <sheetData>
    <row r="1" spans="1:1024" s="35" customFormat="1" ht="17.25" customHeight="1" x14ac:dyDescent="0.2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</row>
    <row r="2" spans="1:1024" s="35" customFormat="1" ht="22.5" customHeight="1" x14ac:dyDescent="0.2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</row>
    <row r="3" spans="1:1024" s="35" customFormat="1" ht="23.25" customHeight="1" x14ac:dyDescent="0.2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</row>
    <row r="4" spans="1:1024" s="10" customFormat="1" ht="409.6" customHeight="1" x14ac:dyDescent="0.25">
      <c r="A4" s="76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1"/>
      <c r="N4" s="11"/>
      <c r="O4" s="11"/>
      <c r="P4" s="11"/>
      <c r="Q4" s="11"/>
      <c r="R4" s="11"/>
      <c r="S4" s="11"/>
      <c r="T4" s="11"/>
      <c r="AMG4"/>
      <c r="AMH4"/>
      <c r="AMI4"/>
      <c r="AMJ4"/>
    </row>
    <row r="5" spans="1:1024" s="10" customFormat="1" ht="69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11"/>
      <c r="N5" s="11"/>
      <c r="O5" s="11"/>
      <c r="P5" s="11"/>
      <c r="Q5" s="11"/>
      <c r="R5" s="11"/>
      <c r="S5" s="11"/>
      <c r="T5" s="11"/>
      <c r="AMG5"/>
      <c r="AMH5"/>
      <c r="AMI5"/>
      <c r="AMJ5"/>
    </row>
    <row r="6" spans="1:1024" s="10" customFormat="1" ht="30.75" customHeight="1" x14ac:dyDescent="0.2">
      <c r="A6" s="12"/>
      <c r="B6" s="36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  <c r="N6" s="11"/>
      <c r="O6" s="11"/>
      <c r="P6" s="11"/>
      <c r="Q6" s="11"/>
      <c r="R6" s="11"/>
      <c r="S6" s="11"/>
      <c r="T6" s="11"/>
      <c r="AMG6"/>
      <c r="AMH6"/>
      <c r="AMI6"/>
      <c r="AMJ6"/>
    </row>
    <row r="7" spans="1:1024" s="14" customFormat="1" ht="73.5" x14ac:dyDescent="0.25">
      <c r="A7" s="37" t="s">
        <v>1</v>
      </c>
      <c r="B7" s="38" t="s">
        <v>19</v>
      </c>
      <c r="C7" s="38" t="s">
        <v>13</v>
      </c>
      <c r="D7" s="38" t="s">
        <v>20</v>
      </c>
      <c r="E7" s="38" t="s">
        <v>14</v>
      </c>
      <c r="F7" s="38" t="s">
        <v>2</v>
      </c>
      <c r="G7" s="38" t="s">
        <v>3</v>
      </c>
      <c r="H7" s="38" t="s">
        <v>46</v>
      </c>
      <c r="I7" s="38" t="s">
        <v>48</v>
      </c>
      <c r="J7" s="38" t="s">
        <v>47</v>
      </c>
      <c r="K7" s="38" t="s">
        <v>11</v>
      </c>
      <c r="L7" s="38" t="s">
        <v>12</v>
      </c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MG7"/>
      <c r="AMH7"/>
      <c r="AMI7"/>
      <c r="AMJ7"/>
    </row>
    <row r="8" spans="1:1024" s="45" customFormat="1" ht="12" x14ac:dyDescent="0.15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 t="s">
        <v>8</v>
      </c>
      <c r="G8" s="42">
        <v>7</v>
      </c>
      <c r="H8" s="40" t="s">
        <v>15</v>
      </c>
      <c r="I8" s="42">
        <v>9</v>
      </c>
      <c r="J8" s="40" t="s">
        <v>9</v>
      </c>
      <c r="K8" s="40" t="s">
        <v>10</v>
      </c>
      <c r="L8" s="40">
        <v>12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</row>
    <row r="9" spans="1:1024" s="45" customFormat="1" ht="112.5" x14ac:dyDescent="0.15">
      <c r="A9" s="46">
        <v>1</v>
      </c>
      <c r="B9" s="71" t="s">
        <v>39</v>
      </c>
      <c r="C9" s="70" t="s">
        <v>38</v>
      </c>
      <c r="D9" s="73">
        <v>3500</v>
      </c>
      <c r="E9" s="47"/>
      <c r="F9" s="48" t="e">
        <f>D9/E9</f>
        <v>#DIV/0!</v>
      </c>
      <c r="G9" s="49"/>
      <c r="H9" s="50" t="e">
        <f>ROUND(F9*G9,2)</f>
        <v>#DIV/0!</v>
      </c>
      <c r="I9" s="51"/>
      <c r="J9" s="50" t="e">
        <f>ROUND((H9+(H9*I9)),2)</f>
        <v>#DIV/0!</v>
      </c>
      <c r="K9" s="50" t="e">
        <f>ROUND((J9/F9),2)</f>
        <v>#DIV/0!</v>
      </c>
      <c r="L9" s="5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</row>
    <row r="10" spans="1:1024" s="45" customFormat="1" ht="112.5" x14ac:dyDescent="0.15">
      <c r="A10" s="46">
        <f>A9+1</f>
        <v>2</v>
      </c>
      <c r="B10" s="72" t="s">
        <v>40</v>
      </c>
      <c r="C10" s="70" t="s">
        <v>38</v>
      </c>
      <c r="D10" s="73">
        <v>2200</v>
      </c>
      <c r="E10" s="47"/>
      <c r="F10" s="48" t="e">
        <f t="shared" ref="F10:F15" si="0">D10/E10</f>
        <v>#DIV/0!</v>
      </c>
      <c r="G10" s="49"/>
      <c r="H10" s="50" t="e">
        <f t="shared" ref="H10:H15" si="1">ROUND(F10*G10,2)</f>
        <v>#DIV/0!</v>
      </c>
      <c r="I10" s="51"/>
      <c r="J10" s="50" t="e">
        <f t="shared" ref="J10:J15" si="2">ROUND((H10+(H10*I10)),2)</f>
        <v>#DIV/0!</v>
      </c>
      <c r="K10" s="50" t="e">
        <f t="shared" ref="K10:K15" si="3">ROUND((J10/F10),2)</f>
        <v>#DIV/0!</v>
      </c>
      <c r="L10" s="5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</row>
    <row r="11" spans="1:1024" s="45" customFormat="1" ht="191.25" x14ac:dyDescent="0.15">
      <c r="A11" s="46">
        <f t="shared" ref="A11:A15" si="4">A10+1</f>
        <v>3</v>
      </c>
      <c r="B11" s="72" t="s">
        <v>41</v>
      </c>
      <c r="C11" s="70" t="s">
        <v>38</v>
      </c>
      <c r="D11" s="73">
        <v>2500</v>
      </c>
      <c r="E11" s="47"/>
      <c r="F11" s="48" t="e">
        <f t="shared" si="0"/>
        <v>#DIV/0!</v>
      </c>
      <c r="G11" s="49"/>
      <c r="H11" s="50" t="e">
        <f t="shared" si="1"/>
        <v>#DIV/0!</v>
      </c>
      <c r="I11" s="51"/>
      <c r="J11" s="50" t="e">
        <f t="shared" si="2"/>
        <v>#DIV/0!</v>
      </c>
      <c r="K11" s="50" t="e">
        <f t="shared" si="3"/>
        <v>#DIV/0!</v>
      </c>
      <c r="L11" s="5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</row>
    <row r="12" spans="1:1024" s="45" customFormat="1" ht="56.25" x14ac:dyDescent="0.15">
      <c r="A12" s="46">
        <f t="shared" si="4"/>
        <v>4</v>
      </c>
      <c r="B12" s="72" t="s">
        <v>42</v>
      </c>
      <c r="C12" s="70" t="s">
        <v>38</v>
      </c>
      <c r="D12" s="73">
        <v>1500</v>
      </c>
      <c r="E12" s="47"/>
      <c r="F12" s="48" t="e">
        <f t="shared" si="0"/>
        <v>#DIV/0!</v>
      </c>
      <c r="G12" s="49"/>
      <c r="H12" s="50" t="e">
        <f t="shared" si="1"/>
        <v>#DIV/0!</v>
      </c>
      <c r="I12" s="51"/>
      <c r="J12" s="50" t="e">
        <f t="shared" si="2"/>
        <v>#DIV/0!</v>
      </c>
      <c r="K12" s="50" t="e">
        <f t="shared" si="3"/>
        <v>#DIV/0!</v>
      </c>
      <c r="L12" s="5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</row>
    <row r="13" spans="1:1024" s="45" customFormat="1" ht="78.75" x14ac:dyDescent="0.15">
      <c r="A13" s="46">
        <f t="shared" si="4"/>
        <v>5</v>
      </c>
      <c r="B13" s="72" t="s">
        <v>43</v>
      </c>
      <c r="C13" s="70" t="s">
        <v>38</v>
      </c>
      <c r="D13" s="73">
        <v>760</v>
      </c>
      <c r="E13" s="47"/>
      <c r="F13" s="48" t="e">
        <f t="shared" si="0"/>
        <v>#DIV/0!</v>
      </c>
      <c r="G13" s="49"/>
      <c r="H13" s="50" t="e">
        <f t="shared" si="1"/>
        <v>#DIV/0!</v>
      </c>
      <c r="I13" s="51"/>
      <c r="J13" s="50" t="e">
        <f t="shared" si="2"/>
        <v>#DIV/0!</v>
      </c>
      <c r="K13" s="50" t="e">
        <f t="shared" si="3"/>
        <v>#DIV/0!</v>
      </c>
      <c r="L13" s="5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</row>
    <row r="14" spans="1:1024" s="45" customFormat="1" ht="45" x14ac:dyDescent="0.15">
      <c r="A14" s="46">
        <f t="shared" si="4"/>
        <v>6</v>
      </c>
      <c r="B14" s="72" t="s">
        <v>44</v>
      </c>
      <c r="C14" s="70" t="s">
        <v>38</v>
      </c>
      <c r="D14" s="73">
        <v>500</v>
      </c>
      <c r="E14" s="47"/>
      <c r="F14" s="48" t="e">
        <f t="shared" si="0"/>
        <v>#DIV/0!</v>
      </c>
      <c r="G14" s="49"/>
      <c r="H14" s="50" t="e">
        <f t="shared" si="1"/>
        <v>#DIV/0!</v>
      </c>
      <c r="I14" s="51"/>
      <c r="J14" s="50" t="e">
        <f t="shared" si="2"/>
        <v>#DIV/0!</v>
      </c>
      <c r="K14" s="50" t="e">
        <f t="shared" si="3"/>
        <v>#DIV/0!</v>
      </c>
      <c r="L14" s="5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</row>
    <row r="15" spans="1:1024" s="45" customFormat="1" ht="67.5" x14ac:dyDescent="0.15">
      <c r="A15" s="46">
        <f t="shared" si="4"/>
        <v>7</v>
      </c>
      <c r="B15" s="72" t="s">
        <v>45</v>
      </c>
      <c r="C15" s="70" t="s">
        <v>38</v>
      </c>
      <c r="D15" s="73">
        <v>1000</v>
      </c>
      <c r="E15" s="47"/>
      <c r="F15" s="48" t="e">
        <f t="shared" si="0"/>
        <v>#DIV/0!</v>
      </c>
      <c r="G15" s="49"/>
      <c r="H15" s="50" t="e">
        <f t="shared" si="1"/>
        <v>#DIV/0!</v>
      </c>
      <c r="I15" s="51"/>
      <c r="J15" s="50" t="e">
        <f t="shared" si="2"/>
        <v>#DIV/0!</v>
      </c>
      <c r="K15" s="50" t="e">
        <f t="shared" si="3"/>
        <v>#DIV/0!</v>
      </c>
      <c r="L15" s="5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</row>
    <row r="16" spans="1:1024" s="45" customFormat="1" ht="22.5" x14ac:dyDescent="0.15">
      <c r="A16" s="53"/>
      <c r="B16" s="3"/>
      <c r="C16" s="54"/>
      <c r="D16" s="54"/>
      <c r="E16" s="54"/>
      <c r="F16" s="54"/>
      <c r="G16" s="55" t="s">
        <v>5</v>
      </c>
      <c r="H16" s="56" t="e">
        <f>SUM(H9:H15)</f>
        <v>#DIV/0!</v>
      </c>
      <c r="I16" s="55" t="s">
        <v>6</v>
      </c>
      <c r="J16" s="56" t="e">
        <f>SUM(J9:J15)</f>
        <v>#DIV/0!</v>
      </c>
      <c r="K16" s="5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</row>
    <row r="17" spans="1:249" x14ac:dyDescent="0.15">
      <c r="A17" s="12"/>
      <c r="B17" s="19"/>
      <c r="C17" s="1"/>
      <c r="D17" s="1"/>
      <c r="E17" s="1"/>
      <c r="F17" s="1"/>
      <c r="G17" s="20"/>
      <c r="H17" s="21"/>
      <c r="I17" s="20"/>
      <c r="J17" s="17"/>
      <c r="K17" s="22"/>
      <c r="L17" s="18"/>
      <c r="IO17" s="10"/>
    </row>
    <row r="18" spans="1:249" ht="20.65" customHeight="1" x14ac:dyDescent="0.15">
      <c r="A18" s="12"/>
      <c r="B18" s="16"/>
      <c r="C18" s="1"/>
      <c r="D18" s="1"/>
      <c r="E18" s="1"/>
      <c r="F18" s="1"/>
      <c r="G18" s="20"/>
      <c r="H18" s="21"/>
      <c r="I18" s="20"/>
      <c r="J18" s="17"/>
      <c r="K18" s="22"/>
      <c r="L18" s="18"/>
    </row>
    <row r="19" spans="1:249" x14ac:dyDescent="0.2">
      <c r="A19" s="12"/>
      <c r="B19" s="23"/>
      <c r="C19" s="1"/>
      <c r="D19" s="1"/>
      <c r="E19" s="1"/>
      <c r="F19" s="1"/>
      <c r="G19" s="24"/>
      <c r="H19" s="25"/>
      <c r="I19" s="26"/>
      <c r="J19" s="27"/>
      <c r="K19" s="25"/>
      <c r="L19" s="28"/>
      <c r="M19" s="29"/>
      <c r="N19" s="29"/>
      <c r="O19" s="29"/>
      <c r="P19" s="29"/>
      <c r="Q19" s="29"/>
      <c r="R19" s="29"/>
      <c r="S19" s="29"/>
      <c r="T19" s="29"/>
    </row>
    <row r="20" spans="1:249" ht="14.25" customHeight="1" x14ac:dyDescent="0.15">
      <c r="A20" s="12"/>
      <c r="B20" s="25"/>
      <c r="C20" s="1"/>
      <c r="D20" s="1"/>
      <c r="E20" s="1"/>
      <c r="F20" s="1"/>
      <c r="G20" s="24"/>
      <c r="H20" s="77"/>
      <c r="I20" s="77"/>
      <c r="J20" s="77"/>
      <c r="K20" s="77"/>
      <c r="L20" s="77"/>
      <c r="M20" s="4"/>
      <c r="N20" s="4"/>
      <c r="O20" s="4"/>
      <c r="P20" s="4"/>
      <c r="Q20" s="4"/>
      <c r="R20" s="4"/>
      <c r="S20" s="4"/>
      <c r="T20" s="4"/>
    </row>
    <row r="21" spans="1:249" x14ac:dyDescent="0.15">
      <c r="A21" s="12"/>
      <c r="B21" s="16"/>
      <c r="C21" s="1"/>
      <c r="D21" s="1"/>
      <c r="E21" s="1"/>
      <c r="F21" s="1"/>
      <c r="G21" s="30"/>
      <c r="H21" s="22"/>
      <c r="I21" s="31"/>
      <c r="J21" s="32"/>
      <c r="K21" s="22"/>
      <c r="L21" s="18"/>
    </row>
  </sheetData>
  <mergeCells count="5">
    <mergeCell ref="A1:L1"/>
    <mergeCell ref="A2:L2"/>
    <mergeCell ref="A3:L3"/>
    <mergeCell ref="A4:L5"/>
    <mergeCell ref="H20:L20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Zad.1</vt:lpstr>
      <vt:lpstr>Zad.2</vt:lpstr>
      <vt:lpstr>Zad.1!Obszar_wydruku</vt:lpstr>
      <vt:lpstr>Zad.2!Obszar_wydruku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151</cp:revision>
  <cp:lastPrinted>2023-02-13T08:29:24Z</cp:lastPrinted>
  <dcterms:created xsi:type="dcterms:W3CDTF">2019-02-04T11:59:38Z</dcterms:created>
  <dcterms:modified xsi:type="dcterms:W3CDTF">2023-02-14T13:45:22Z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