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4" windowHeight="10145" activeTab="0"/>
  </bookViews>
  <sheets>
    <sheet name="Kosztorys" sheetId="1" r:id="rId1"/>
  </sheets>
  <definedNames>
    <definedName name="_xlnm.Print_Area" localSheetId="0">'Kosztorys'!$A$1:$I$65</definedName>
  </definedNames>
  <calcPr fullCalcOnLoad="1" fullPrecision="0"/>
</workbook>
</file>

<file path=xl/sharedStrings.xml><?xml version="1.0" encoding="utf-8"?>
<sst xmlns="http://schemas.openxmlformats.org/spreadsheetml/2006/main" count="172" uniqueCount="112">
  <si>
    <t>Lp</t>
  </si>
  <si>
    <t>Symbol</t>
  </si>
  <si>
    <t>Opis pozycji</t>
  </si>
  <si>
    <t>Ilość</t>
  </si>
  <si>
    <t>J.m.</t>
  </si>
  <si>
    <t>Cena</t>
  </si>
  <si>
    <t>Wartość</t>
  </si>
  <si>
    <t>Montaż studni z elektrozaworami DN 1500mm H=1,5m</t>
  </si>
  <si>
    <t>Technologia studni z elektrozaworami</t>
  </si>
  <si>
    <t>m3</t>
  </si>
  <si>
    <t>Zasypanie wykopów fundament.podłużnych,punktowych, rowów, wykopów obiektowych, w gruncie kat.I-II, z zagęszczeniem mechanicznym spycharkami, spycharkami: 55 kW /50 KM/-grub.zagęszczanej warstwy 30 cm</t>
  </si>
  <si>
    <t>m</t>
  </si>
  <si>
    <t>Połączenie rur polietylenowych, ciśnieniowych PE, PEHD, metodą zgrzewania czołowego, przy średnicy zewnętrznej rur: 110 mm /zasilanie zgrzew.agreg.prądotwórczym/</t>
  </si>
  <si>
    <t>złącze</t>
  </si>
  <si>
    <t>Montaż kształtek ciśnieniowych PE, PEHD o połączeniach zgrzewano-kołnierzowych /tuleji kołnierzowych na luźny kołnierz/, o średnicy zewnętrznej: 110 mm</t>
  </si>
  <si>
    <t>szt</t>
  </si>
  <si>
    <t xml:space="preserve">Montaż kształtek ciśnieniowych PE, PEHD o połączeniach zgrzewano-kołnierzowych, o średnicy zewnętrznej: 110 mm - kolano </t>
  </si>
  <si>
    <t>Montaż kształtek ciśnieniowych PE, PEHD o połączeniach zgrzewano-kołnierzowych, o średnicy zewnętrznej: 110 -110-110mm - trójnik</t>
  </si>
  <si>
    <t>Montaż kształtek ciśnieniowych PE, PEHD o połączeniach zgrzewano-kołnierzowych, o średnicy zewnętrznej: 110 mm - zaślepka</t>
  </si>
  <si>
    <t>Zasuwy kielichowo-kołnierzowe typu "E", z obudową, montowane na rurociągach PVC /PE/ - średnica zasuwy: 100 mm</t>
  </si>
  <si>
    <t>kpl</t>
  </si>
  <si>
    <t xml:space="preserve">Próba szczelności sieci wodociągowych z rur z tworzyw sztucznych, o średnicy zewnętrznej: ponad 110 do 200 mm </t>
  </si>
  <si>
    <t>próba</t>
  </si>
  <si>
    <t>Analogia - Ustawienie studni rewizyjnej z kręgów betonowych, w gotowym wykopie, o głębokości 3,0 m - średnica kręgów: 1500 mm H=1,5m</t>
  </si>
  <si>
    <t>studnia</t>
  </si>
  <si>
    <t>Wiercenie w żelbecie, z lądu, poziomych otworów o głębokości: do 25 cm</t>
  </si>
  <si>
    <t>Przejścia przez ściany komór tulejami stalowymi "PS", przy grubości ściany 20 cm - średnica nominalna otworu: 110 mm</t>
  </si>
  <si>
    <t>Przejścia przez ściany komór tulejami stalowymi "PS", przy grubości ściany 20 cm - średnica nominalna otworu: 63mm</t>
  </si>
  <si>
    <t xml:space="preserve">Włączenie się do istniejącego rurociągu 110mm w postaci złącza rurowego AVK </t>
  </si>
  <si>
    <t>Technologia studni z elektrozaworami  - 3x2" ICV</t>
  </si>
  <si>
    <t>Instalacje Elektryczne - na kwaterach oraz  budnynku pompowni dotyczy sterowania deszczownią</t>
  </si>
  <si>
    <t xml:space="preserve">Sterowanie . </t>
  </si>
  <si>
    <t>Ręczne kopanie rowów dla kabli o głębok.do 0.8 m i szer.dna do 0.4 w gruncie kat. III</t>
  </si>
  <si>
    <t>Nasypanie warstwy piasku grub. 0.1 m na dno rowu kablowego o szer.do 0.4 m</t>
  </si>
  <si>
    <t>Układanie rur ochronnych z PCW o śr.do 75 mm w wykopie SRS 75.</t>
  </si>
  <si>
    <t>Układanie płyt drogowych żelbetowych ażurowych o powierzchni 1szt do 1,0m2. Wymiary elementów betonowych: 75x100x12,5 cm -Płyty JOMB Demontaż i montaż istniejacych płyt</t>
  </si>
  <si>
    <t>m2</t>
  </si>
  <si>
    <t>Ręczne zasypywanie rowów dla kabli o głębok.do 0.6 m i szer.dna do 0.4 m w gruncie kat. III</t>
  </si>
  <si>
    <t>Ręczne układanie w rowach kablowych, kabli wielożyłowych o masie: do 0.5 kg/m , z przykryciem folią Kabel sygnalizacyjny   19x1mm2 kabel do stacji meteo</t>
  </si>
  <si>
    <t>Ręczne układanie w rowach kablowych, kabli wielożyłowych o masie: do 0.5 kg/m , z przykryciem folią Kabel sygnalizacyjny  YKSY 7x2,5mm2</t>
  </si>
  <si>
    <t>Ręczne układanie w rowach kablowych, kabli wielożyłowych o masie: do 0.5 kg/m , z przykryciem folią Kabel sygnalizacyjny  YKSY 7x1mm2</t>
  </si>
  <si>
    <t>Ręczne układanie w rowach kablowych, kabli wielożyłowych o masie: do 0.5 kg/m , z przykryciem folią Kabel sygnalizacyjny  YKSY 14x2,5mm2</t>
  </si>
  <si>
    <t>Ręczne układanie w rowach kablowych, kabli wielożyłowych o masie: do 0.5 kg/m , z przykryciem folią Kabel sygnalizacyjny  YKSY 14x1,5mm2</t>
  </si>
  <si>
    <t>Instalacja zraszająca na nawadnianych kwaterach</t>
  </si>
  <si>
    <t>Roboty ziemne</t>
  </si>
  <si>
    <t xml:space="preserve">Roboty pomiarowe przy liniowych  robotach ziemnych - trasa rowów melioracyjnych w terenie równinnym </t>
  </si>
  <si>
    <t>km</t>
  </si>
  <si>
    <t>Zasypanie wykopów fundament.podłużnych,punktowych, rowów, wykopów obiektowych, w gruncie kat.I-II, z zagęszczeniem mechanicznym ubijakami, spycharkami: 74 kW /100 KM/-grub.zagęszczanej warstwy 35 cm</t>
  </si>
  <si>
    <t>Roboty montażowe</t>
  </si>
  <si>
    <t xml:space="preserve">Montaż kształtek ciśnieniowych PE, PEHD o połączeniach skręcanych o średnicy zewnętrznej: 63mm - kolano </t>
  </si>
  <si>
    <t>Montaż kształtek ciśnieniowych PE, PEHD o połączeniach skręcanych, o średnicy zewnętrznej:  kolano 63-2"M</t>
  </si>
  <si>
    <t>KOSZTORYS OFERTOWY</t>
  </si>
  <si>
    <t xml:space="preserve"> </t>
  </si>
  <si>
    <t>1.1</t>
  </si>
  <si>
    <t>2.2</t>
  </si>
  <si>
    <t>3.3</t>
  </si>
  <si>
    <t>3.4</t>
  </si>
  <si>
    <t>RAZEM</t>
  </si>
  <si>
    <t>OGÓŁEM</t>
  </si>
  <si>
    <t>PODATEK VAT 23%</t>
  </si>
  <si>
    <t>Wykopy oraz przekopy o głęb.do 3,0 m, wykonywane na odkład koparkami podsiębiernymi o pojemności łyżki: 0,25 m3 /grunt kat. I-II.</t>
  </si>
  <si>
    <t xml:space="preserve">Rurociągi z rur ciśnieniowych PE, łączone metodą zgrzewania, przy średnicy zewnętrznej rury: 110 mm /SDR 11/ </t>
  </si>
  <si>
    <t>Wykopy oraz przekopy o głęb.do 3,0 m, wykonywane na odkład koparkami podsiębiernymi o pojemności łyżki: 0,25 m3 /grunt kat. I-II. Wykop pod rurę fi 63mm</t>
  </si>
  <si>
    <t>Rurociągi z rur ciśnieniowych PE, łączone metodą zgrzewania, przy średnicy zewnętrznej rury: 63 mm /SDR 17/ .I</t>
  </si>
  <si>
    <t xml:space="preserve"> KNNR 001-0210-02-00</t>
  </si>
  <si>
    <t xml:space="preserve"> KNNR 001-0214-01-00</t>
  </si>
  <si>
    <t xml:space="preserve"> KNR  228-0302-03-01</t>
  </si>
  <si>
    <t xml:space="preserve"> KNNR 004-1010-04-00</t>
  </si>
  <si>
    <t xml:space="preserve"> KNR  218-0112-02-00</t>
  </si>
  <si>
    <t>KNR    218-0112-02-00</t>
  </si>
  <si>
    <t xml:space="preserve"> KNNR 004-1111-04-00</t>
  </si>
  <si>
    <t xml:space="preserve"> KNR  228-0316-02-00</t>
  </si>
  <si>
    <t xml:space="preserve"> KNNR 004-1413-05-00</t>
  </si>
  <si>
    <t xml:space="preserve"> KNR  214-1213-01-00</t>
  </si>
  <si>
    <t xml:space="preserve"> KNNR 004-1427-01-00</t>
  </si>
  <si>
    <t>ANALIZA WŁASNA</t>
  </si>
  <si>
    <t>KNR   2-01 0701-02</t>
  </si>
  <si>
    <t>KNR       5-10 0301-01</t>
  </si>
  <si>
    <t>KNR-W  5-10 0303-01</t>
  </si>
  <si>
    <t xml:space="preserve"> KNNR 010-0407-01-00</t>
  </si>
  <si>
    <t>KNR       2-01 0704-02</t>
  </si>
  <si>
    <t>KNR    510-0103-01-00</t>
  </si>
  <si>
    <t xml:space="preserve"> KNR   510-0103-01-00</t>
  </si>
  <si>
    <t xml:space="preserve"> KNR  510-0103-01-00</t>
  </si>
  <si>
    <t xml:space="preserve"> KNR  201-0120-03-00</t>
  </si>
  <si>
    <t>KNNR 001-0214-04-10</t>
  </si>
  <si>
    <t>KNR    228-0302-02-01</t>
  </si>
  <si>
    <t>KNR   218-0112-01-00</t>
  </si>
  <si>
    <t>KNR    218-0112-01-00</t>
  </si>
  <si>
    <t>Etap I</t>
  </si>
  <si>
    <t>Etap II</t>
  </si>
  <si>
    <t>Przebudowa deszczowni półstałej szkółki leśnej w Kotowie nr inw. 010/787 w Nadleśnictwie Bircza Etap I i II</t>
  </si>
  <si>
    <t>KNNR  004-1111-02-00</t>
  </si>
  <si>
    <t>Zasuwy kielichowo-kołnierzowe typu "E", z obudową, montowane na rurociągach PVC /PE/ - średnica zasuwy: 50 mm</t>
  </si>
  <si>
    <t>KNNR 004-1413-05-00</t>
  </si>
  <si>
    <t>Ustawienie studni rewizyjnej z kręgów betonowych, w gotowym wykopie, o głębokości 3,0 m - średnica kręgów: 1500 mm H=1,5m</t>
  </si>
  <si>
    <t>Technologia studni z elektrozaworami  - 4x1" ICV</t>
  </si>
  <si>
    <t>KNR    708-0301-01-00</t>
  </si>
  <si>
    <t>Układy sterowania systemem nawadniania komputer nawadniający AMI PENTA,  stacja meteo, czujniki temp. zew 1szt., oprogramowanie Synopta oraz  okablowanie  do poszczególnych urządzeń</t>
  </si>
  <si>
    <t>KNNR 005-0405-06-00</t>
  </si>
  <si>
    <t>Analogia- Skrzynki i rozdzielnie skrzynkowe wraz z konstrukcją, mocowanie przez przekręcanie masa do 10kg - stacja meteo wyposażona w czujniki ( prędkości wiatru, kierunku wiatru, opadu deszczu, wilgotności powietrza oraz temperatury powietrza)</t>
  </si>
  <si>
    <t>Analogia- zakup i montaż czujnika wilgotności i temperatury powietrza w tunelu foliowym RTV</t>
  </si>
  <si>
    <t>KNR   708-0301-01-00</t>
  </si>
  <si>
    <t>Analogia-  Skrzynka krosowa na 36 elektrozawory</t>
  </si>
  <si>
    <t>1 układ</t>
  </si>
  <si>
    <t>KNR   510-0103-01-00</t>
  </si>
  <si>
    <t xml:space="preserve">Ręczne układanie w rowach kablowych, kabli wielożyłowych o masie: do 0.5 kg/m , z przykryciem folią YKSY 19x1,5mm2  </t>
  </si>
  <si>
    <t>KNR-W   4-03 1203-03</t>
  </si>
  <si>
    <t>Badanie linii kablowej nn</t>
  </si>
  <si>
    <t>odc.</t>
  </si>
  <si>
    <t>KNR    708-0512-02-01</t>
  </si>
  <si>
    <t>Obróbka końców kabli sygnalizacyjnych oraz przewodów kabelkowych i kompensacyjnych, o ilości żył: ponad 7 do 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</si>
</sst>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0"/>
  </numFmts>
  <fonts count="45">
    <font>
      <sz val="10"/>
      <color theme="1"/>
      <name val="Times New Roman CE"/>
      <family val="2"/>
    </font>
    <font>
      <sz val="10"/>
      <color indexed="8"/>
      <name val="Times New Roman CE"/>
      <family val="2"/>
    </font>
    <font>
      <sz val="10"/>
      <color indexed="9"/>
      <name val="Times New Roman CE"/>
      <family val="2"/>
    </font>
    <font>
      <sz val="10"/>
      <color indexed="62"/>
      <name val="Times New Roman CE"/>
      <family val="2"/>
    </font>
    <font>
      <b/>
      <sz val="10"/>
      <color indexed="63"/>
      <name val="Times New Roman CE"/>
      <family val="2"/>
    </font>
    <font>
      <sz val="10"/>
      <color indexed="17"/>
      <name val="Times New Roman CE"/>
      <family val="2"/>
    </font>
    <font>
      <sz val="10"/>
      <color indexed="52"/>
      <name val="Times New Roman CE"/>
      <family val="2"/>
    </font>
    <font>
      <b/>
      <sz val="10"/>
      <color indexed="9"/>
      <name val="Times New Roman CE"/>
      <family val="2"/>
    </font>
    <font>
      <b/>
      <sz val="15"/>
      <color indexed="54"/>
      <name val="Times New Roman CE"/>
      <family val="2"/>
    </font>
    <font>
      <b/>
      <sz val="13"/>
      <color indexed="54"/>
      <name val="Times New Roman CE"/>
      <family val="2"/>
    </font>
    <font>
      <b/>
      <sz val="11"/>
      <color indexed="54"/>
      <name val="Times New Roman CE"/>
      <family val="2"/>
    </font>
    <font>
      <sz val="10"/>
      <color indexed="60"/>
      <name val="Times New Roman CE"/>
      <family val="2"/>
    </font>
    <font>
      <b/>
      <sz val="10"/>
      <color indexed="52"/>
      <name val="Times New Roman CE"/>
      <family val="2"/>
    </font>
    <font>
      <b/>
      <sz val="10"/>
      <color indexed="8"/>
      <name val="Times New Roman CE"/>
      <family val="2"/>
    </font>
    <font>
      <i/>
      <sz val="10"/>
      <color indexed="23"/>
      <name val="Times New Roman CE"/>
      <family val="2"/>
    </font>
    <font>
      <sz val="10"/>
      <color indexed="10"/>
      <name val="Times New Roman CE"/>
      <family val="2"/>
    </font>
    <font>
      <sz val="18"/>
      <color indexed="54"/>
      <name val="Calibri Light"/>
      <family val="2"/>
    </font>
    <font>
      <sz val="10"/>
      <color indexed="20"/>
      <name val="Times New Roman CE"/>
      <family val="2"/>
    </font>
    <font>
      <sz val="9"/>
      <color indexed="8"/>
      <name val="Arial Narrow CE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theme="0"/>
      <name val="Times New Roman CE"/>
      <family val="2"/>
    </font>
    <font>
      <sz val="10"/>
      <color rgb="FF3F3F76"/>
      <name val="Times New Roman CE"/>
      <family val="2"/>
    </font>
    <font>
      <b/>
      <sz val="10"/>
      <color rgb="FF3F3F3F"/>
      <name val="Times New Roman CE"/>
      <family val="2"/>
    </font>
    <font>
      <sz val="10"/>
      <color rgb="FF006100"/>
      <name val="Times New Roman CE"/>
      <family val="2"/>
    </font>
    <font>
      <sz val="10"/>
      <color rgb="FFFA7D00"/>
      <name val="Times New Roman CE"/>
      <family val="2"/>
    </font>
    <font>
      <b/>
      <sz val="10"/>
      <color theme="0"/>
      <name val="Times New Roman CE"/>
      <family val="2"/>
    </font>
    <font>
      <b/>
      <sz val="15"/>
      <color theme="3"/>
      <name val="Times New Roman CE"/>
      <family val="2"/>
    </font>
    <font>
      <b/>
      <sz val="13"/>
      <color theme="3"/>
      <name val="Times New Roman CE"/>
      <family val="2"/>
    </font>
    <font>
      <b/>
      <sz val="11"/>
      <color theme="3"/>
      <name val="Times New Roman CE"/>
      <family val="2"/>
    </font>
    <font>
      <sz val="10"/>
      <color rgb="FF9C5700"/>
      <name val="Times New Roman CE"/>
      <family val="2"/>
    </font>
    <font>
      <b/>
      <sz val="10"/>
      <color rgb="FFFA7D00"/>
      <name val="Times New Roman CE"/>
      <family val="2"/>
    </font>
    <font>
      <b/>
      <sz val="10"/>
      <color theme="1"/>
      <name val="Times New Roman CE"/>
      <family val="2"/>
    </font>
    <font>
      <i/>
      <sz val="10"/>
      <color rgb="FF7F7F7F"/>
      <name val="Times New Roman CE"/>
      <family val="2"/>
    </font>
    <font>
      <sz val="10"/>
      <color rgb="FFFF0000"/>
      <name val="Times New Roman CE"/>
      <family val="2"/>
    </font>
    <font>
      <sz val="18"/>
      <color theme="3"/>
      <name val="Calibri Light"/>
      <family val="2"/>
    </font>
    <font>
      <sz val="10"/>
      <color rgb="FF9C0006"/>
      <name val="Times New Roman CE"/>
      <family val="2"/>
    </font>
    <font>
      <sz val="9"/>
      <color rgb="FF080000"/>
      <name val="Arial Narrow CE"/>
      <family val="2"/>
    </font>
    <font>
      <sz val="10"/>
      <color theme="1"/>
      <name val="Arial"/>
      <family val="2"/>
    </font>
    <font>
      <sz val="12"/>
      <color rgb="FF080000"/>
      <name val="Arial"/>
      <family val="2"/>
    </font>
    <font>
      <b/>
      <sz val="12"/>
      <color rgb="FF080000"/>
      <name val="Arial"/>
      <family val="2"/>
    </font>
    <font>
      <b/>
      <sz val="16"/>
      <color theme="1"/>
      <name val="Arial"/>
      <family val="2"/>
    </font>
    <font>
      <b/>
      <sz val="16"/>
      <color rgb="FF08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6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64"/>
  <sheetViews>
    <sheetView showZeros="0" tabSelected="1" view="pageBreakPreview" zoomScale="85" zoomScaleNormal="70" zoomScaleSheetLayoutView="85" zoomScalePageLayoutView="0" workbookViewId="0" topLeftCell="A55">
      <selection activeCell="R48" sqref="Q48:R48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12.875" style="0" customWidth="1"/>
    <col min="4" max="4" width="65.125" style="0" customWidth="1"/>
    <col min="5" max="5" width="10.125" style="0" customWidth="1"/>
    <col min="6" max="6" width="13.25390625" style="0" customWidth="1"/>
    <col min="7" max="7" width="15.875" style="0" customWidth="1"/>
    <col min="8" max="8" width="19.875" style="0" customWidth="1"/>
    <col min="9" max="9" width="3.25390625" style="0" customWidth="1"/>
  </cols>
  <sheetData>
    <row r="1" ht="8.25" customHeight="1"/>
    <row r="2" spans="2:8" ht="24" customHeight="1">
      <c r="B2" s="21" t="s">
        <v>51</v>
      </c>
      <c r="C2" s="21"/>
      <c r="D2" s="21"/>
      <c r="E2" s="21"/>
      <c r="F2" s="21"/>
      <c r="G2" s="21"/>
      <c r="H2" s="21"/>
    </row>
    <row r="3" spans="2:8" ht="41.25" customHeight="1">
      <c r="B3" s="20" t="s">
        <v>91</v>
      </c>
      <c r="C3" s="20"/>
      <c r="D3" s="20"/>
      <c r="E3" s="20"/>
      <c r="F3" s="20"/>
      <c r="G3" s="20"/>
      <c r="H3" s="20"/>
    </row>
    <row r="4" spans="2:8" ht="1.5" customHeight="1">
      <c r="B4" s="4"/>
      <c r="C4" s="4"/>
      <c r="D4" s="4"/>
      <c r="E4" s="4"/>
      <c r="F4" s="4"/>
      <c r="G4" s="4"/>
      <c r="H4" s="4"/>
    </row>
    <row r="5" spans="2:8" ht="15">
      <c r="B5" s="5" t="s">
        <v>0</v>
      </c>
      <c r="C5" s="5" t="s">
        <v>1</v>
      </c>
      <c r="D5" s="5" t="s">
        <v>2</v>
      </c>
      <c r="E5" s="5" t="s">
        <v>4</v>
      </c>
      <c r="F5" s="5" t="s">
        <v>3</v>
      </c>
      <c r="G5" s="5" t="s">
        <v>5</v>
      </c>
      <c r="H5" s="5" t="s">
        <v>6</v>
      </c>
    </row>
    <row r="6" spans="2:8" ht="27.75" customHeight="1">
      <c r="B6" s="27" t="s">
        <v>89</v>
      </c>
      <c r="C6" s="28"/>
      <c r="D6" s="28"/>
      <c r="E6" s="28"/>
      <c r="F6" s="28"/>
      <c r="G6" s="28"/>
      <c r="H6" s="29"/>
    </row>
    <row r="7" spans="2:40" ht="30">
      <c r="B7" s="9">
        <v>1</v>
      </c>
      <c r="C7" s="9" t="s">
        <v>52</v>
      </c>
      <c r="D7" s="10" t="s">
        <v>7</v>
      </c>
      <c r="E7" s="11"/>
      <c r="F7" s="12"/>
      <c r="G7" s="13"/>
      <c r="H7" s="1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">
        <v>1</v>
      </c>
    </row>
    <row r="8" spans="2:40" ht="15">
      <c r="B8" s="9" t="s">
        <v>53</v>
      </c>
      <c r="C8" s="9" t="s">
        <v>52</v>
      </c>
      <c r="D8" s="10" t="s">
        <v>8</v>
      </c>
      <c r="E8" s="11"/>
      <c r="F8" s="12"/>
      <c r="G8" s="13"/>
      <c r="H8" s="1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">
        <v>2</v>
      </c>
    </row>
    <row r="9" spans="2:40" ht="45">
      <c r="B9" s="7">
        <v>1</v>
      </c>
      <c r="C9" s="7" t="s">
        <v>64</v>
      </c>
      <c r="D9" s="8" t="s">
        <v>60</v>
      </c>
      <c r="E9" s="5" t="s">
        <v>9</v>
      </c>
      <c r="F9" s="6">
        <v>262.16</v>
      </c>
      <c r="G9" s="15">
        <v>0</v>
      </c>
      <c r="H9" s="15">
        <f>F9*G9</f>
        <v>0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">
        <v>70</v>
      </c>
    </row>
    <row r="10" spans="2:40" ht="75">
      <c r="B10" s="7">
        <v>2</v>
      </c>
      <c r="C10" s="7" t="s">
        <v>65</v>
      </c>
      <c r="D10" s="8" t="s">
        <v>10</v>
      </c>
      <c r="E10" s="5" t="s">
        <v>9</v>
      </c>
      <c r="F10" s="6">
        <v>262.16</v>
      </c>
      <c r="G10" s="15"/>
      <c r="H10" s="15">
        <f aca="true" t="shared" si="0" ref="H10:H44">F10*G10</f>
        <v>0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>
        <v>72</v>
      </c>
    </row>
    <row r="11" spans="2:40" ht="45">
      <c r="B11" s="7">
        <v>3</v>
      </c>
      <c r="C11" s="7" t="s">
        <v>66</v>
      </c>
      <c r="D11" s="8" t="s">
        <v>61</v>
      </c>
      <c r="E11" s="5" t="s">
        <v>11</v>
      </c>
      <c r="F11" s="6">
        <v>253</v>
      </c>
      <c r="G11" s="15"/>
      <c r="H11" s="15">
        <f t="shared" si="0"/>
        <v>0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>
        <v>73</v>
      </c>
    </row>
    <row r="12" spans="2:40" ht="69" customHeight="1">
      <c r="B12" s="7">
        <v>4</v>
      </c>
      <c r="C12" s="7" t="s">
        <v>67</v>
      </c>
      <c r="D12" s="8" t="s">
        <v>12</v>
      </c>
      <c r="E12" s="5" t="s">
        <v>13</v>
      </c>
      <c r="F12" s="6">
        <v>21</v>
      </c>
      <c r="G12" s="15"/>
      <c r="H12" s="15">
        <f t="shared" si="0"/>
        <v>0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">
        <v>74</v>
      </c>
    </row>
    <row r="13" spans="2:40" ht="60">
      <c r="B13" s="7">
        <v>5</v>
      </c>
      <c r="C13" s="7" t="s">
        <v>68</v>
      </c>
      <c r="D13" s="8" t="s">
        <v>14</v>
      </c>
      <c r="E13" s="5" t="s">
        <v>15</v>
      </c>
      <c r="F13" s="6">
        <v>20</v>
      </c>
      <c r="G13" s="15"/>
      <c r="H13" s="15">
        <f t="shared" si="0"/>
        <v>0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">
        <v>75</v>
      </c>
    </row>
    <row r="14" spans="2:40" ht="45">
      <c r="B14" s="7">
        <v>6</v>
      </c>
      <c r="C14" s="7" t="s">
        <v>69</v>
      </c>
      <c r="D14" s="8" t="s">
        <v>16</v>
      </c>
      <c r="E14" s="5" t="s">
        <v>15</v>
      </c>
      <c r="F14" s="6">
        <v>23</v>
      </c>
      <c r="G14" s="15"/>
      <c r="H14" s="15">
        <f t="shared" si="0"/>
        <v>0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2">
        <v>76</v>
      </c>
    </row>
    <row r="15" spans="2:40" ht="45">
      <c r="B15" s="7">
        <v>7</v>
      </c>
      <c r="C15" s="7" t="s">
        <v>68</v>
      </c>
      <c r="D15" s="8" t="s">
        <v>17</v>
      </c>
      <c r="E15" s="5" t="s">
        <v>15</v>
      </c>
      <c r="F15" s="6">
        <v>8</v>
      </c>
      <c r="G15" s="15"/>
      <c r="H15" s="15">
        <f t="shared" si="0"/>
        <v>0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">
        <v>77</v>
      </c>
    </row>
    <row r="16" spans="2:40" ht="45">
      <c r="B16" s="7">
        <v>8</v>
      </c>
      <c r="C16" s="7" t="s">
        <v>68</v>
      </c>
      <c r="D16" s="8" t="s">
        <v>18</v>
      </c>
      <c r="E16" s="5" t="s">
        <v>15</v>
      </c>
      <c r="F16" s="6">
        <v>8</v>
      </c>
      <c r="G16" s="15"/>
      <c r="H16" s="15">
        <f t="shared" si="0"/>
        <v>0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2">
        <v>78</v>
      </c>
    </row>
    <row r="17" spans="2:40" ht="45">
      <c r="B17" s="7">
        <v>9</v>
      </c>
      <c r="C17" s="7" t="s">
        <v>70</v>
      </c>
      <c r="D17" s="8" t="s">
        <v>19</v>
      </c>
      <c r="E17" s="5" t="s">
        <v>20</v>
      </c>
      <c r="F17" s="6">
        <v>8</v>
      </c>
      <c r="G17" s="15"/>
      <c r="H17" s="15">
        <f t="shared" si="0"/>
        <v>0</v>
      </c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>
        <v>79</v>
      </c>
    </row>
    <row r="18" spans="2:40" ht="45">
      <c r="B18" s="7">
        <v>10</v>
      </c>
      <c r="C18" s="7" t="s">
        <v>71</v>
      </c>
      <c r="D18" s="8" t="s">
        <v>21</v>
      </c>
      <c r="E18" s="5" t="s">
        <v>22</v>
      </c>
      <c r="F18" s="6">
        <v>1</v>
      </c>
      <c r="G18" s="15"/>
      <c r="H18" s="15">
        <f t="shared" si="0"/>
        <v>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2">
        <v>80</v>
      </c>
    </row>
    <row r="19" spans="2:40" ht="45">
      <c r="B19" s="7">
        <v>11</v>
      </c>
      <c r="C19" s="7" t="s">
        <v>72</v>
      </c>
      <c r="D19" s="8" t="s">
        <v>23</v>
      </c>
      <c r="E19" s="5" t="s">
        <v>24</v>
      </c>
      <c r="F19" s="6">
        <v>9</v>
      </c>
      <c r="G19" s="15"/>
      <c r="H19" s="15">
        <f t="shared" si="0"/>
        <v>0</v>
      </c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2">
        <v>81</v>
      </c>
    </row>
    <row r="20" spans="2:40" ht="45">
      <c r="B20" s="7">
        <v>12</v>
      </c>
      <c r="C20" s="7" t="s">
        <v>73</v>
      </c>
      <c r="D20" s="8" t="s">
        <v>25</v>
      </c>
      <c r="E20" s="5" t="s">
        <v>15</v>
      </c>
      <c r="F20" s="6">
        <v>47</v>
      </c>
      <c r="G20" s="15"/>
      <c r="H20" s="15">
        <f t="shared" si="0"/>
        <v>0</v>
      </c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2">
        <v>83</v>
      </c>
    </row>
    <row r="21" spans="2:40" ht="45">
      <c r="B21" s="7">
        <v>13</v>
      </c>
      <c r="C21" s="7" t="s">
        <v>74</v>
      </c>
      <c r="D21" s="8" t="s">
        <v>26</v>
      </c>
      <c r="E21" s="5" t="s">
        <v>15</v>
      </c>
      <c r="F21" s="6">
        <v>8</v>
      </c>
      <c r="G21" s="15"/>
      <c r="H21" s="15">
        <f t="shared" si="0"/>
        <v>0</v>
      </c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2">
        <v>84</v>
      </c>
    </row>
    <row r="22" spans="2:40" ht="45">
      <c r="B22" s="7">
        <v>14</v>
      </c>
      <c r="C22" s="7" t="s">
        <v>74</v>
      </c>
      <c r="D22" s="8" t="s">
        <v>27</v>
      </c>
      <c r="E22" s="5" t="s">
        <v>15</v>
      </c>
      <c r="F22" s="6">
        <v>25</v>
      </c>
      <c r="G22" s="15"/>
      <c r="H22" s="15">
        <f t="shared" si="0"/>
        <v>0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2">
        <v>87</v>
      </c>
    </row>
    <row r="23" spans="2:40" ht="30">
      <c r="B23" s="7">
        <v>15</v>
      </c>
      <c r="C23" s="7" t="s">
        <v>75</v>
      </c>
      <c r="D23" s="8" t="s">
        <v>28</v>
      </c>
      <c r="E23" s="5" t="s">
        <v>15</v>
      </c>
      <c r="F23" s="6">
        <v>4</v>
      </c>
      <c r="G23" s="15"/>
      <c r="H23" s="15">
        <f t="shared" si="0"/>
        <v>0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2">
        <v>89</v>
      </c>
    </row>
    <row r="24" spans="2:40" ht="30">
      <c r="B24" s="7">
        <v>16</v>
      </c>
      <c r="C24" s="7" t="s">
        <v>75</v>
      </c>
      <c r="D24" s="8" t="s">
        <v>29</v>
      </c>
      <c r="E24" s="5" t="s">
        <v>20</v>
      </c>
      <c r="F24" s="6">
        <v>8</v>
      </c>
      <c r="G24" s="15"/>
      <c r="H24" s="15">
        <f t="shared" si="0"/>
        <v>0</v>
      </c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2">
        <v>5</v>
      </c>
    </row>
    <row r="25" spans="2:40" ht="45">
      <c r="B25" s="9">
        <v>2</v>
      </c>
      <c r="C25" s="9" t="s">
        <v>52</v>
      </c>
      <c r="D25" s="10" t="s">
        <v>30</v>
      </c>
      <c r="E25" s="11"/>
      <c r="F25" s="14"/>
      <c r="G25" s="16"/>
      <c r="H25" s="17" t="s">
        <v>52</v>
      </c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>
        <v>29</v>
      </c>
    </row>
    <row r="26" spans="2:40" ht="15">
      <c r="B26" s="9" t="s">
        <v>54</v>
      </c>
      <c r="C26" s="9" t="s">
        <v>52</v>
      </c>
      <c r="D26" s="10" t="s">
        <v>31</v>
      </c>
      <c r="E26" s="11"/>
      <c r="F26" s="14"/>
      <c r="G26" s="16"/>
      <c r="H26" s="17" t="s">
        <v>52</v>
      </c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>
        <v>30</v>
      </c>
    </row>
    <row r="27" spans="2:40" ht="45">
      <c r="B27" s="7">
        <v>17</v>
      </c>
      <c r="C27" s="7" t="s">
        <v>76</v>
      </c>
      <c r="D27" s="8" t="s">
        <v>32</v>
      </c>
      <c r="E27" s="5" t="s">
        <v>11</v>
      </c>
      <c r="F27" s="6">
        <v>1009</v>
      </c>
      <c r="G27" s="15"/>
      <c r="H27" s="15">
        <f t="shared" si="0"/>
        <v>0</v>
      </c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">
        <v>35</v>
      </c>
    </row>
    <row r="28" spans="2:40" ht="45">
      <c r="B28" s="7">
        <v>18</v>
      </c>
      <c r="C28" s="7" t="s">
        <v>77</v>
      </c>
      <c r="D28" s="8" t="s">
        <v>33</v>
      </c>
      <c r="E28" s="5" t="s">
        <v>11</v>
      </c>
      <c r="F28" s="6">
        <v>2018</v>
      </c>
      <c r="G28" s="15"/>
      <c r="H28" s="15">
        <f t="shared" si="0"/>
        <v>0</v>
      </c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2">
        <v>36</v>
      </c>
    </row>
    <row r="29" spans="2:40" ht="45">
      <c r="B29" s="7">
        <v>19</v>
      </c>
      <c r="C29" s="7" t="s">
        <v>78</v>
      </c>
      <c r="D29" s="8" t="s">
        <v>34</v>
      </c>
      <c r="E29" s="5" t="s">
        <v>11</v>
      </c>
      <c r="F29" s="6">
        <v>35</v>
      </c>
      <c r="G29" s="15"/>
      <c r="H29" s="15">
        <f t="shared" si="0"/>
        <v>0</v>
      </c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>
        <v>37</v>
      </c>
    </row>
    <row r="30" spans="2:40" ht="60">
      <c r="B30" s="7">
        <v>20</v>
      </c>
      <c r="C30" s="7" t="s">
        <v>79</v>
      </c>
      <c r="D30" s="8" t="s">
        <v>35</v>
      </c>
      <c r="E30" s="5" t="s">
        <v>36</v>
      </c>
      <c r="F30" s="6">
        <v>6</v>
      </c>
      <c r="G30" s="15"/>
      <c r="H30" s="15">
        <f t="shared" si="0"/>
        <v>0</v>
      </c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">
        <v>86</v>
      </c>
    </row>
    <row r="31" spans="2:40" ht="45">
      <c r="B31" s="7">
        <v>21</v>
      </c>
      <c r="C31" s="7" t="s">
        <v>80</v>
      </c>
      <c r="D31" s="8" t="s">
        <v>37</v>
      </c>
      <c r="E31" s="5" t="s">
        <v>11</v>
      </c>
      <c r="F31" s="6">
        <v>1009</v>
      </c>
      <c r="G31" s="15"/>
      <c r="H31" s="15">
        <f t="shared" si="0"/>
        <v>0</v>
      </c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">
        <v>38</v>
      </c>
    </row>
    <row r="32" spans="2:40" ht="60">
      <c r="B32" s="7">
        <v>22</v>
      </c>
      <c r="C32" s="7" t="s">
        <v>81</v>
      </c>
      <c r="D32" s="8" t="s">
        <v>38</v>
      </c>
      <c r="E32" s="5" t="s">
        <v>11</v>
      </c>
      <c r="F32" s="6">
        <v>30</v>
      </c>
      <c r="G32" s="15"/>
      <c r="H32" s="15">
        <f t="shared" si="0"/>
        <v>0</v>
      </c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2">
        <v>39</v>
      </c>
    </row>
    <row r="33" spans="2:40" ht="45">
      <c r="B33" s="7">
        <v>23</v>
      </c>
      <c r="C33" s="7" t="s">
        <v>82</v>
      </c>
      <c r="D33" s="8" t="s">
        <v>39</v>
      </c>
      <c r="E33" s="5" t="s">
        <v>11</v>
      </c>
      <c r="F33" s="6">
        <v>670</v>
      </c>
      <c r="G33" s="15"/>
      <c r="H33" s="15">
        <f t="shared" si="0"/>
        <v>0</v>
      </c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>
        <v>40</v>
      </c>
    </row>
    <row r="34" spans="2:40" ht="45">
      <c r="B34" s="7">
        <v>24</v>
      </c>
      <c r="C34" s="7" t="s">
        <v>81</v>
      </c>
      <c r="D34" s="8" t="s">
        <v>40</v>
      </c>
      <c r="E34" s="5" t="s">
        <v>11</v>
      </c>
      <c r="F34" s="6">
        <v>120</v>
      </c>
      <c r="G34" s="15"/>
      <c r="H34" s="15">
        <f t="shared" si="0"/>
        <v>0</v>
      </c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>
        <v>90</v>
      </c>
    </row>
    <row r="35" spans="2:40" ht="45">
      <c r="B35" s="7">
        <v>25</v>
      </c>
      <c r="C35" s="7" t="s">
        <v>83</v>
      </c>
      <c r="D35" s="8" t="s">
        <v>41</v>
      </c>
      <c r="E35" s="5" t="s">
        <v>11</v>
      </c>
      <c r="F35" s="6">
        <v>1000</v>
      </c>
      <c r="G35" s="15"/>
      <c r="H35" s="15">
        <f t="shared" si="0"/>
        <v>0</v>
      </c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2">
        <v>56</v>
      </c>
    </row>
    <row r="36" spans="2:40" ht="45">
      <c r="B36" s="7">
        <v>26</v>
      </c>
      <c r="C36" s="7" t="s">
        <v>81</v>
      </c>
      <c r="D36" s="8" t="s">
        <v>42</v>
      </c>
      <c r="E36" s="5" t="s">
        <v>11</v>
      </c>
      <c r="F36" s="6">
        <v>380</v>
      </c>
      <c r="G36" s="15"/>
      <c r="H36" s="15">
        <f t="shared" si="0"/>
        <v>0</v>
      </c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2">
        <v>57</v>
      </c>
    </row>
    <row r="37" spans="2:40" ht="15">
      <c r="B37" s="9">
        <v>3</v>
      </c>
      <c r="C37" s="9" t="s">
        <v>52</v>
      </c>
      <c r="D37" s="10" t="s">
        <v>43</v>
      </c>
      <c r="E37" s="11"/>
      <c r="F37" s="14"/>
      <c r="G37" s="16"/>
      <c r="H37" s="17" t="s">
        <v>52</v>
      </c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2">
        <v>44</v>
      </c>
    </row>
    <row r="38" spans="2:40" ht="15">
      <c r="B38" s="9" t="s">
        <v>55</v>
      </c>
      <c r="C38" s="9" t="s">
        <v>52</v>
      </c>
      <c r="D38" s="10" t="s">
        <v>44</v>
      </c>
      <c r="E38" s="11"/>
      <c r="F38" s="14"/>
      <c r="G38" s="16"/>
      <c r="H38" s="17" t="s">
        <v>52</v>
      </c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2">
        <v>45</v>
      </c>
    </row>
    <row r="39" spans="2:40" ht="45">
      <c r="B39" s="7">
        <v>27</v>
      </c>
      <c r="C39" s="7" t="s">
        <v>84</v>
      </c>
      <c r="D39" s="8" t="s">
        <v>45</v>
      </c>
      <c r="E39" s="5" t="s">
        <v>46</v>
      </c>
      <c r="F39" s="6">
        <v>0.63</v>
      </c>
      <c r="G39" s="15"/>
      <c r="H39" s="15">
        <f t="shared" si="0"/>
        <v>0</v>
      </c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>
        <v>46</v>
      </c>
    </row>
    <row r="40" spans="2:40" ht="45">
      <c r="B40" s="7">
        <v>28</v>
      </c>
      <c r="C40" s="7" t="s">
        <v>64</v>
      </c>
      <c r="D40" s="8" t="s">
        <v>62</v>
      </c>
      <c r="E40" s="5" t="s">
        <v>9</v>
      </c>
      <c r="F40" s="6">
        <v>353.16</v>
      </c>
      <c r="G40" s="15"/>
      <c r="H40" s="15">
        <f t="shared" si="0"/>
        <v>0</v>
      </c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">
        <v>47</v>
      </c>
    </row>
    <row r="41" spans="2:40" ht="75">
      <c r="B41" s="7">
        <v>29</v>
      </c>
      <c r="C41" s="7" t="s">
        <v>85</v>
      </c>
      <c r="D41" s="8" t="s">
        <v>47</v>
      </c>
      <c r="E41" s="5" t="s">
        <v>9</v>
      </c>
      <c r="F41" s="6">
        <v>353.16</v>
      </c>
      <c r="G41" s="15"/>
      <c r="H41" s="15">
        <f t="shared" si="0"/>
        <v>0</v>
      </c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2">
        <v>49</v>
      </c>
    </row>
    <row r="42" spans="2:40" ht="15">
      <c r="B42" s="9" t="s">
        <v>56</v>
      </c>
      <c r="C42" s="9" t="s">
        <v>52</v>
      </c>
      <c r="D42" s="10" t="s">
        <v>48</v>
      </c>
      <c r="E42" s="11"/>
      <c r="F42" s="14"/>
      <c r="G42" s="16"/>
      <c r="H42" s="17" t="s">
        <v>52</v>
      </c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">
        <v>50</v>
      </c>
    </row>
    <row r="43" spans="2:40" ht="45">
      <c r="B43" s="7">
        <v>30</v>
      </c>
      <c r="C43" s="7" t="s">
        <v>86</v>
      </c>
      <c r="D43" s="8" t="s">
        <v>63</v>
      </c>
      <c r="E43" s="5" t="s">
        <v>11</v>
      </c>
      <c r="F43" s="6">
        <v>630</v>
      </c>
      <c r="G43" s="15">
        <v>0</v>
      </c>
      <c r="H43" s="15">
        <f t="shared" si="0"/>
        <v>0</v>
      </c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>
        <v>51</v>
      </c>
    </row>
    <row r="44" spans="2:40" ht="45">
      <c r="B44" s="7">
        <v>31</v>
      </c>
      <c r="C44" s="7" t="s">
        <v>87</v>
      </c>
      <c r="D44" s="8" t="s">
        <v>49</v>
      </c>
      <c r="E44" s="5" t="s">
        <v>15</v>
      </c>
      <c r="F44" s="6">
        <v>42</v>
      </c>
      <c r="G44" s="15"/>
      <c r="H44" s="15">
        <f t="shared" si="0"/>
        <v>0</v>
      </c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">
        <v>52</v>
      </c>
    </row>
    <row r="45" spans="2:40" ht="45">
      <c r="B45" s="7">
        <v>32</v>
      </c>
      <c r="C45" s="7" t="s">
        <v>88</v>
      </c>
      <c r="D45" s="8" t="s">
        <v>50</v>
      </c>
      <c r="E45" s="5" t="s">
        <v>15</v>
      </c>
      <c r="F45" s="6">
        <v>25</v>
      </c>
      <c r="G45" s="15"/>
      <c r="H45" s="15">
        <f>F45*G45</f>
        <v>0</v>
      </c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"/>
    </row>
    <row r="46" spans="2:40" ht="29.25" customHeight="1">
      <c r="B46" s="30" t="s">
        <v>90</v>
      </c>
      <c r="C46" s="31"/>
      <c r="D46" s="31"/>
      <c r="E46" s="31"/>
      <c r="F46" s="31"/>
      <c r="G46" s="31"/>
      <c r="H46" s="32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"/>
    </row>
    <row r="47" spans="2:40" ht="30">
      <c r="B47" s="9">
        <v>1</v>
      </c>
      <c r="C47" s="9"/>
      <c r="D47" s="10" t="s">
        <v>7</v>
      </c>
      <c r="E47" s="9"/>
      <c r="F47" s="9"/>
      <c r="G47" s="23"/>
      <c r="H47" s="23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"/>
    </row>
    <row r="48" spans="2:40" ht="15">
      <c r="B48" s="9" t="s">
        <v>53</v>
      </c>
      <c r="C48" s="9"/>
      <c r="D48" s="10" t="s">
        <v>8</v>
      </c>
      <c r="E48" s="9"/>
      <c r="F48" s="9"/>
      <c r="G48" s="23"/>
      <c r="H48" s="23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"/>
    </row>
    <row r="49" spans="2:40" ht="45">
      <c r="B49" s="7">
        <v>1</v>
      </c>
      <c r="C49" s="7" t="s">
        <v>92</v>
      </c>
      <c r="D49" s="8" t="s">
        <v>93</v>
      </c>
      <c r="E49" s="7" t="s">
        <v>20</v>
      </c>
      <c r="F49" s="6">
        <v>2</v>
      </c>
      <c r="G49" s="24">
        <v>0</v>
      </c>
      <c r="H49" s="24">
        <f>F49*G49</f>
        <v>0</v>
      </c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"/>
    </row>
    <row r="50" spans="2:40" ht="45">
      <c r="B50" s="7">
        <v>2</v>
      </c>
      <c r="C50" s="7" t="s">
        <v>94</v>
      </c>
      <c r="D50" s="8" t="s">
        <v>95</v>
      </c>
      <c r="E50" s="7" t="s">
        <v>24</v>
      </c>
      <c r="F50" s="6">
        <v>1</v>
      </c>
      <c r="G50" s="24"/>
      <c r="H50" s="24">
        <f aca="true" t="shared" si="1" ref="H50:H61">F50*G50</f>
        <v>0</v>
      </c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2"/>
    </row>
    <row r="51" spans="2:40" ht="30">
      <c r="B51" s="7">
        <v>3</v>
      </c>
      <c r="C51" s="7" t="s">
        <v>75</v>
      </c>
      <c r="D51" s="8" t="s">
        <v>28</v>
      </c>
      <c r="E51" s="7" t="s">
        <v>15</v>
      </c>
      <c r="F51" s="6">
        <v>2</v>
      </c>
      <c r="G51" s="24"/>
      <c r="H51" s="24">
        <f t="shared" si="1"/>
        <v>0</v>
      </c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"/>
    </row>
    <row r="52" spans="2:40" ht="30">
      <c r="B52" s="7">
        <v>4</v>
      </c>
      <c r="C52" s="7" t="s">
        <v>75</v>
      </c>
      <c r="D52" s="8" t="s">
        <v>96</v>
      </c>
      <c r="E52" s="7" t="s">
        <v>20</v>
      </c>
      <c r="F52" s="6">
        <v>2</v>
      </c>
      <c r="G52" s="24"/>
      <c r="H52" s="24">
        <f t="shared" si="1"/>
        <v>0</v>
      </c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"/>
    </row>
    <row r="53" spans="2:40" ht="45">
      <c r="B53" s="9">
        <v>2</v>
      </c>
      <c r="C53" s="9"/>
      <c r="D53" s="10" t="s">
        <v>30</v>
      </c>
      <c r="E53" s="9"/>
      <c r="F53" s="14"/>
      <c r="G53" s="25"/>
      <c r="H53" s="26">
        <f t="shared" si="1"/>
        <v>0</v>
      </c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2"/>
    </row>
    <row r="54" spans="2:40" ht="15">
      <c r="B54" s="9" t="s">
        <v>54</v>
      </c>
      <c r="C54" s="9"/>
      <c r="D54" s="10" t="s">
        <v>31</v>
      </c>
      <c r="E54" s="9"/>
      <c r="F54" s="14"/>
      <c r="G54" s="25"/>
      <c r="H54" s="26">
        <f t="shared" si="1"/>
        <v>0</v>
      </c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2"/>
    </row>
    <row r="55" spans="2:40" ht="60">
      <c r="B55" s="7">
        <v>5</v>
      </c>
      <c r="C55" s="7" t="s">
        <v>97</v>
      </c>
      <c r="D55" s="8" t="s">
        <v>98</v>
      </c>
      <c r="E55" s="7" t="s">
        <v>15</v>
      </c>
      <c r="F55" s="6">
        <v>1</v>
      </c>
      <c r="G55" s="24"/>
      <c r="H55" s="24">
        <f t="shared" si="1"/>
        <v>0</v>
      </c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2"/>
    </row>
    <row r="56" spans="2:40" ht="75">
      <c r="B56" s="7">
        <v>6</v>
      </c>
      <c r="C56" s="7" t="s">
        <v>99</v>
      </c>
      <c r="D56" s="8" t="s">
        <v>100</v>
      </c>
      <c r="E56" s="7" t="s">
        <v>15</v>
      </c>
      <c r="F56" s="6">
        <v>1</v>
      </c>
      <c r="G56" s="24"/>
      <c r="H56" s="24">
        <f t="shared" si="1"/>
        <v>0</v>
      </c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"/>
    </row>
    <row r="57" spans="2:40" ht="45">
      <c r="B57" s="7">
        <v>7</v>
      </c>
      <c r="C57" s="7" t="s">
        <v>99</v>
      </c>
      <c r="D57" s="8" t="s">
        <v>101</v>
      </c>
      <c r="E57" s="7" t="s">
        <v>15</v>
      </c>
      <c r="F57" s="6">
        <v>1</v>
      </c>
      <c r="G57" s="24"/>
      <c r="H57" s="24">
        <f t="shared" si="1"/>
        <v>0</v>
      </c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"/>
    </row>
    <row r="58" spans="2:40" ht="45">
      <c r="B58" s="7">
        <v>8</v>
      </c>
      <c r="C58" s="7" t="s">
        <v>102</v>
      </c>
      <c r="D58" s="8" t="s">
        <v>103</v>
      </c>
      <c r="E58" s="7" t="s">
        <v>104</v>
      </c>
      <c r="F58" s="6">
        <v>1</v>
      </c>
      <c r="G58" s="24"/>
      <c r="H58" s="24">
        <f t="shared" si="1"/>
        <v>0</v>
      </c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"/>
    </row>
    <row r="59" spans="2:40" ht="45">
      <c r="B59" s="7">
        <v>9</v>
      </c>
      <c r="C59" s="7" t="s">
        <v>105</v>
      </c>
      <c r="D59" s="8" t="s">
        <v>106</v>
      </c>
      <c r="E59" s="7" t="s">
        <v>11</v>
      </c>
      <c r="F59" s="6">
        <v>220</v>
      </c>
      <c r="G59" s="24"/>
      <c r="H59" s="24">
        <f t="shared" si="1"/>
        <v>0</v>
      </c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2"/>
    </row>
    <row r="60" spans="2:40" ht="45">
      <c r="B60" s="7">
        <v>10</v>
      </c>
      <c r="C60" s="7" t="s">
        <v>107</v>
      </c>
      <c r="D60" s="8" t="s">
        <v>108</v>
      </c>
      <c r="E60" s="7" t="s">
        <v>109</v>
      </c>
      <c r="F60" s="6">
        <v>7</v>
      </c>
      <c r="G60" s="24"/>
      <c r="H60" s="24">
        <f t="shared" si="1"/>
        <v>0</v>
      </c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2"/>
    </row>
    <row r="61" spans="2:40" ht="45">
      <c r="B61" s="7">
        <v>11</v>
      </c>
      <c r="C61" s="7" t="s">
        <v>110</v>
      </c>
      <c r="D61" s="8" t="s">
        <v>111</v>
      </c>
      <c r="E61" s="7" t="s">
        <v>15</v>
      </c>
      <c r="F61" s="6">
        <v>166</v>
      </c>
      <c r="G61" s="24"/>
      <c r="H61" s="24">
        <f t="shared" si="1"/>
        <v>0</v>
      </c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2"/>
    </row>
    <row r="62" spans="2:8" ht="20.25">
      <c r="B62" s="4"/>
      <c r="C62" s="4"/>
      <c r="D62" s="22" t="s">
        <v>57</v>
      </c>
      <c r="E62" s="22"/>
      <c r="F62" s="22"/>
      <c r="G62" s="22"/>
      <c r="H62" s="18">
        <f>SUM(H9:H61)</f>
        <v>0</v>
      </c>
    </row>
    <row r="63" spans="4:8" ht="20.25">
      <c r="D63" s="22" t="s">
        <v>59</v>
      </c>
      <c r="E63" s="22"/>
      <c r="F63" s="22"/>
      <c r="G63" s="22"/>
      <c r="H63" s="19">
        <f>H62*23%</f>
        <v>0</v>
      </c>
    </row>
    <row r="64" spans="4:8" ht="20.25">
      <c r="D64" s="22" t="s">
        <v>58</v>
      </c>
      <c r="E64" s="22"/>
      <c r="F64" s="22"/>
      <c r="G64" s="22"/>
      <c r="H64" s="18">
        <f>H62+H63</f>
        <v>0</v>
      </c>
    </row>
  </sheetData>
  <sheetProtection/>
  <mergeCells count="7">
    <mergeCell ref="B3:H3"/>
    <mergeCell ref="B2:H2"/>
    <mergeCell ref="D62:G62"/>
    <mergeCell ref="D63:G63"/>
    <mergeCell ref="D64:G64"/>
    <mergeCell ref="B6:H6"/>
    <mergeCell ref="B46:H46"/>
  </mergeCells>
  <printOptions/>
  <pageMargins left="0.7" right="0.7" top="0.75" bottom="0.75" header="0.3" footer="0.3"/>
  <pageSetup horizontalDpi="600" verticalDpi="600" orientation="portrait" paperSize="9" scale="62" r:id="rId1"/>
  <rowBreaks count="2" manualBreakCount="2">
    <brk id="29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Sositko</dc:creator>
  <cp:keywords/>
  <dc:description/>
  <cp:lastModifiedBy>Zygmunt Cichy - Nadleśnictwo Bircza</cp:lastModifiedBy>
  <cp:lastPrinted>2023-07-12T06:50:30Z</cp:lastPrinted>
  <dcterms:created xsi:type="dcterms:W3CDTF">2023-06-15T10:19:00Z</dcterms:created>
  <dcterms:modified xsi:type="dcterms:W3CDTF">2023-07-12T06:50:38Z</dcterms:modified>
  <cp:category/>
  <cp:version/>
  <cp:contentType/>
  <cp:contentStatus/>
</cp:coreProperties>
</file>