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9990" tabRatio="606" activeTab="0"/>
  </bookViews>
  <sheets>
    <sheet name="Przedmiar" sheetId="1" r:id="rId1"/>
  </sheets>
  <definedNames>
    <definedName name="_xlnm.Print_Area" localSheetId="0">'Przedmiar'!$B$2:$G$137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<sst xmlns="http://schemas.openxmlformats.org/spreadsheetml/2006/main" count="204" uniqueCount="149">
  <si>
    <t>Rodos 7.0.9.2 [12395]</t>
  </si>
  <si>
    <t/>
  </si>
  <si>
    <t>Nr poz.</t>
  </si>
  <si>
    <t>Opis robót</t>
  </si>
  <si>
    <t>Jm</t>
  </si>
  <si>
    <t>Ilość</t>
  </si>
  <si>
    <t>1</t>
  </si>
  <si>
    <t>2</t>
  </si>
  <si>
    <t>3</t>
  </si>
  <si>
    <t>4</t>
  </si>
  <si>
    <t>1. ROBOTY PRZYGOTOWAWCZE</t>
  </si>
  <si>
    <t>Nr ST 01.00.00</t>
  </si>
  <si>
    <t>1.1 Zdjęcie warstwy humusu lub/i darniny</t>
  </si>
  <si>
    <t>Nr ST 01.02.02</t>
  </si>
  <si>
    <t>m2</t>
  </si>
  <si>
    <t>m3</t>
  </si>
  <si>
    <t>1.2 Rozbiórki elementów dróg</t>
  </si>
  <si>
    <t>Nr ST 01.02.04</t>
  </si>
  <si>
    <t>m</t>
  </si>
  <si>
    <t>1.3 Zabezpieczenie sieci elektroenergetycznych</t>
  </si>
  <si>
    <t>Nr ST 01.03.01</t>
  </si>
  <si>
    <t>1.4 Zabezpieczenie sieci teletechnicznych</t>
  </si>
  <si>
    <t>Nr ST 01.03.04</t>
  </si>
  <si>
    <t>2. ROBOTY ZIEMNE</t>
  </si>
  <si>
    <t>Nr ST 02.00.00</t>
  </si>
  <si>
    <t>2.1 Wykonanie wykopów w gruntach I-V kat.</t>
  </si>
  <si>
    <t>Nr ST 02.01.01</t>
  </si>
  <si>
    <t>2.2 Wykonanie nasypów</t>
  </si>
  <si>
    <t>Nr ST 02.03.01</t>
  </si>
  <si>
    <t>3. KANALIZACJA DESZCZOWA</t>
  </si>
  <si>
    <t>Nr ST 03.00.00</t>
  </si>
  <si>
    <t>3.1 Kanalizacja deszczowa</t>
  </si>
  <si>
    <t>Nr ST 03.02.01</t>
  </si>
  <si>
    <t>szt</t>
  </si>
  <si>
    <t>Regulacja pionowa włazów kanałowych</t>
  </si>
  <si>
    <t>kpl.</t>
  </si>
  <si>
    <t>3.2 Regulacja pionowa studzienek</t>
  </si>
  <si>
    <t>Nr ST 03.02.01a</t>
  </si>
  <si>
    <t>4. PODBUDOWY</t>
  </si>
  <si>
    <t>Nr ST 04.00.00</t>
  </si>
  <si>
    <t>4.1 Koryto wraz z profilowaniem i zagęszczeniem podłoża</t>
  </si>
  <si>
    <t>Nr ST 04.01.01</t>
  </si>
  <si>
    <t>Profilowanie i zagęszczanie podłoża w gruncie kategorii I-IV mechanicznie</t>
  </si>
  <si>
    <t>4.2 Oczyszczenie i skropienie warstw konstrukcyjnych</t>
  </si>
  <si>
    <t>Nr ST 04.03.01</t>
  </si>
  <si>
    <t>Mechaniczne oczyszczenie i skropienie emulsją asfaltową na zimno podbudowy tłuczniowej lub z gruntu stabilizowanego cementem przy zużyciu emulsji 0,8kg/m2</t>
  </si>
  <si>
    <t>4.3 Podbudowa z kruszywa łamanego</t>
  </si>
  <si>
    <t>Nr ST 04.04.02</t>
  </si>
  <si>
    <t>4.4 Podbudowa i ulepszone podłoże z kruszywa stabilizowanego cementem</t>
  </si>
  <si>
    <t>Nr ST 04.05.01</t>
  </si>
  <si>
    <t>4.5 Podbudowa z betonu cementowego</t>
  </si>
  <si>
    <t>Nr ST 04.06.01b</t>
  </si>
  <si>
    <t>4.6 Podbudowa z betonu asfaltowego</t>
  </si>
  <si>
    <t>Nr ST 04.07.01a</t>
  </si>
  <si>
    <t>5. NAWIERZCHNIE</t>
  </si>
  <si>
    <t>Nr ST 05.00.00</t>
  </si>
  <si>
    <t>5.1 Nawierzchnie z kostki kamiennej</t>
  </si>
  <si>
    <t>Nr ST 05.03.01</t>
  </si>
  <si>
    <t>5.2 Nawierzchnie z betonu asfaltowego. Warstwa wiążąca i wyrównawcza</t>
  </si>
  <si>
    <t>Nr ST 05.03.05b</t>
  </si>
  <si>
    <t>t</t>
  </si>
  <si>
    <t>5.3 Frezowanie nawierzchni asfaltowych na zimno</t>
  </si>
  <si>
    <t>Nr ST 05.03.11</t>
  </si>
  <si>
    <t>5.4 Nawierzchnia z mieszanki mastyksowo - grysowej (SMA)</t>
  </si>
  <si>
    <t>Nr ST 05.03.13</t>
  </si>
  <si>
    <t>5.5 Nawierzchnie z kostki brukowej betonowej</t>
  </si>
  <si>
    <t>Nr ST 05.03.23</t>
  </si>
  <si>
    <t>6. ROBOTY WYKOŃCZENIOWE</t>
  </si>
  <si>
    <t>Nr ST 06.00.00</t>
  </si>
  <si>
    <t>6.1 Umocnienie skarp i rowów poprzez humusowanie z obsianiem</t>
  </si>
  <si>
    <t>Nr ST 06.01.01</t>
  </si>
  <si>
    <t>Humusowanie skarp warstwą humusu grubości 5cm z obsianiem</t>
  </si>
  <si>
    <t>6.2 Ścinanie lub uzupełnianie poboczy i skarp</t>
  </si>
  <si>
    <t>Nr ST 06.03.01</t>
  </si>
  <si>
    <t>Naprawy poboczy wykonywane ręcznie - plantowanie</t>
  </si>
  <si>
    <t>7. URZĄDZENIA BEZPIECZEŃSTWA RUCHU</t>
  </si>
  <si>
    <t>Nr ST 07.00.00</t>
  </si>
  <si>
    <t>7.1 Oznakowanie poziome</t>
  </si>
  <si>
    <t>Nr ST 07.01.01</t>
  </si>
  <si>
    <t>Oznakowanie poziome gładkie grubowarstwowe na zimno nawierzchni bitumicznych za pomocą mas chemoutwardzalnych, wykonywane mechanicznie-linie ciągłe</t>
  </si>
  <si>
    <t>Oznakowanie poziome strukturalne grubowarstwowe na zimno nawierzchni bitumicznych za pomocą mas chemoutwardzalnych,  wykonywane mechanicznie- linie przerywane</t>
  </si>
  <si>
    <t>Oznakowanie poziome (symbole) grubowarstwowe na zimno, nawierzchni bitumicznych za pomocą mas chemoutwardzalnych wykonywane srzętem ręcznym- linie na skrzyzowaniach i przejściach</t>
  </si>
  <si>
    <t>Oznakowanie poziome (symbole) grubowarstwowe na zimno nawierzchni bitumicznych za pomocą mas chemoutwardzalnych wykonywane sprzętem ręcznym</t>
  </si>
  <si>
    <t>7.2 Oznakowanie pionowe</t>
  </si>
  <si>
    <t>Nr ST 07.02.01</t>
  </si>
  <si>
    <t>Przymocowanie znaków zakazu, nakazu, ostrzegawczych i informacyjnych o powierzchni do 0,3m2</t>
  </si>
  <si>
    <t>8. ELEMENTY ULIC</t>
  </si>
  <si>
    <t>Nr ST 08.00.00</t>
  </si>
  <si>
    <t>8.1 Krawężniki betonowe</t>
  </si>
  <si>
    <t>Nr ST 08.01.01</t>
  </si>
  <si>
    <t>8.2 Krawężniki kamienne</t>
  </si>
  <si>
    <t>Nr ST 08.01.02</t>
  </si>
  <si>
    <t>8.3 Chodniki z kostki betonowej</t>
  </si>
  <si>
    <t>Nr ST 08.02.02</t>
  </si>
  <si>
    <t>8.4 Obrzeża betonowe</t>
  </si>
  <si>
    <t>Nr ST 08.03.01</t>
  </si>
  <si>
    <t>Rozebranie mechaniczne podbudowy z kruszywa kamiennego o grubości 30cm wraz z wywozem i zagospodarowaniem materiału przez Wykonawcę</t>
  </si>
  <si>
    <t>Rozebranie mechaniczne podbudowy betonowej o grubości 12cm wraz z wywozem i zagospodarowaniem materiału przez Wykonawcę</t>
  </si>
  <si>
    <t>Rozebranie nawierzchni z płyt drogowych betonowych o grubości 12cm z wypełnieniem spoin piaskiem wraz z wywozem i zagospodarowaniem materiału przez Wykonawcę</t>
  </si>
  <si>
    <t>Rozebranie chodników, wysepek przystankowych i przejść dla pieszych z płyt betonowych  na podsypce cementowo-piaskowej wraz z wywozem i zagospodarowaniem materiału przez Wykonawcę</t>
  </si>
  <si>
    <t>Rozebranie chodników, wysepek przystankowych i przejść dla pieszych z płyt betonowych o wymiarach 50x50x7cm na podsypce piaskowej wraz z wywozem i zagospodarowaniem materiału przez Wykonawcę</t>
  </si>
  <si>
    <t>Rozebranie obrzeży o wymiarach 8x30cm, na podsypce piaskowej wraz z wywozem i zagospodarowaniem materiału przez Wykonawcę</t>
  </si>
  <si>
    <t>Rozebranie krawężników betonowych o wymiarach 20x30cm, na podsypce piaskowej wraz z wywozem i zagospodarowaniem materiału przez Wykonawcę</t>
  </si>
  <si>
    <t>Ułozenie rury osłonowej dwudzielnej fi 110</t>
  </si>
  <si>
    <t>Wykonanie wykopów w gruncie kategorii IV wraz z wywozem i zagospodarowniem materiału przeze Wykonawcę</t>
  </si>
  <si>
    <t>Budowa wpustu ulicznego betonowego o średnicy 500mm z osadnikiem i syfonem z wymianą gruntu z wykopu na grunt zasypowy wraz z wywozem urobku i zagospodarowaniem materiału przez Wykonawcę</t>
  </si>
  <si>
    <t>Przebudowa wpustu ulicznego polegająca na wbudowaniu syfona i osadnika, wymiana zwieńczenia na nowe, wraz z wywozem urobku i zagospodarowaniem materiału przez Wykonawcę</t>
  </si>
  <si>
    <t>Regulacja wysokościowa wpustu ulicznego z wymianą zwieńczenia na nowe</t>
  </si>
  <si>
    <t>Regulacja zaworów wodociągowych i hydrantów</t>
  </si>
  <si>
    <t>Regulacja zaworów gazowych</t>
  </si>
  <si>
    <t>Regulacja pionowa studzienek teletechnicznych</t>
  </si>
  <si>
    <t>Mechaniczne oczyszczenie i skropienie emulsją asfaltową na zimno podbudowy lub nawierzchni bitumicznej przy zużyciu emulsji 0,5kg/m2</t>
  </si>
  <si>
    <t>Warstwa dolna podbudowy z krusyzwa łamanego stabilizowanego mechanicznie o grubości po zagęszczeniu 15 cm (ścieżka)</t>
  </si>
  <si>
    <t>Warstwa dolna podbudowy z kruszywa łamanego stabilizowanego mechanicznie o grubości po zagęszczeniu 20cm (najazd na wyniesienie)</t>
  </si>
  <si>
    <t>Warstwa dolna podbudowy z kruszywa łamanego stabilizwanego mechanicznie o grubości po zagęszczeniu 20cm (Aleja Żołnierza Boczna)</t>
  </si>
  <si>
    <t>Warstwa dolna podbudowy z kruszywa łamanego stabilizowanego mechanicznie o grubości po zagęszczeniu 25cm (Wyniesione przejście i ściezka)</t>
  </si>
  <si>
    <t>Warstwa podbudowy z betonu cementowego C16/20 gr. 25 cm</t>
  </si>
  <si>
    <t>Warstwa podbudowy AC22P o grubości warstwy po zagęszczeniu 15cm</t>
  </si>
  <si>
    <t>Wykonanie warstwy wyrównawczej z AC16W o grubości minimum 8 cm</t>
  </si>
  <si>
    <t>Wykonanie warstwy ścieralnej SMA o grubości warstwy po zagęszceniu 4 cm</t>
  </si>
  <si>
    <t>Przebrukowanie nawierzchni z kostki betonowej brukowej gr. 8 cm (rozbiórka, oczyszczenie kostki, ponowne ułożenie)</t>
  </si>
  <si>
    <t>Przebrukowanie nawierzchni z kostki betonowej brukowej gr. 8 cm (rozbiórka, oczyszczenie kostki, ponowne ułożenie) po robotach branży elektrycznej</t>
  </si>
  <si>
    <t>Przebrukowanie nawierzchni z płyt betonowych o wymiarach 50x50x7cm (rozbiórka, oczyszczenie kostki, ponowne ułożenie)</t>
  </si>
  <si>
    <t>Oznakowanie poziome strukturalne grubowarstwowe na zimno nawierzchni bitumicznych za pomocą mas chemoutwardzalnych,  wykonywane mechanicznie- linie przerywane (KOLOR CZERWONY)</t>
  </si>
  <si>
    <t>Ustawienie słupków do znaków drogowych z rur stalowych o średnicy 70mm</t>
  </si>
  <si>
    <t>Nawierzchnia z kostki brukowej prostokątnej 20x10cm o grubości 8cm na podsypce cementowo-piaskowej gr. 5cm kolor szary bez fazy</t>
  </si>
  <si>
    <t>Nawierzchnia z kostki brukowej prostokątnej 20x10cm o grubości 8cm na podsypce cementowo-piaskowej gr. 5cm kolor szary z fazą</t>
  </si>
  <si>
    <t xml:space="preserve">Zakup i ustawienie obrzeża betonowe o wymiarach 30x8cm na ławie betonowej C12/15 z oporem </t>
  </si>
  <si>
    <t xml:space="preserve">Zakup i ustawienie krawężników kamiennych o wymiarach 15x30cm na ławie betonowej C12/15 z oporem </t>
  </si>
  <si>
    <t xml:space="preserve">Zakup i ustawienie krawężników betonowych o wymiarach 15x30cm na ławie betonowej C12/15 z oporem </t>
  </si>
  <si>
    <t xml:space="preserve">Zakup i ustawienie krawężników betonowych o wymiarach 12x25cm na ławie betonowej C12/15 z oporem </t>
  </si>
  <si>
    <t>Cena</t>
  </si>
  <si>
    <t>Wartość</t>
  </si>
  <si>
    <t>Suma netto</t>
  </si>
  <si>
    <t>Suma brutto</t>
  </si>
  <si>
    <t>Usunięcie warstwy ziemi urodzajnej o grubości do 20cm za pomocą spycharki wraz z wywozem i agospodarowaniem materiąły przez Wykonawcę</t>
  </si>
  <si>
    <t xml:space="preserve">Wykonanie nasypu wraz z zakupem materialu wraz z zagęszczeniem </t>
  </si>
  <si>
    <t>Budowa przykanalika z rur betonowych kielichowych o średnicy 200 mm z syfonem, wraz z wykopem oraz z wymianą gruntu z wykopu na grunt zasypowy wraz z wywozem urobku i zagospodarowaniem materiału przez Wykonawcę</t>
  </si>
  <si>
    <t>Warstwa ulepszonego podłoża z mieszanki stabilizowanej cementem C1,5/2,0 o grubości 10cm</t>
  </si>
  <si>
    <t>Warstwa ulepszonego podłoża z mieszanki stabilizowanej cementem C1,5/2,0 o grubości 15cm</t>
  </si>
  <si>
    <t xml:space="preserve">Warstwa ulepszonego podłoża z mieszanki stabilizowanej cementem C1,5/2,0 o grubości 20cm </t>
  </si>
  <si>
    <t>Warstwa wiążąca AC16W o grubości warstwy po zagęszczeniu 8 cm</t>
  </si>
  <si>
    <t>34a</t>
  </si>
  <si>
    <t>Wykonanie nawierzchni z kostki rzędowej o wysokości 16cm na podsypce cementowo-żwirkowej ze spoinowaniem dedykowaną szybkowiążącą zaprawą mineralną do ruchu ciężkiego na podsypce cementowo - piaskowej 1:4 gr. 5 cm (zatoka autobusowa oraz najazdy na progu zwalniającym)</t>
  </si>
  <si>
    <t>Frezowanie nawierzchni bitumicznejo grubości około 7-12 cm z wywozem urobku w miejsce wskazane przez Zamawiającego do 20 km (ul. Pogodna)</t>
  </si>
  <si>
    <t>Frezowanie nawierzchni bitumicznejo grubości około 7-12 cm z wywozem urobku w miejsce wskazane przez Zamawiającego do 20 km (ul. Aleja Żołnierza Boczna)</t>
  </si>
  <si>
    <t>23% VAT</t>
  </si>
  <si>
    <t>Przedmiar robót - zmiana 23 stycznia 2024 r.</t>
  </si>
  <si>
    <t xml:space="preserve">Wykonanie nawierzchni z kostki rzędowej o wysokości 16cm na ławie betonowej ze spoinowaniem dedykowaną szybkowiążącą zaprawą mineralną do ruchu ciężkiego (ściek przykrawężnikowy)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</si>
</sst>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_-* #,##0.00\ [$zł-415]_-;\-* #,##0.00\ [$zł-415]_-;_-* &quot;-&quot;??\ [$zł-415]_-;_-@_-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1" fillId="35" borderId="13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horizontal="left" vertical="top" wrapText="1"/>
    </xf>
    <xf numFmtId="0" fontId="5" fillId="35" borderId="13" xfId="0" applyNumberFormat="1" applyFont="1" applyFill="1" applyBorder="1" applyAlignment="1">
      <alignment vertical="center" wrapText="1"/>
    </xf>
    <xf numFmtId="0" fontId="5" fillId="35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5" fillId="36" borderId="13" xfId="0" applyNumberFormat="1" applyFont="1" applyFill="1" applyBorder="1" applyAlignment="1">
      <alignment vertical="center" wrapText="1"/>
    </xf>
    <xf numFmtId="0" fontId="5" fillId="36" borderId="13" xfId="0" applyNumberFormat="1" applyFont="1" applyFill="1" applyBorder="1" applyAlignment="1">
      <alignment horizontal="left" vertical="center" wrapText="1"/>
    </xf>
    <xf numFmtId="0" fontId="1" fillId="36" borderId="13" xfId="0" applyNumberFormat="1" applyFont="1" applyFill="1" applyBorder="1" applyAlignment="1">
      <alignment vertical="top" wrapText="1"/>
    </xf>
    <xf numFmtId="0" fontId="1" fillId="36" borderId="13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5" fillId="35" borderId="13" xfId="0" applyNumberFormat="1" applyFont="1" applyFill="1" applyBorder="1" applyAlignment="1">
      <alignment vertical="center" wrapText="1"/>
    </xf>
    <xf numFmtId="172" fontId="1" fillId="35" borderId="13" xfId="0" applyNumberFormat="1" applyFont="1" applyFill="1" applyBorder="1" applyAlignment="1">
      <alignment vertical="top" wrapText="1"/>
    </xf>
    <xf numFmtId="172" fontId="5" fillId="36" borderId="13" xfId="0" applyNumberFormat="1" applyFont="1" applyFill="1" applyBorder="1" applyAlignment="1">
      <alignment vertical="center" wrapText="1"/>
    </xf>
    <xf numFmtId="172" fontId="1" fillId="36" borderId="13" xfId="0" applyNumberFormat="1" applyFont="1" applyFill="1" applyBorder="1" applyAlignment="1">
      <alignment vertical="top" wrapText="1"/>
    </xf>
    <xf numFmtId="172" fontId="6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1" fillId="36" borderId="13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6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2" fillId="37" borderId="14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7"/>
  <sheetViews>
    <sheetView tabSelected="1" zoomScale="90" zoomScaleNormal="90" zoomScalePageLayoutView="0" workbookViewId="0" topLeftCell="A119">
      <selection activeCell="E136" sqref="E136:F136"/>
    </sheetView>
  </sheetViews>
  <sheetFormatPr defaultColWidth="9.140625" defaultRowHeight="12.75"/>
  <cols>
    <col min="2" max="2" width="5.00390625" style="36" customWidth="1"/>
    <col min="3" max="3" width="64.28125" style="1" customWidth="1"/>
    <col min="4" max="4" width="5.7109375" style="2" customWidth="1"/>
    <col min="5" max="5" width="11.421875" style="1" customWidth="1"/>
    <col min="6" max="6" width="10.421875" style="0" bestFit="1" customWidth="1"/>
    <col min="7" max="7" width="17.8515625" style="0" bestFit="1" customWidth="1"/>
  </cols>
  <sheetData>
    <row r="2" spans="2:5" ht="12.75">
      <c r="B2" s="38" t="s">
        <v>0</v>
      </c>
      <c r="C2" s="38"/>
      <c r="D2" s="38"/>
      <c r="E2" s="38"/>
    </row>
    <row r="3" spans="2:7" ht="18" customHeight="1">
      <c r="B3" s="41" t="s">
        <v>147</v>
      </c>
      <c r="C3" s="41"/>
      <c r="D3" s="41"/>
      <c r="E3" s="41"/>
      <c r="F3" s="41"/>
      <c r="G3" s="41"/>
    </row>
    <row r="4" spans="2:5" ht="12.75">
      <c r="B4" s="39" t="s">
        <v>1</v>
      </c>
      <c r="C4" s="39"/>
      <c r="D4" s="39"/>
      <c r="E4" s="39"/>
    </row>
    <row r="5" spans="2:7" s="3" customFormat="1" ht="22.5">
      <c r="B5" s="4" t="s">
        <v>2</v>
      </c>
      <c r="C5" s="4" t="s">
        <v>3</v>
      </c>
      <c r="D5" s="4" t="s">
        <v>4</v>
      </c>
      <c r="E5" s="4" t="s">
        <v>5</v>
      </c>
      <c r="F5" s="21" t="s">
        <v>131</v>
      </c>
      <c r="G5" s="21" t="s">
        <v>132</v>
      </c>
    </row>
    <row r="6" spans="2:7" s="3" customFormat="1" ht="12.75">
      <c r="B6" s="5" t="s">
        <v>6</v>
      </c>
      <c r="C6" s="5" t="s">
        <v>7</v>
      </c>
      <c r="D6" s="5" t="s">
        <v>8</v>
      </c>
      <c r="E6" s="5" t="s">
        <v>9</v>
      </c>
      <c r="F6" s="5">
        <v>5</v>
      </c>
      <c r="G6" s="5">
        <v>6</v>
      </c>
    </row>
    <row r="7" spans="2:7" s="3" customFormat="1" ht="12.75">
      <c r="B7" s="29"/>
      <c r="C7" s="6" t="s">
        <v>10</v>
      </c>
      <c r="D7" s="29"/>
      <c r="E7" s="7"/>
      <c r="F7" s="7"/>
      <c r="G7" s="7"/>
    </row>
    <row r="8" spans="2:7" ht="12.75">
      <c r="B8" s="34"/>
      <c r="C8" s="9" t="s">
        <v>11</v>
      </c>
      <c r="D8" s="30"/>
      <c r="E8" s="8"/>
      <c r="F8" s="8"/>
      <c r="G8" s="8"/>
    </row>
    <row r="9" spans="2:7" s="3" customFormat="1" ht="12.75">
      <c r="B9" s="31"/>
      <c r="C9" s="11" t="s">
        <v>12</v>
      </c>
      <c r="D9" s="31"/>
      <c r="E9" s="10"/>
      <c r="F9" s="10"/>
      <c r="G9" s="10"/>
    </row>
    <row r="10" spans="2:7" ht="12.75">
      <c r="B10" s="34"/>
      <c r="C10" s="9" t="s">
        <v>13</v>
      </c>
      <c r="D10" s="30"/>
      <c r="E10" s="8"/>
      <c r="F10" s="8"/>
      <c r="G10" s="8"/>
    </row>
    <row r="11" spans="2:7" ht="22.5">
      <c r="B11" s="13" t="s">
        <v>6</v>
      </c>
      <c r="C11" s="12" t="s">
        <v>135</v>
      </c>
      <c r="D11" s="13" t="s">
        <v>14</v>
      </c>
      <c r="E11" s="14">
        <v>1000</v>
      </c>
      <c r="F11" s="22"/>
      <c r="G11" s="22">
        <f>ROUND(E11*F11,2)</f>
        <v>0</v>
      </c>
    </row>
    <row r="12" spans="2:7" s="3" customFormat="1" ht="12.75">
      <c r="B12" s="31"/>
      <c r="C12" s="11" t="s">
        <v>16</v>
      </c>
      <c r="D12" s="31"/>
      <c r="E12" s="10"/>
      <c r="F12" s="23"/>
      <c r="G12" s="23"/>
    </row>
    <row r="13" spans="2:7" ht="12.75">
      <c r="B13" s="34"/>
      <c r="C13" s="9" t="s">
        <v>17</v>
      </c>
      <c r="D13" s="30"/>
      <c r="E13" s="8"/>
      <c r="F13" s="24"/>
      <c r="G13" s="24"/>
    </row>
    <row r="14" spans="2:7" ht="22.5">
      <c r="B14" s="13">
        <v>2</v>
      </c>
      <c r="C14" s="37" t="s">
        <v>145</v>
      </c>
      <c r="D14" s="13" t="s">
        <v>15</v>
      </c>
      <c r="E14" s="14">
        <v>145</v>
      </c>
      <c r="F14" s="22"/>
      <c r="G14" s="22">
        <f aca="true" t="shared" si="0" ref="G14:G21">ROUND(E14*F14,2)</f>
        <v>0</v>
      </c>
    </row>
    <row r="15" spans="2:7" ht="22.5">
      <c r="B15" s="13">
        <v>3</v>
      </c>
      <c r="C15" s="12" t="s">
        <v>96</v>
      </c>
      <c r="D15" s="13" t="s">
        <v>15</v>
      </c>
      <c r="E15" s="14">
        <v>250</v>
      </c>
      <c r="F15" s="22"/>
      <c r="G15" s="22">
        <f t="shared" si="0"/>
        <v>0</v>
      </c>
    </row>
    <row r="16" spans="2:7" ht="22.5">
      <c r="B16" s="13">
        <v>4</v>
      </c>
      <c r="C16" s="12" t="s">
        <v>97</v>
      </c>
      <c r="D16" s="13" t="s">
        <v>14</v>
      </c>
      <c r="E16" s="14">
        <v>50</v>
      </c>
      <c r="F16" s="22"/>
      <c r="G16" s="22">
        <f t="shared" si="0"/>
        <v>0</v>
      </c>
    </row>
    <row r="17" spans="2:7" ht="33.75">
      <c r="B17" s="13">
        <v>5</v>
      </c>
      <c r="C17" s="12" t="s">
        <v>98</v>
      </c>
      <c r="D17" s="13" t="s">
        <v>14</v>
      </c>
      <c r="E17" s="14">
        <v>1920</v>
      </c>
      <c r="F17" s="22"/>
      <c r="G17" s="22">
        <f t="shared" si="0"/>
        <v>0</v>
      </c>
    </row>
    <row r="18" spans="2:7" ht="33.75">
      <c r="B18" s="13">
        <v>6</v>
      </c>
      <c r="C18" s="12" t="s">
        <v>99</v>
      </c>
      <c r="D18" s="13" t="s">
        <v>14</v>
      </c>
      <c r="E18" s="14">
        <v>465</v>
      </c>
      <c r="F18" s="22"/>
      <c r="G18" s="22">
        <f t="shared" si="0"/>
        <v>0</v>
      </c>
    </row>
    <row r="19" spans="2:7" ht="33.75">
      <c r="B19" s="13">
        <v>7</v>
      </c>
      <c r="C19" s="12" t="s">
        <v>100</v>
      </c>
      <c r="D19" s="13" t="s">
        <v>14</v>
      </c>
      <c r="E19" s="14">
        <v>685</v>
      </c>
      <c r="F19" s="22"/>
      <c r="G19" s="22">
        <f t="shared" si="0"/>
        <v>0</v>
      </c>
    </row>
    <row r="20" spans="2:7" ht="22.5">
      <c r="B20" s="13">
        <v>8</v>
      </c>
      <c r="C20" s="12" t="s">
        <v>101</v>
      </c>
      <c r="D20" s="13" t="s">
        <v>18</v>
      </c>
      <c r="E20" s="14">
        <v>450</v>
      </c>
      <c r="F20" s="22"/>
      <c r="G20" s="22">
        <f t="shared" si="0"/>
        <v>0</v>
      </c>
    </row>
    <row r="21" spans="2:7" ht="22.5">
      <c r="B21" s="13">
        <v>9</v>
      </c>
      <c r="C21" s="12" t="s">
        <v>102</v>
      </c>
      <c r="D21" s="13" t="s">
        <v>18</v>
      </c>
      <c r="E21" s="14">
        <v>350</v>
      </c>
      <c r="F21" s="22"/>
      <c r="G21" s="22">
        <f t="shared" si="0"/>
        <v>0</v>
      </c>
    </row>
    <row r="22" spans="2:7" s="3" customFormat="1" ht="12.75">
      <c r="B22" s="31"/>
      <c r="C22" s="11" t="s">
        <v>19</v>
      </c>
      <c r="D22" s="31"/>
      <c r="E22" s="10"/>
      <c r="F22" s="23"/>
      <c r="G22" s="23"/>
    </row>
    <row r="23" spans="2:7" ht="12.75">
      <c r="B23" s="34"/>
      <c r="C23" s="9" t="s">
        <v>20</v>
      </c>
      <c r="D23" s="30"/>
      <c r="E23" s="8"/>
      <c r="F23" s="24"/>
      <c r="G23" s="24"/>
    </row>
    <row r="24" spans="2:7" ht="12.75">
      <c r="B24" s="13">
        <v>10</v>
      </c>
      <c r="C24" s="12" t="s">
        <v>103</v>
      </c>
      <c r="D24" s="13" t="s">
        <v>18</v>
      </c>
      <c r="E24" s="14">
        <v>140</v>
      </c>
      <c r="F24" s="22"/>
      <c r="G24" s="22">
        <f>ROUND(E24*F24,2)</f>
        <v>0</v>
      </c>
    </row>
    <row r="25" spans="2:7" s="3" customFormat="1" ht="12.75">
      <c r="B25" s="31"/>
      <c r="C25" s="11" t="s">
        <v>21</v>
      </c>
      <c r="D25" s="31"/>
      <c r="E25" s="10"/>
      <c r="F25" s="23"/>
      <c r="G25" s="23"/>
    </row>
    <row r="26" spans="2:7" ht="12.75">
      <c r="B26" s="34"/>
      <c r="C26" s="9" t="s">
        <v>22</v>
      </c>
      <c r="D26" s="30"/>
      <c r="E26" s="8"/>
      <c r="F26" s="24"/>
      <c r="G26" s="24"/>
    </row>
    <row r="27" spans="2:7" ht="12.75">
      <c r="B27" s="13">
        <v>11</v>
      </c>
      <c r="C27" s="12" t="s">
        <v>103</v>
      </c>
      <c r="D27" s="13" t="s">
        <v>18</v>
      </c>
      <c r="E27" s="14">
        <v>80</v>
      </c>
      <c r="F27" s="22"/>
      <c r="G27" s="22">
        <f>ROUND(E27*F27,2)</f>
        <v>0</v>
      </c>
    </row>
    <row r="28" spans="2:7" s="3" customFormat="1" ht="12.75">
      <c r="B28" s="31"/>
      <c r="C28" s="11" t="s">
        <v>23</v>
      </c>
      <c r="D28" s="31"/>
      <c r="E28" s="10"/>
      <c r="F28" s="23"/>
      <c r="G28" s="23"/>
    </row>
    <row r="29" spans="2:7" ht="12.75">
      <c r="B29" s="34"/>
      <c r="C29" s="9" t="s">
        <v>24</v>
      </c>
      <c r="D29" s="30"/>
      <c r="E29" s="8"/>
      <c r="F29" s="24"/>
      <c r="G29" s="24"/>
    </row>
    <row r="30" spans="2:7" s="3" customFormat="1" ht="12.75">
      <c r="B30" s="31"/>
      <c r="C30" s="11" t="s">
        <v>25</v>
      </c>
      <c r="D30" s="31"/>
      <c r="E30" s="10"/>
      <c r="F30" s="23"/>
      <c r="G30" s="23"/>
    </row>
    <row r="31" spans="2:7" ht="12.75">
      <c r="B31" s="34"/>
      <c r="C31" s="9" t="s">
        <v>26</v>
      </c>
      <c r="D31" s="30"/>
      <c r="E31" s="8"/>
      <c r="F31" s="24"/>
      <c r="G31" s="24"/>
    </row>
    <row r="32" spans="2:7" ht="22.5">
      <c r="B32" s="13">
        <v>12</v>
      </c>
      <c r="C32" s="12" t="s">
        <v>104</v>
      </c>
      <c r="D32" s="13" t="s">
        <v>15</v>
      </c>
      <c r="E32" s="14">
        <v>1100</v>
      </c>
      <c r="F32" s="22"/>
      <c r="G32" s="22">
        <f>ROUND(E32*F32,2)</f>
        <v>0</v>
      </c>
    </row>
    <row r="33" spans="2:7" s="3" customFormat="1" ht="12.75">
      <c r="B33" s="31"/>
      <c r="C33" s="11" t="s">
        <v>27</v>
      </c>
      <c r="D33" s="31"/>
      <c r="E33" s="10"/>
      <c r="F33" s="23"/>
      <c r="G33" s="23"/>
    </row>
    <row r="34" spans="2:7" ht="12.75">
      <c r="B34" s="34"/>
      <c r="C34" s="9" t="s">
        <v>28</v>
      </c>
      <c r="D34" s="30"/>
      <c r="E34" s="8"/>
      <c r="F34" s="24"/>
      <c r="G34" s="24"/>
    </row>
    <row r="35" spans="2:7" ht="12.75">
      <c r="B35" s="13">
        <v>13</v>
      </c>
      <c r="C35" s="12" t="s">
        <v>136</v>
      </c>
      <c r="D35" s="13" t="s">
        <v>15</v>
      </c>
      <c r="E35" s="14">
        <v>250</v>
      </c>
      <c r="F35" s="22"/>
      <c r="G35" s="22">
        <f>ROUND(E35*F35,2)</f>
        <v>0</v>
      </c>
    </row>
    <row r="36" spans="2:7" s="3" customFormat="1" ht="12.75">
      <c r="B36" s="31"/>
      <c r="C36" s="11" t="s">
        <v>29</v>
      </c>
      <c r="D36" s="31"/>
      <c r="E36" s="10"/>
      <c r="F36" s="23"/>
      <c r="G36" s="23"/>
    </row>
    <row r="37" spans="2:7" ht="12.75">
      <c r="B37" s="34"/>
      <c r="C37" s="9" t="s">
        <v>30</v>
      </c>
      <c r="D37" s="30"/>
      <c r="E37" s="8"/>
      <c r="F37" s="24"/>
      <c r="G37" s="24"/>
    </row>
    <row r="38" spans="2:7" s="3" customFormat="1" ht="12.75">
      <c r="B38" s="31"/>
      <c r="C38" s="11" t="s">
        <v>31</v>
      </c>
      <c r="D38" s="31"/>
      <c r="E38" s="10"/>
      <c r="F38" s="23"/>
      <c r="G38" s="23"/>
    </row>
    <row r="39" spans="2:7" ht="12.75">
      <c r="B39" s="34"/>
      <c r="C39" s="9" t="s">
        <v>32</v>
      </c>
      <c r="D39" s="30"/>
      <c r="E39" s="8"/>
      <c r="F39" s="24"/>
      <c r="G39" s="24"/>
    </row>
    <row r="40" spans="2:7" ht="33.75">
      <c r="B40" s="13">
        <v>14</v>
      </c>
      <c r="C40" s="12" t="s">
        <v>137</v>
      </c>
      <c r="D40" s="13" t="s">
        <v>18</v>
      </c>
      <c r="E40" s="14">
        <v>11</v>
      </c>
      <c r="F40" s="22"/>
      <c r="G40" s="22">
        <f>ROUND(E40*F40,2)</f>
        <v>0</v>
      </c>
    </row>
    <row r="41" spans="2:7" ht="33.75">
      <c r="B41" s="13">
        <v>15</v>
      </c>
      <c r="C41" s="12" t="s">
        <v>105</v>
      </c>
      <c r="D41" s="13" t="s">
        <v>35</v>
      </c>
      <c r="E41" s="14">
        <v>1</v>
      </c>
      <c r="F41" s="22"/>
      <c r="G41" s="22">
        <f>ROUND(E41*F41,2)</f>
        <v>0</v>
      </c>
    </row>
    <row r="42" spans="2:7" ht="12.75">
      <c r="B42" s="13">
        <v>16</v>
      </c>
      <c r="C42" s="12" t="s">
        <v>34</v>
      </c>
      <c r="D42" s="28" t="s">
        <v>33</v>
      </c>
      <c r="E42" s="14">
        <v>25</v>
      </c>
      <c r="F42" s="22"/>
      <c r="G42" s="22">
        <f>ROUND(E42*F42,2)</f>
        <v>0</v>
      </c>
    </row>
    <row r="43" spans="2:7" ht="33.75">
      <c r="B43" s="13">
        <v>17</v>
      </c>
      <c r="C43" s="12" t="s">
        <v>106</v>
      </c>
      <c r="D43" s="13" t="s">
        <v>35</v>
      </c>
      <c r="E43" s="14">
        <v>10</v>
      </c>
      <c r="F43" s="22"/>
      <c r="G43" s="22">
        <f>ROUND(E43*F43,2)</f>
        <v>0</v>
      </c>
    </row>
    <row r="44" spans="2:7" ht="12.75">
      <c r="B44" s="13">
        <v>18</v>
      </c>
      <c r="C44" s="12" t="s">
        <v>107</v>
      </c>
      <c r="D44" s="13" t="s">
        <v>35</v>
      </c>
      <c r="E44" s="14">
        <v>1</v>
      </c>
      <c r="F44" s="22"/>
      <c r="G44" s="22">
        <f>ROUND(E44*F44,2)</f>
        <v>0</v>
      </c>
    </row>
    <row r="45" spans="2:7" s="3" customFormat="1" ht="12.75">
      <c r="B45" s="31"/>
      <c r="C45" s="11" t="s">
        <v>36</v>
      </c>
      <c r="D45" s="31"/>
      <c r="E45" s="10"/>
      <c r="F45" s="23"/>
      <c r="G45" s="23"/>
    </row>
    <row r="46" spans="2:7" ht="12.75">
      <c r="B46" s="34"/>
      <c r="C46" s="9" t="s">
        <v>37</v>
      </c>
      <c r="D46" s="30"/>
      <c r="E46" s="8"/>
      <c r="F46" s="24"/>
      <c r="G46" s="24"/>
    </row>
    <row r="47" spans="2:7" ht="12.75">
      <c r="B47" s="13">
        <v>19</v>
      </c>
      <c r="C47" s="12" t="s">
        <v>108</v>
      </c>
      <c r="D47" s="13" t="s">
        <v>33</v>
      </c>
      <c r="E47" s="14">
        <v>11</v>
      </c>
      <c r="F47" s="22"/>
      <c r="G47" s="22">
        <f>ROUND(E47*F47,2)</f>
        <v>0</v>
      </c>
    </row>
    <row r="48" spans="2:7" ht="12.75">
      <c r="B48" s="13">
        <v>20</v>
      </c>
      <c r="C48" s="12" t="s">
        <v>109</v>
      </c>
      <c r="D48" s="13" t="s">
        <v>33</v>
      </c>
      <c r="E48" s="14">
        <v>1</v>
      </c>
      <c r="F48" s="22"/>
      <c r="G48" s="22">
        <f>ROUND(E48*F48,2)</f>
        <v>0</v>
      </c>
    </row>
    <row r="49" spans="2:7" ht="12.75">
      <c r="B49" s="13">
        <v>21</v>
      </c>
      <c r="C49" s="12" t="s">
        <v>110</v>
      </c>
      <c r="D49" s="13" t="s">
        <v>33</v>
      </c>
      <c r="E49" s="14">
        <v>1</v>
      </c>
      <c r="F49" s="22"/>
      <c r="G49" s="22">
        <f>ROUND(E49*F49,2)</f>
        <v>0</v>
      </c>
    </row>
    <row r="50" spans="2:7" s="3" customFormat="1" ht="12.75">
      <c r="B50" s="31"/>
      <c r="C50" s="11" t="s">
        <v>38</v>
      </c>
      <c r="D50" s="31"/>
      <c r="E50" s="10"/>
      <c r="F50" s="23"/>
      <c r="G50" s="23"/>
    </row>
    <row r="51" spans="2:7" ht="12.75">
      <c r="B51" s="34"/>
      <c r="C51" s="9" t="s">
        <v>39</v>
      </c>
      <c r="D51" s="30"/>
      <c r="E51" s="8"/>
      <c r="F51" s="24"/>
      <c r="G51" s="24"/>
    </row>
    <row r="52" spans="2:7" s="3" customFormat="1" ht="12.75">
      <c r="B52" s="31"/>
      <c r="C52" s="11" t="s">
        <v>40</v>
      </c>
      <c r="D52" s="31"/>
      <c r="E52" s="10"/>
      <c r="F52" s="23"/>
      <c r="G52" s="23"/>
    </row>
    <row r="53" spans="2:7" ht="12.75">
      <c r="B53" s="34"/>
      <c r="C53" s="9" t="s">
        <v>41</v>
      </c>
      <c r="D53" s="30"/>
      <c r="E53" s="8"/>
      <c r="F53" s="24"/>
      <c r="G53" s="24"/>
    </row>
    <row r="54" spans="2:7" ht="12.75">
      <c r="B54" s="13">
        <v>22</v>
      </c>
      <c r="C54" s="12" t="s">
        <v>42</v>
      </c>
      <c r="D54" s="13" t="s">
        <v>14</v>
      </c>
      <c r="E54" s="14">
        <v>3200</v>
      </c>
      <c r="F54" s="22"/>
      <c r="G54" s="22">
        <f>ROUND(E54*F54,2)</f>
        <v>0</v>
      </c>
    </row>
    <row r="55" spans="2:7" s="3" customFormat="1" ht="12.75">
      <c r="B55" s="31"/>
      <c r="C55" s="11" t="s">
        <v>43</v>
      </c>
      <c r="D55" s="31"/>
      <c r="E55" s="10"/>
      <c r="F55" s="23"/>
      <c r="G55" s="23"/>
    </row>
    <row r="56" spans="2:7" ht="12.75">
      <c r="B56" s="34"/>
      <c r="C56" s="9" t="s">
        <v>44</v>
      </c>
      <c r="D56" s="30"/>
      <c r="E56" s="8"/>
      <c r="F56" s="24"/>
      <c r="G56" s="24"/>
    </row>
    <row r="57" spans="2:7" ht="22.5">
      <c r="B57" s="13">
        <v>23</v>
      </c>
      <c r="C57" s="12" t="s">
        <v>45</v>
      </c>
      <c r="D57" s="13" t="s">
        <v>14</v>
      </c>
      <c r="E57" s="14">
        <v>6200</v>
      </c>
      <c r="F57" s="22"/>
      <c r="G57" s="22">
        <f>ROUND(E57*F57,2)</f>
        <v>0</v>
      </c>
    </row>
    <row r="58" spans="2:7" ht="22.5">
      <c r="B58" s="13">
        <v>24</v>
      </c>
      <c r="C58" s="12" t="s">
        <v>111</v>
      </c>
      <c r="D58" s="13" t="s">
        <v>14</v>
      </c>
      <c r="E58" s="14">
        <v>8050</v>
      </c>
      <c r="F58" s="22"/>
      <c r="G58" s="22">
        <f>ROUND(E58*F58,2)</f>
        <v>0</v>
      </c>
    </row>
    <row r="59" spans="2:7" s="3" customFormat="1" ht="12.75">
      <c r="B59" s="31"/>
      <c r="C59" s="11" t="s">
        <v>46</v>
      </c>
      <c r="D59" s="31"/>
      <c r="E59" s="10"/>
      <c r="F59" s="23"/>
      <c r="G59" s="23"/>
    </row>
    <row r="60" spans="2:7" ht="12.75">
      <c r="B60" s="34"/>
      <c r="C60" s="9" t="s">
        <v>47</v>
      </c>
      <c r="D60" s="30"/>
      <c r="E60" s="8"/>
      <c r="F60" s="24"/>
      <c r="G60" s="24"/>
    </row>
    <row r="61" spans="2:7" s="3" customFormat="1" ht="22.5">
      <c r="B61" s="13">
        <v>25</v>
      </c>
      <c r="C61" s="15" t="s">
        <v>112</v>
      </c>
      <c r="D61" s="13" t="s">
        <v>14</v>
      </c>
      <c r="E61" s="14">
        <v>75</v>
      </c>
      <c r="F61" s="22"/>
      <c r="G61" s="22">
        <f>ROUND(E61*F61,2)</f>
        <v>0</v>
      </c>
    </row>
    <row r="62" spans="2:7" s="3" customFormat="1" ht="22.5">
      <c r="B62" s="13">
        <v>26</v>
      </c>
      <c r="C62" s="12" t="s">
        <v>113</v>
      </c>
      <c r="D62" s="13" t="s">
        <v>14</v>
      </c>
      <c r="E62" s="14">
        <v>30</v>
      </c>
      <c r="F62" s="22"/>
      <c r="G62" s="22">
        <f>ROUND(E62*F62,2)</f>
        <v>0</v>
      </c>
    </row>
    <row r="63" spans="2:7" ht="22.5">
      <c r="B63" s="13">
        <v>27</v>
      </c>
      <c r="C63" s="12" t="s">
        <v>114</v>
      </c>
      <c r="D63" s="13" t="s">
        <v>14</v>
      </c>
      <c r="E63" s="14">
        <v>1920</v>
      </c>
      <c r="F63" s="22"/>
      <c r="G63" s="22">
        <f>ROUND(E63*F63,2)</f>
        <v>0</v>
      </c>
    </row>
    <row r="64" spans="2:7" ht="22.5">
      <c r="B64" s="13">
        <v>28</v>
      </c>
      <c r="C64" s="12" t="s">
        <v>115</v>
      </c>
      <c r="D64" s="13" t="s">
        <v>14</v>
      </c>
      <c r="E64" s="14">
        <v>50</v>
      </c>
      <c r="F64" s="22"/>
      <c r="G64" s="22">
        <f>ROUND(E64*F64,2)</f>
        <v>0</v>
      </c>
    </row>
    <row r="65" spans="2:7" s="3" customFormat="1" ht="12.75">
      <c r="B65" s="31"/>
      <c r="C65" s="11" t="s">
        <v>48</v>
      </c>
      <c r="D65" s="31"/>
      <c r="E65" s="10"/>
      <c r="F65" s="23"/>
      <c r="G65" s="23"/>
    </row>
    <row r="66" spans="2:7" ht="12.75">
      <c r="B66" s="34"/>
      <c r="C66" s="9" t="s">
        <v>49</v>
      </c>
      <c r="D66" s="30"/>
      <c r="E66" s="8"/>
      <c r="F66" s="24"/>
      <c r="G66" s="24"/>
    </row>
    <row r="67" spans="2:7" ht="28.5" customHeight="1">
      <c r="B67" s="13">
        <v>29</v>
      </c>
      <c r="C67" s="12" t="s">
        <v>138</v>
      </c>
      <c r="D67" s="13" t="s">
        <v>14</v>
      </c>
      <c r="E67" s="14">
        <v>1190</v>
      </c>
      <c r="F67" s="22"/>
      <c r="G67" s="22">
        <f>ROUND(E67*F67,2)</f>
        <v>0</v>
      </c>
    </row>
    <row r="68" spans="2:7" ht="22.5" customHeight="1">
      <c r="B68" s="13">
        <v>30</v>
      </c>
      <c r="C68" s="12" t="s">
        <v>139</v>
      </c>
      <c r="D68" s="13" t="s">
        <v>14</v>
      </c>
      <c r="E68" s="14">
        <v>30</v>
      </c>
      <c r="F68" s="22"/>
      <c r="G68" s="22">
        <f>ROUND(E68*F68,2)</f>
        <v>0</v>
      </c>
    </row>
    <row r="69" spans="2:7" ht="22.5">
      <c r="B69" s="13">
        <v>31</v>
      </c>
      <c r="C69" s="12" t="s">
        <v>140</v>
      </c>
      <c r="D69" s="13" t="s">
        <v>14</v>
      </c>
      <c r="E69" s="14">
        <v>50</v>
      </c>
      <c r="F69" s="22"/>
      <c r="G69" s="22">
        <f>ROUND(E69*F69,2)</f>
        <v>0</v>
      </c>
    </row>
    <row r="70" spans="2:7" s="3" customFormat="1" ht="12.75">
      <c r="B70" s="31"/>
      <c r="C70" s="11" t="s">
        <v>50</v>
      </c>
      <c r="D70" s="31"/>
      <c r="E70" s="10"/>
      <c r="F70" s="23"/>
      <c r="G70" s="23"/>
    </row>
    <row r="71" spans="2:7" ht="12.75">
      <c r="B71" s="34"/>
      <c r="C71" s="9" t="s">
        <v>51</v>
      </c>
      <c r="D71" s="30"/>
      <c r="E71" s="8"/>
      <c r="F71" s="24"/>
      <c r="G71" s="24"/>
    </row>
    <row r="72" spans="2:7" ht="12.75">
      <c r="B72" s="13">
        <v>32</v>
      </c>
      <c r="C72" s="12" t="s">
        <v>116</v>
      </c>
      <c r="D72" s="13" t="s">
        <v>14</v>
      </c>
      <c r="E72" s="14">
        <v>210</v>
      </c>
      <c r="F72" s="22"/>
      <c r="G72" s="22">
        <f>ROUND(E72*F72,2)</f>
        <v>0</v>
      </c>
    </row>
    <row r="73" spans="2:7" s="3" customFormat="1" ht="12.75">
      <c r="B73" s="31"/>
      <c r="C73" s="11" t="s">
        <v>52</v>
      </c>
      <c r="D73" s="31"/>
      <c r="E73" s="10"/>
      <c r="F73" s="23"/>
      <c r="G73" s="23"/>
    </row>
    <row r="74" spans="2:7" ht="12.75">
      <c r="B74" s="34"/>
      <c r="C74" s="9" t="s">
        <v>53</v>
      </c>
      <c r="D74" s="30"/>
      <c r="E74" s="8"/>
      <c r="F74" s="24"/>
      <c r="G74" s="24"/>
    </row>
    <row r="75" spans="2:7" ht="12.75">
      <c r="B75" s="13">
        <v>33</v>
      </c>
      <c r="C75" s="12" t="s">
        <v>117</v>
      </c>
      <c r="D75" s="13" t="s">
        <v>14</v>
      </c>
      <c r="E75" s="14">
        <v>1920</v>
      </c>
      <c r="F75" s="22"/>
      <c r="G75" s="22">
        <f>ROUND(E75*F75,2)</f>
        <v>0</v>
      </c>
    </row>
    <row r="76" spans="2:7" s="3" customFormat="1" ht="12.75">
      <c r="B76" s="31"/>
      <c r="C76" s="11" t="s">
        <v>54</v>
      </c>
      <c r="D76" s="31"/>
      <c r="E76" s="10"/>
      <c r="F76" s="23"/>
      <c r="G76" s="23"/>
    </row>
    <row r="77" spans="2:7" ht="12.75">
      <c r="B77" s="34"/>
      <c r="C77" s="9" t="s">
        <v>55</v>
      </c>
      <c r="D77" s="30"/>
      <c r="E77" s="8"/>
      <c r="F77" s="24"/>
      <c r="G77" s="24"/>
    </row>
    <row r="78" spans="2:7" s="3" customFormat="1" ht="12.75">
      <c r="B78" s="31"/>
      <c r="C78" s="11" t="s">
        <v>56</v>
      </c>
      <c r="D78" s="31"/>
      <c r="E78" s="10"/>
      <c r="F78" s="23"/>
      <c r="G78" s="23"/>
    </row>
    <row r="79" spans="2:7" ht="12.75">
      <c r="B79" s="34"/>
      <c r="C79" s="9" t="s">
        <v>57</v>
      </c>
      <c r="D79" s="30"/>
      <c r="E79" s="8"/>
      <c r="F79" s="24"/>
      <c r="G79" s="24"/>
    </row>
    <row r="80" spans="2:7" ht="45">
      <c r="B80" s="13">
        <v>34</v>
      </c>
      <c r="C80" s="12" t="s">
        <v>143</v>
      </c>
      <c r="D80" s="13" t="s">
        <v>14</v>
      </c>
      <c r="E80" s="14">
        <v>235</v>
      </c>
      <c r="F80" s="22"/>
      <c r="G80" s="22">
        <f>ROUND(E80*F80,2)</f>
        <v>0</v>
      </c>
    </row>
    <row r="81" spans="2:7" ht="33.75">
      <c r="B81" s="13" t="s">
        <v>142</v>
      </c>
      <c r="C81" s="12" t="s">
        <v>148</v>
      </c>
      <c r="D81" s="13" t="s">
        <v>14</v>
      </c>
      <c r="E81" s="14">
        <v>10</v>
      </c>
      <c r="F81" s="22"/>
      <c r="G81" s="22">
        <f>ROUND(E81*F81,2)</f>
        <v>0</v>
      </c>
    </row>
    <row r="82" spans="2:7" s="3" customFormat="1" ht="12.75">
      <c r="B82" s="31"/>
      <c r="C82" s="11" t="s">
        <v>58</v>
      </c>
      <c r="D82" s="31"/>
      <c r="E82" s="10"/>
      <c r="F82" s="23"/>
      <c r="G82" s="23"/>
    </row>
    <row r="83" spans="2:7" ht="12.75">
      <c r="B83" s="34"/>
      <c r="C83" s="9" t="s">
        <v>59</v>
      </c>
      <c r="D83" s="30"/>
      <c r="E83" s="8"/>
      <c r="F83" s="24"/>
      <c r="G83" s="24"/>
    </row>
    <row r="84" spans="2:7" ht="12.75">
      <c r="B84" s="13">
        <v>35</v>
      </c>
      <c r="C84" s="12" t="s">
        <v>141</v>
      </c>
      <c r="D84" s="13" t="s">
        <v>14</v>
      </c>
      <c r="E84" s="14">
        <v>1940</v>
      </c>
      <c r="F84" s="22"/>
      <c r="G84" s="22">
        <f>ROUND(E84*F84,2)</f>
        <v>0</v>
      </c>
    </row>
    <row r="85" spans="2:7" ht="12.75">
      <c r="B85" s="13">
        <v>36</v>
      </c>
      <c r="C85" s="12" t="s">
        <v>118</v>
      </c>
      <c r="D85" s="13" t="s">
        <v>60</v>
      </c>
      <c r="E85" s="14">
        <v>805</v>
      </c>
      <c r="F85" s="22"/>
      <c r="G85" s="22">
        <f>ROUND(E85*F85,2)</f>
        <v>0</v>
      </c>
    </row>
    <row r="86" spans="2:7" s="3" customFormat="1" ht="12.75">
      <c r="B86" s="31"/>
      <c r="C86" s="11" t="s">
        <v>61</v>
      </c>
      <c r="D86" s="31"/>
      <c r="E86" s="10"/>
      <c r="F86" s="23"/>
      <c r="G86" s="23"/>
    </row>
    <row r="87" spans="2:7" ht="12.75">
      <c r="B87" s="34"/>
      <c r="C87" s="9" t="s">
        <v>62</v>
      </c>
      <c r="D87" s="30"/>
      <c r="E87" s="8"/>
      <c r="F87" s="24"/>
      <c r="G87" s="24"/>
    </row>
    <row r="88" spans="2:7" ht="22.5">
      <c r="B88" s="13">
        <v>37</v>
      </c>
      <c r="C88" s="12" t="s">
        <v>144</v>
      </c>
      <c r="D88" s="13" t="s">
        <v>15</v>
      </c>
      <c r="E88" s="14">
        <v>400</v>
      </c>
      <c r="F88" s="22"/>
      <c r="G88" s="22">
        <f>ROUND(E88*F88,2)</f>
        <v>0</v>
      </c>
    </row>
    <row r="89" spans="2:7" s="3" customFormat="1" ht="12.75">
      <c r="B89" s="31"/>
      <c r="C89" s="11" t="s">
        <v>63</v>
      </c>
      <c r="D89" s="31"/>
      <c r="E89" s="10"/>
      <c r="F89" s="23"/>
      <c r="G89" s="23"/>
    </row>
    <row r="90" spans="2:7" ht="12.75">
      <c r="B90" s="34"/>
      <c r="C90" s="9" t="s">
        <v>64</v>
      </c>
      <c r="D90" s="30"/>
      <c r="E90" s="8"/>
      <c r="F90" s="24"/>
      <c r="G90" s="24"/>
    </row>
    <row r="91" spans="2:7" ht="12.75">
      <c r="B91" s="13">
        <v>38</v>
      </c>
      <c r="C91" s="12" t="s">
        <v>119</v>
      </c>
      <c r="D91" s="13" t="s">
        <v>14</v>
      </c>
      <c r="E91" s="14">
        <v>6000</v>
      </c>
      <c r="F91" s="22"/>
      <c r="G91" s="22">
        <f>ROUND(E91*F91,2)</f>
        <v>0</v>
      </c>
    </row>
    <row r="92" spans="2:7" s="3" customFormat="1" ht="12.75">
      <c r="B92" s="31"/>
      <c r="C92" s="11" t="s">
        <v>65</v>
      </c>
      <c r="D92" s="31"/>
      <c r="E92" s="10"/>
      <c r="F92" s="23"/>
      <c r="G92" s="23"/>
    </row>
    <row r="93" spans="2:7" ht="12.75">
      <c r="B93" s="34"/>
      <c r="C93" s="9" t="s">
        <v>66</v>
      </c>
      <c r="D93" s="30"/>
      <c r="E93" s="8"/>
      <c r="F93" s="24"/>
      <c r="G93" s="24"/>
    </row>
    <row r="94" spans="2:7" ht="22.5">
      <c r="B94" s="13">
        <v>39</v>
      </c>
      <c r="C94" s="16" t="s">
        <v>120</v>
      </c>
      <c r="D94" s="13" t="s">
        <v>14</v>
      </c>
      <c r="E94" s="14">
        <v>100</v>
      </c>
      <c r="F94" s="22"/>
      <c r="G94" s="22">
        <f>ROUND(E94*F94,2)</f>
        <v>0</v>
      </c>
    </row>
    <row r="95" spans="2:7" ht="22.5">
      <c r="B95" s="13">
        <v>40</v>
      </c>
      <c r="C95" s="16" t="s">
        <v>121</v>
      </c>
      <c r="D95" s="13" t="s">
        <v>14</v>
      </c>
      <c r="E95" s="14">
        <v>650</v>
      </c>
      <c r="F95" s="22"/>
      <c r="G95" s="22">
        <f>ROUND(E95*F95,2)</f>
        <v>0</v>
      </c>
    </row>
    <row r="96" spans="2:7" ht="22.5">
      <c r="B96" s="13">
        <v>41</v>
      </c>
      <c r="C96" s="16" t="s">
        <v>122</v>
      </c>
      <c r="D96" s="13" t="s">
        <v>14</v>
      </c>
      <c r="E96" s="14">
        <v>260</v>
      </c>
      <c r="F96" s="22"/>
      <c r="G96" s="22">
        <f>ROUND(E96*F96,2)</f>
        <v>0</v>
      </c>
    </row>
    <row r="97" spans="2:7" s="3" customFormat="1" ht="12.75">
      <c r="B97" s="31"/>
      <c r="C97" s="11" t="s">
        <v>67</v>
      </c>
      <c r="D97" s="31"/>
      <c r="E97" s="10"/>
      <c r="F97" s="23"/>
      <c r="G97" s="23"/>
    </row>
    <row r="98" spans="2:7" ht="12.75">
      <c r="B98" s="34"/>
      <c r="C98" s="9" t="s">
        <v>68</v>
      </c>
      <c r="D98" s="30"/>
      <c r="E98" s="8"/>
      <c r="F98" s="24"/>
      <c r="G98" s="24"/>
    </row>
    <row r="99" spans="2:7" s="3" customFormat="1" ht="12.75">
      <c r="B99" s="31"/>
      <c r="C99" s="11" t="s">
        <v>69</v>
      </c>
      <c r="D99" s="31"/>
      <c r="E99" s="10"/>
      <c r="F99" s="23"/>
      <c r="G99" s="23"/>
    </row>
    <row r="100" spans="2:7" ht="12.75">
      <c r="B100" s="34"/>
      <c r="C100" s="9" t="s">
        <v>70</v>
      </c>
      <c r="D100" s="30"/>
      <c r="E100" s="8"/>
      <c r="F100" s="24"/>
      <c r="G100" s="24"/>
    </row>
    <row r="101" spans="2:7" ht="12.75">
      <c r="B101" s="13">
        <v>42</v>
      </c>
      <c r="C101" s="12" t="s">
        <v>71</v>
      </c>
      <c r="D101" s="13" t="s">
        <v>14</v>
      </c>
      <c r="E101" s="14">
        <v>720</v>
      </c>
      <c r="F101" s="22"/>
      <c r="G101" s="22">
        <f>ROUND(E101*F101,2)</f>
        <v>0</v>
      </c>
    </row>
    <row r="102" spans="2:7" s="3" customFormat="1" ht="12.75">
      <c r="B102" s="31"/>
      <c r="C102" s="11" t="s">
        <v>72</v>
      </c>
      <c r="D102" s="31"/>
      <c r="E102" s="10"/>
      <c r="F102" s="23"/>
      <c r="G102" s="23"/>
    </row>
    <row r="103" spans="2:7" ht="12.75">
      <c r="B103" s="34"/>
      <c r="C103" s="9" t="s">
        <v>73</v>
      </c>
      <c r="D103" s="30"/>
      <c r="E103" s="8"/>
      <c r="F103" s="24"/>
      <c r="G103" s="24"/>
    </row>
    <row r="104" spans="2:7" ht="12.75">
      <c r="B104" s="13">
        <v>43</v>
      </c>
      <c r="C104" s="12" t="s">
        <v>74</v>
      </c>
      <c r="D104" s="13" t="s">
        <v>14</v>
      </c>
      <c r="E104" s="14">
        <v>720</v>
      </c>
      <c r="F104" s="22"/>
      <c r="G104" s="22">
        <f>ROUND(E104*F104,2)</f>
        <v>0</v>
      </c>
    </row>
    <row r="105" spans="2:7" s="3" customFormat="1" ht="12.75">
      <c r="B105" s="32"/>
      <c r="C105" s="18" t="s">
        <v>75</v>
      </c>
      <c r="D105" s="32"/>
      <c r="E105" s="17"/>
      <c r="F105" s="25"/>
      <c r="G105" s="25"/>
    </row>
    <row r="106" spans="2:7" ht="12.75">
      <c r="B106" s="35"/>
      <c r="C106" s="20" t="s">
        <v>76</v>
      </c>
      <c r="D106" s="33"/>
      <c r="E106" s="19"/>
      <c r="F106" s="26"/>
      <c r="G106" s="26"/>
    </row>
    <row r="107" spans="2:7" s="3" customFormat="1" ht="12.75">
      <c r="B107" s="31"/>
      <c r="C107" s="11" t="s">
        <v>77</v>
      </c>
      <c r="D107" s="31"/>
      <c r="E107" s="10"/>
      <c r="F107" s="23"/>
      <c r="G107" s="23"/>
    </row>
    <row r="108" spans="2:7" ht="12.75">
      <c r="B108" s="34"/>
      <c r="C108" s="9" t="s">
        <v>78</v>
      </c>
      <c r="D108" s="30"/>
      <c r="E108" s="8"/>
      <c r="F108" s="24"/>
      <c r="G108" s="24"/>
    </row>
    <row r="109" spans="2:7" ht="22.5">
      <c r="B109" s="13">
        <v>44</v>
      </c>
      <c r="C109" s="12" t="s">
        <v>79</v>
      </c>
      <c r="D109" s="13" t="s">
        <v>14</v>
      </c>
      <c r="E109" s="14">
        <v>74</v>
      </c>
      <c r="F109" s="22"/>
      <c r="G109" s="22">
        <f aca="true" t="shared" si="1" ref="G109:G114">ROUND(E109*F109,2)</f>
        <v>0</v>
      </c>
    </row>
    <row r="110" spans="2:7" ht="33.75">
      <c r="B110" s="13">
        <v>45</v>
      </c>
      <c r="C110" s="12" t="s">
        <v>80</v>
      </c>
      <c r="D110" s="13" t="s">
        <v>14</v>
      </c>
      <c r="E110" s="14">
        <v>57</v>
      </c>
      <c r="F110" s="22"/>
      <c r="G110" s="22">
        <f t="shared" si="1"/>
        <v>0</v>
      </c>
    </row>
    <row r="111" spans="2:7" ht="33.75">
      <c r="B111" s="13">
        <v>46</v>
      </c>
      <c r="C111" s="12" t="s">
        <v>81</v>
      </c>
      <c r="D111" s="13" t="s">
        <v>14</v>
      </c>
      <c r="E111" s="14">
        <v>192</v>
      </c>
      <c r="F111" s="22"/>
      <c r="G111" s="22">
        <f t="shared" si="1"/>
        <v>0</v>
      </c>
    </row>
    <row r="112" spans="2:7" ht="22.5">
      <c r="B112" s="13">
        <v>47</v>
      </c>
      <c r="C112" s="12" t="s">
        <v>82</v>
      </c>
      <c r="D112" s="13" t="s">
        <v>14</v>
      </c>
      <c r="E112" s="14">
        <v>2</v>
      </c>
      <c r="F112" s="22"/>
      <c r="G112" s="22">
        <f t="shared" si="1"/>
        <v>0</v>
      </c>
    </row>
    <row r="113" spans="2:7" ht="33.75">
      <c r="B113" s="13">
        <v>48</v>
      </c>
      <c r="C113" s="16" t="s">
        <v>123</v>
      </c>
      <c r="D113" s="13" t="s">
        <v>14</v>
      </c>
      <c r="E113" s="14">
        <v>110</v>
      </c>
      <c r="F113" s="22"/>
      <c r="G113" s="22">
        <f t="shared" si="1"/>
        <v>0</v>
      </c>
    </row>
    <row r="114" spans="2:7" ht="22.5">
      <c r="B114" s="13">
        <v>49</v>
      </c>
      <c r="C114" s="12" t="s">
        <v>82</v>
      </c>
      <c r="D114" s="13" t="s">
        <v>14</v>
      </c>
      <c r="E114" s="14">
        <v>2</v>
      </c>
      <c r="F114" s="22"/>
      <c r="G114" s="22">
        <f t="shared" si="1"/>
        <v>0</v>
      </c>
    </row>
    <row r="115" spans="2:7" s="3" customFormat="1" ht="12.75">
      <c r="B115" s="31"/>
      <c r="C115" s="11" t="s">
        <v>83</v>
      </c>
      <c r="D115" s="31"/>
      <c r="E115" s="10"/>
      <c r="F115" s="23"/>
      <c r="G115" s="23"/>
    </row>
    <row r="116" spans="2:7" ht="12.75">
      <c r="B116" s="34"/>
      <c r="C116" s="9" t="s">
        <v>84</v>
      </c>
      <c r="D116" s="30"/>
      <c r="E116" s="8"/>
      <c r="F116" s="24"/>
      <c r="G116" s="24"/>
    </row>
    <row r="117" spans="2:7" ht="12.75">
      <c r="B117" s="13">
        <v>50</v>
      </c>
      <c r="C117" s="16" t="s">
        <v>124</v>
      </c>
      <c r="D117" s="13" t="s">
        <v>33</v>
      </c>
      <c r="E117" s="14">
        <v>10</v>
      </c>
      <c r="F117" s="22"/>
      <c r="G117" s="22">
        <f>ROUND(E117*F117,2)</f>
        <v>0</v>
      </c>
    </row>
    <row r="118" spans="2:7" ht="22.5">
      <c r="B118" s="13">
        <v>51</v>
      </c>
      <c r="C118" s="12" t="s">
        <v>85</v>
      </c>
      <c r="D118" s="13" t="s">
        <v>33</v>
      </c>
      <c r="E118" s="14">
        <v>15</v>
      </c>
      <c r="F118" s="22"/>
      <c r="G118" s="22">
        <f>ROUND(E118*F118,2)</f>
        <v>0</v>
      </c>
    </row>
    <row r="119" spans="2:7" s="3" customFormat="1" ht="12.75">
      <c r="B119" s="32"/>
      <c r="C119" s="18" t="s">
        <v>86</v>
      </c>
      <c r="D119" s="32"/>
      <c r="E119" s="17"/>
      <c r="F119" s="25"/>
      <c r="G119" s="25"/>
    </row>
    <row r="120" spans="2:7" ht="12.75">
      <c r="B120" s="35"/>
      <c r="C120" s="20" t="s">
        <v>87</v>
      </c>
      <c r="D120" s="33"/>
      <c r="E120" s="19"/>
      <c r="F120" s="26"/>
      <c r="G120" s="26"/>
    </row>
    <row r="121" spans="2:7" s="3" customFormat="1" ht="12.75">
      <c r="B121" s="31"/>
      <c r="C121" s="11" t="s">
        <v>88</v>
      </c>
      <c r="D121" s="31"/>
      <c r="E121" s="10"/>
      <c r="F121" s="23"/>
      <c r="G121" s="23"/>
    </row>
    <row r="122" spans="2:7" ht="12.75">
      <c r="B122" s="34"/>
      <c r="C122" s="9" t="s">
        <v>89</v>
      </c>
      <c r="D122" s="30"/>
      <c r="E122" s="8"/>
      <c r="F122" s="24"/>
      <c r="G122" s="24"/>
    </row>
    <row r="123" spans="2:7" ht="22.5">
      <c r="B123" s="13">
        <v>52</v>
      </c>
      <c r="C123" s="16" t="s">
        <v>130</v>
      </c>
      <c r="D123" s="13" t="s">
        <v>18</v>
      </c>
      <c r="E123" s="14">
        <v>100</v>
      </c>
      <c r="F123" s="22"/>
      <c r="G123" s="22">
        <f>ROUND(E123*F123,2)</f>
        <v>0</v>
      </c>
    </row>
    <row r="124" spans="2:7" ht="22.5">
      <c r="B124" s="13">
        <v>53</v>
      </c>
      <c r="C124" s="16" t="s">
        <v>129</v>
      </c>
      <c r="D124" s="13" t="s">
        <v>18</v>
      </c>
      <c r="E124" s="14">
        <v>350</v>
      </c>
      <c r="F124" s="22"/>
      <c r="G124" s="22">
        <f>ROUND(E124*F124,2)</f>
        <v>0</v>
      </c>
    </row>
    <row r="125" spans="2:7" s="3" customFormat="1" ht="12.75">
      <c r="B125" s="31"/>
      <c r="C125" s="11" t="s">
        <v>90</v>
      </c>
      <c r="D125" s="31"/>
      <c r="E125" s="10"/>
      <c r="F125" s="23"/>
      <c r="G125" s="23"/>
    </row>
    <row r="126" spans="2:7" ht="12.75">
      <c r="B126" s="34"/>
      <c r="C126" s="9" t="s">
        <v>91</v>
      </c>
      <c r="D126" s="30"/>
      <c r="E126" s="8"/>
      <c r="F126" s="24"/>
      <c r="G126" s="24"/>
    </row>
    <row r="127" spans="2:7" ht="22.5">
      <c r="B127" s="13">
        <v>54</v>
      </c>
      <c r="C127" s="16" t="s">
        <v>128</v>
      </c>
      <c r="D127" s="13" t="s">
        <v>18</v>
      </c>
      <c r="E127" s="14">
        <v>35</v>
      </c>
      <c r="F127" s="22"/>
      <c r="G127" s="22">
        <f>ROUND(E127*F127,2)</f>
        <v>0</v>
      </c>
    </row>
    <row r="128" spans="2:7" s="3" customFormat="1" ht="12.75">
      <c r="B128" s="31"/>
      <c r="C128" s="11" t="s">
        <v>92</v>
      </c>
      <c r="D128" s="31"/>
      <c r="E128" s="10"/>
      <c r="F128" s="23"/>
      <c r="G128" s="23"/>
    </row>
    <row r="129" spans="2:7" ht="12.75">
      <c r="B129" s="34"/>
      <c r="C129" s="9" t="s">
        <v>93</v>
      </c>
      <c r="D129" s="30"/>
      <c r="E129" s="8"/>
      <c r="F129" s="24"/>
      <c r="G129" s="24"/>
    </row>
    <row r="130" spans="2:7" ht="22.5">
      <c r="B130" s="13">
        <v>55</v>
      </c>
      <c r="C130" s="16" t="s">
        <v>125</v>
      </c>
      <c r="D130" s="13" t="s">
        <v>14</v>
      </c>
      <c r="E130" s="14">
        <v>1000</v>
      </c>
      <c r="F130" s="22"/>
      <c r="G130" s="22">
        <f>ROUND(E130*F130,2)</f>
        <v>0</v>
      </c>
    </row>
    <row r="131" spans="2:7" ht="22.5">
      <c r="B131" s="13">
        <v>56</v>
      </c>
      <c r="C131" s="16" t="s">
        <v>126</v>
      </c>
      <c r="D131" s="13" t="s">
        <v>14</v>
      </c>
      <c r="E131" s="14">
        <v>30</v>
      </c>
      <c r="F131" s="22"/>
      <c r="G131" s="22">
        <f>ROUND(E131*F131,2)</f>
        <v>0</v>
      </c>
    </row>
    <row r="132" spans="2:7" s="3" customFormat="1" ht="12.75">
      <c r="B132" s="31"/>
      <c r="C132" s="11" t="s">
        <v>94</v>
      </c>
      <c r="D132" s="31"/>
      <c r="E132" s="10"/>
      <c r="F132" s="23"/>
      <c r="G132" s="23"/>
    </row>
    <row r="133" spans="2:7" ht="12.75">
      <c r="B133" s="34"/>
      <c r="C133" s="9" t="s">
        <v>95</v>
      </c>
      <c r="D133" s="30"/>
      <c r="E133" s="8"/>
      <c r="F133" s="24"/>
      <c r="G133" s="24"/>
    </row>
    <row r="134" spans="2:7" ht="22.5">
      <c r="B134" s="13">
        <v>57</v>
      </c>
      <c r="C134" s="16" t="s">
        <v>127</v>
      </c>
      <c r="D134" s="13" t="s">
        <v>18</v>
      </c>
      <c r="E134" s="14">
        <v>435</v>
      </c>
      <c r="F134" s="22"/>
      <c r="G134" s="22">
        <f>ROUND(E134*F134,2)</f>
        <v>0</v>
      </c>
    </row>
    <row r="135" spans="5:7" ht="12.75">
      <c r="E135" s="40" t="s">
        <v>133</v>
      </c>
      <c r="F135" s="40"/>
      <c r="G135" s="27">
        <f>SUM(G11:G134)</f>
        <v>0</v>
      </c>
    </row>
    <row r="136" spans="5:7" ht="12.75">
      <c r="E136" s="40" t="s">
        <v>146</v>
      </c>
      <c r="F136" s="40"/>
      <c r="G136" s="27">
        <f>G137-G135</f>
        <v>0</v>
      </c>
    </row>
    <row r="137" spans="5:7" ht="12.75">
      <c r="E137" s="40" t="s">
        <v>134</v>
      </c>
      <c r="F137" s="40"/>
      <c r="G137" s="27">
        <f>1.23*G135</f>
        <v>0</v>
      </c>
    </row>
  </sheetData>
  <sheetProtection/>
  <mergeCells count="6">
    <mergeCell ref="B2:E2"/>
    <mergeCell ref="B4:E4"/>
    <mergeCell ref="E135:F135"/>
    <mergeCell ref="E136:F136"/>
    <mergeCell ref="E137:F137"/>
    <mergeCell ref="B3:G3"/>
  </mergeCells>
  <printOptions horizontalCentered="1"/>
  <pageMargins left="0.8" right="0.8" top="0.4" bottom="0.4" header="0.2" footer="0.2"/>
  <pageSetup horizontalDpi="600" verticalDpi="600" orientation="portrait" paperSize="9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Bielewicz, Tomasz</dc:creator>
  <cp:keywords/>
  <dc:description/>
  <cp:lastModifiedBy>Honorata  Siry</cp:lastModifiedBy>
  <cp:lastPrinted>2024-01-08T14:09:16Z</cp:lastPrinted>
  <dcterms:created xsi:type="dcterms:W3CDTF">2024-01-02T14:42:52Z</dcterms:created>
  <dcterms:modified xsi:type="dcterms:W3CDTF">2024-01-23T09:28:08Z</dcterms:modified>
  <cp:category/>
  <cp:version/>
  <cp:contentType/>
  <cp:contentStatus/>
</cp:coreProperties>
</file>