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976" activeTab="0"/>
  </bookViews>
  <sheets>
    <sheet name="WYKAZ BUDYNKÓW" sheetId="1" r:id="rId1"/>
  </sheets>
  <definedNames>
    <definedName name="_xlnm.Print_Area" localSheetId="0">'WYKAZ BUDYNKÓW'!$A$1:$N$108</definedName>
    <definedName name="_xlnm.Print_Titles" localSheetId="0">'WYKAZ BUDYNKÓW'!$1:$2</definedName>
  </definedNames>
  <calcPr fullCalcOnLoad="1"/>
</workbook>
</file>

<file path=xl/sharedStrings.xml><?xml version="1.0" encoding="utf-8"?>
<sst xmlns="http://schemas.openxmlformats.org/spreadsheetml/2006/main" count="941" uniqueCount="218">
  <si>
    <t>NAZWA JEDNOSTKI</t>
  </si>
  <si>
    <t>RAZEM</t>
  </si>
  <si>
    <t>-</t>
  </si>
  <si>
    <t>Szkoła - stary budynek</t>
  </si>
  <si>
    <t>Szkoła - nowy budynek</t>
  </si>
  <si>
    <t>Sala gimnastyczna</t>
  </si>
  <si>
    <t>Budynki socjalne na boisku Orlik</t>
  </si>
  <si>
    <t>Budynek główny + dobudówka ul. 11 Listopada 10</t>
  </si>
  <si>
    <t>Sala gimnastyczna ul. 11 Listopada 10</t>
  </si>
  <si>
    <t>Budynek nr 2 ul. 11 Listopada 14</t>
  </si>
  <si>
    <t>Ogrodzenie (16 przęseł+3 bramy) ul. 11 Listopada 10</t>
  </si>
  <si>
    <t>Budynek hydroforni - Paderewskiego 13</t>
  </si>
  <si>
    <t>Budynek Zamek – Sienkiewicza 3</t>
  </si>
  <si>
    <t>Budynek szkolny</t>
  </si>
  <si>
    <t>Dom Pomocy Społecznej w Gryficach, ul. Kościuszki 35, 72-300 Gryfice</t>
  </si>
  <si>
    <t>Budynek kuchni, Gryfice, Kościuszki 35</t>
  </si>
  <si>
    <t>Budynek piwnicy, Gryfice, Kościuszki 35</t>
  </si>
  <si>
    <t>Garaż murowany, Gryfice, Kościuszki 35</t>
  </si>
  <si>
    <t>Budynek admin- mieszkalny Gryfice, Kościuszki 71</t>
  </si>
  <si>
    <t xml:space="preserve">Garaż murowany- Gryfice, Kościuszki 71 </t>
  </si>
  <si>
    <t>Dom pogrzebowy-kaplica, Gryfice, Kościuszki 71</t>
  </si>
  <si>
    <t>Budynek portierni – Gryfice, Kościuszki 71</t>
  </si>
  <si>
    <t>Budynek pralni –Gryfice, Kościuszki 71</t>
  </si>
  <si>
    <t>Ogrodzenie – Gryfice, Kościuszki 35</t>
  </si>
  <si>
    <t>Oświetlenie terenu- Gryfice, Kościuszki 71</t>
  </si>
  <si>
    <t>Ogrodzenie terenu – Gryfice, Kościuszki 71</t>
  </si>
  <si>
    <t>Garaż 2 boksowy- Gryfice, Kościuszki 71</t>
  </si>
  <si>
    <t>Dom Pomocy Społecznej w Jarominie, Jaromin 50, 72-320 Trzebiatów</t>
  </si>
  <si>
    <t>Budynek mieszkalny nr 1</t>
  </si>
  <si>
    <t xml:space="preserve">Budynek mieszkalny nr 2 </t>
  </si>
  <si>
    <t xml:space="preserve">Budynek mieszkalny nr 3 </t>
  </si>
  <si>
    <t>Budynek mieszkalno-administracyjny nr 4</t>
  </si>
  <si>
    <t>Budynek mieszkalny nr 5</t>
  </si>
  <si>
    <t>Budynek kotłowni</t>
  </si>
  <si>
    <t>Budynek warsztatu samochodowego, garaż</t>
  </si>
  <si>
    <t>Budynek Warsztatu Terapii Zajęciowej</t>
  </si>
  <si>
    <t>Budynek kuchni, stołówki, magazyn</t>
  </si>
  <si>
    <t>Wiata samochodowa</t>
  </si>
  <si>
    <t>Budynek pralni</t>
  </si>
  <si>
    <t>Wieża ciśnień</t>
  </si>
  <si>
    <t>Powiatowe Centrum Pomocy Rodzinie w Gryficach, ul. Dworcowa 22, 72 -300 Gryfice</t>
  </si>
  <si>
    <t>72-300 Gryfice ul. Koszarowa 1</t>
  </si>
  <si>
    <t>Budynek 2 Gryfice, ul. Polna 8</t>
  </si>
  <si>
    <t>Budynek administracyjny</t>
  </si>
  <si>
    <t>Budynek administracyjny udz.16/100</t>
  </si>
  <si>
    <t>Garaż</t>
  </si>
  <si>
    <t>Zarząd Dróg Powiatowych w Gryficach, ul. J Piłsudskiego 18, 72-300 Gryfice</t>
  </si>
  <si>
    <t>Oświetlenie placu ZDP Gryfice</t>
  </si>
  <si>
    <t>Ogrodzenie i oświetlenie placu na dz. 24/32</t>
  </si>
  <si>
    <t xml:space="preserve">Budynek admin-mieszkalny Gryfice, Kościuszki 35 </t>
  </si>
  <si>
    <t xml:space="preserve">Polna 8, Gryfice - parking </t>
  </si>
  <si>
    <t>Polna 8, Gryfice - budynek</t>
  </si>
  <si>
    <t xml:space="preserve">WYKAZ BUDYNKÓW </t>
  </si>
  <si>
    <t>BUDYNKI - wartość księgowa brutto</t>
  </si>
  <si>
    <t>BUDOWLE - wartość księgowa brutto</t>
  </si>
  <si>
    <t>Budynek Gryfice, ul. Polna 8 z salą terapeutyczną i garażem</t>
  </si>
  <si>
    <t xml:space="preserve">RAZEM </t>
  </si>
  <si>
    <t>Placówka Opiekuńczo-Wychowawcza, Dom Dziecka w Gryficach</t>
  </si>
  <si>
    <t>Drogi i mosty powiatowe</t>
  </si>
  <si>
    <t>Oświetlenie uliczne</t>
  </si>
  <si>
    <t>x</t>
  </si>
  <si>
    <t>Budynek Centr. Rehabilit. nr 6 - do remontu</t>
  </si>
  <si>
    <t>Budynek gospodarczy - nie użytkowany</t>
  </si>
  <si>
    <t>Opis budynków</t>
  </si>
  <si>
    <t>Rok budowy</t>
  </si>
  <si>
    <t>Rok ostatniego remontu</t>
  </si>
  <si>
    <t>Powierzchnia użytkowa w m2</t>
  </si>
  <si>
    <t>Konstrukcja dachu/ Pokrycie dachu</t>
  </si>
  <si>
    <t>Konstrukcja budynku/ Konstrukcja stropów</t>
  </si>
  <si>
    <t>Zabezpieczenia przeciwpożarowe</t>
  </si>
  <si>
    <t>Zabezpieczenia pkradzieżowe</t>
  </si>
  <si>
    <t>ściany murowane żelbetowe posadowione na żelbetowych ławach fundamentowych, ściany zewnętrzne: rygle i słupki z profili aluminiowych, warstwa osłonowa: szkło bezpieczne, hartowane, słypu żelbetowe, ściany działowe betonowe, budynek podzielony na dwie części: jedna dwukondygnacyjna, druga jednokondygnacyjna hala, fasada szklana oparta na aluminiowych słupach i rygach</t>
  </si>
  <si>
    <t>cztery strefy pożarowe, przejścia ewakuacyjne, hydranty wewnętrzne, oświetlenie ewakuacyjne, przeciwpożarowy wyłącznik prącu, intalacja odgromowa, gaśnice, instalacja detekcji gazu w pomieszczeniu kotłowni, instalacja oddymiania</t>
  </si>
  <si>
    <t>firma ochroniarska</t>
  </si>
  <si>
    <t>dachówka</t>
  </si>
  <si>
    <t>murowana</t>
  </si>
  <si>
    <t xml:space="preserve">blacha </t>
  </si>
  <si>
    <t>gaśnice</t>
  </si>
  <si>
    <t>monitoring</t>
  </si>
  <si>
    <t>stal/papa</t>
  </si>
  <si>
    <t>kłódki</t>
  </si>
  <si>
    <t>część stropodachu - żelbetowy, pozostały dwuspadowy - drewniany</t>
  </si>
  <si>
    <t>cegła ceramiczna pełna</t>
  </si>
  <si>
    <t>na bieżąco</t>
  </si>
  <si>
    <t>stropodach</t>
  </si>
  <si>
    <t>gaśnice, bieżące przeglądy</t>
  </si>
  <si>
    <t>monitoring + dozorca</t>
  </si>
  <si>
    <t>cegła</t>
  </si>
  <si>
    <t>stropodach/ papa termozgrzewalna</t>
  </si>
  <si>
    <t>ściany murowane z bloczków betonowych, cegły / stropy żelbetowe</t>
  </si>
  <si>
    <t>instalacja ppoż</t>
  </si>
  <si>
    <t>system monitorujący</t>
  </si>
  <si>
    <t>system p/kradzieżowy</t>
  </si>
  <si>
    <t>konstrukcja drewniana/ papa</t>
  </si>
  <si>
    <t>ściany murowane z cegły / stropy żelbetowe</t>
  </si>
  <si>
    <t>stropodach/ papa</t>
  </si>
  <si>
    <t>ściany murowane z pustaków, cegły / stropy żelbetowe</t>
  </si>
  <si>
    <t>drewniana,papa</t>
  </si>
  <si>
    <t>dozór całodobowy agencji ochrony</t>
  </si>
  <si>
    <t>żelbetowa,papa</t>
  </si>
  <si>
    <t>do remontu</t>
  </si>
  <si>
    <t>drewniana,blacha ocynk</t>
  </si>
  <si>
    <t>brak</t>
  </si>
  <si>
    <t>agregaty proszkowe, hydranty wewnętrzne</t>
  </si>
  <si>
    <t>gaśnice proszkowe</t>
  </si>
  <si>
    <t>gaśnice proszkowe, hydranty wewnętrzne</t>
  </si>
  <si>
    <t>stalowa,blacha ocynk</t>
  </si>
  <si>
    <t>blacha</t>
  </si>
  <si>
    <t>drewno</t>
  </si>
  <si>
    <t>kraty. alarm (Agencja ochrony)</t>
  </si>
  <si>
    <t>kraty, alarm (Agencja ochrony)</t>
  </si>
  <si>
    <t>papa</t>
  </si>
  <si>
    <t>beton</t>
  </si>
  <si>
    <t>1920-bud.gł. 1984-dobudówka</t>
  </si>
  <si>
    <t>Bud.gł.-2006, dobudówka-2013</t>
  </si>
  <si>
    <t>Bud.gł.-konstrukcja drewniana płatowo-krokwiowa, pokrycie dachówka, dobudówka-płyta OSB, pokrycie papą</t>
  </si>
  <si>
    <t>Bud.gł.- 3 kodygnacje, ściany murowane z cegły, stropy drewniane, nad piwicą strop żelbetonowy, dobudówka-budynek parterowy, strop drewniany</t>
  </si>
  <si>
    <t>czujniki p.poż., gaśnice, hydranty</t>
  </si>
  <si>
    <t>monitoring wizyjny, monitoring agencji ochrony, alarm, kraty w oknach</t>
  </si>
  <si>
    <t>konstrukcja stalowa, pokrycie z blachy</t>
  </si>
  <si>
    <t>1 kodygnacja, ława żelbetonowa, ściany z blachy z ociepleniem</t>
  </si>
  <si>
    <t>czujniki p.poż., gaśnice,</t>
  </si>
  <si>
    <t>monitoring agencji ochrony</t>
  </si>
  <si>
    <t>konstrukca drewniana, więźba płatowo krokwiowa, pokrycie -dachówka</t>
  </si>
  <si>
    <t>czujniki p.poż, gaśnice</t>
  </si>
  <si>
    <t>konstrukcja drewniana- krycie dachówką ceramiczną</t>
  </si>
  <si>
    <t>ściany z cegły pełnej palonej, stropy drewniane</t>
  </si>
  <si>
    <t>hydranty, gaśnice</t>
  </si>
  <si>
    <t>monitoring, ochrona Security, ogrodzenie</t>
  </si>
  <si>
    <t>konstrukcja betonowa - krycie papą na lepiku</t>
  </si>
  <si>
    <t xml:space="preserve">ściany z cegły ceramicznej/stropy gęstożebrowe Dz-3 </t>
  </si>
  <si>
    <t>stropodach pokryty papą</t>
  </si>
  <si>
    <t>ściany z gazobetonu, stropy żelbetonowe</t>
  </si>
  <si>
    <t>papa,płyty betonowe</t>
  </si>
  <si>
    <t>płyty żelbetonowe,papa</t>
  </si>
  <si>
    <t>stropy drewniane,dachówka</t>
  </si>
  <si>
    <t>drzwi antywłamaniowe, monitoring</t>
  </si>
  <si>
    <t>monitoring firmy ochroniarskiej, sprzęt gaśniczy</t>
  </si>
  <si>
    <t>ochrona monitorowana - firma ochroniarska, monitoring</t>
  </si>
  <si>
    <t>Waniorowo 15 - szkoła</t>
  </si>
  <si>
    <t>Waniorowo 4 - internat</t>
  </si>
  <si>
    <t>LP</t>
  </si>
  <si>
    <t xml:space="preserve">BUDYNKI - wartość odtworzeniowa 1m2 = 2000 PLN/operat </t>
  </si>
  <si>
    <t>Starostwo Powiatowe w Gryficach, ul Plac Zwycięstwa 37, 72-300 Gryfice</t>
  </si>
  <si>
    <t>Budynek glówny ul Plac Zwycięstwa 37</t>
  </si>
  <si>
    <t xml:space="preserve">Hala widowiskowo-sportowa przy ul Piłsudskiego </t>
  </si>
  <si>
    <t>Szkoła - budynek SN ul Wałowa 18 w Gryficach</t>
  </si>
  <si>
    <t>Budynek szkoły - ul Paderewskiego 13</t>
  </si>
  <si>
    <t>Budynek kotłowni - ul Paderewskiego 13</t>
  </si>
  <si>
    <r>
      <t xml:space="preserve">Hydrofornia-piwnica </t>
    </r>
    <r>
      <rPr>
        <b/>
        <sz val="12"/>
        <rFont val="Garamond"/>
        <family val="1"/>
      </rPr>
      <t xml:space="preserve">– </t>
    </r>
    <r>
      <rPr>
        <sz val="12"/>
        <rFont val="Garamond"/>
        <family val="1"/>
      </rPr>
      <t xml:space="preserve">Sienkiewicza 3                                      </t>
    </r>
  </si>
  <si>
    <t>system ppoż, gaśnice, hydranty</t>
  </si>
  <si>
    <t>Młodzieżowy Ośrodek Wychowawczy w Rewalu, ul Klifowa 17, 72-344 Rewal</t>
  </si>
  <si>
    <t>Nowy budynek internatu, Rewal, ul Klifowa 17</t>
  </si>
  <si>
    <t>pion wodhydrant+gaś</t>
  </si>
  <si>
    <t>Stary budynek internatu, Rewal, ul Klifowa 17</t>
  </si>
  <si>
    <t>Budynek garażowo-warsztatowy, Rewal, ul Klifowa 17</t>
  </si>
  <si>
    <t>Młodzieżowy Ośrodek Socjoterapii w Waniorowie, Waniorowo 4, 72–300 Gryfice</t>
  </si>
  <si>
    <t>cegła pełna ceramiczna +dziurawka, stropy żelbetowe (WPS) + kleina</t>
  </si>
  <si>
    <t xml:space="preserve">72-300 Gryfice   ul. Dworcowa 22 </t>
  </si>
  <si>
    <t>monitoring, alarm</t>
  </si>
  <si>
    <t>Powiatowy Ośrodek Wsparcia,ul. Koszarowa 1, 72-300 Gryfice</t>
  </si>
  <si>
    <t>Poradnia Psychologiczno - Pedagogiczna w Gryficach, ul Polna 8, 72-300 Gryfice</t>
  </si>
  <si>
    <t>1984</t>
  </si>
  <si>
    <t>2015</t>
  </si>
  <si>
    <t>870,4</t>
  </si>
  <si>
    <t>dach płaski żelbetonowy pokryty papą</t>
  </si>
  <si>
    <t>zamki patentowe, alarm z kodami</t>
  </si>
  <si>
    <t>Powiatowy Urząd Pracy w Gryficach, ul Koszarowa 4, 72-300 Gryfice</t>
  </si>
  <si>
    <t>ul Koszarowa 4, 72-300 Gryfice</t>
  </si>
  <si>
    <t>Siłownia zewnętrzna</t>
  </si>
  <si>
    <t>Siłownie zewnetrzne 9 szt.</t>
  </si>
  <si>
    <t>Sieć infomatów zewnętrznych z oprogramowaniem i przyłaczami elektrycznymi</t>
  </si>
  <si>
    <t>BUDYNKI - m2</t>
  </si>
  <si>
    <t>Budynek biurowy Gryfice</t>
  </si>
  <si>
    <t>SKATEPARK - urządzenia</t>
  </si>
  <si>
    <t>Instalacja fotowoltaiczna na hali Gryf Arena</t>
  </si>
  <si>
    <t>Kąpielisko miejskie przy ul. Nowy Świat w Gryficach</t>
  </si>
  <si>
    <t>Budynek mieszkalny - Dom nauczyciela przy ul. Klifowej w Rewalu.</t>
  </si>
  <si>
    <t xml:space="preserve">dach: dwuspadowy i płaski, stropodach: płyta żelbetowa, w części dwukondygnacyjnej betonowe, zbrojone stalą, w części halowej dach stanowią dźwigary z drewna klejonego, zbrojone stalą, wieńce żelbetowe. </t>
  </si>
  <si>
    <t>murowany, składa się z trzech kondygnacji</t>
  </si>
  <si>
    <t>Liceum Ogólnokształcące z Oddziałami Dwujęzycznymi im Bolesława Chrobrego w Gryficach, ul Wałowa 18, 72 – 300 Gryfice</t>
  </si>
  <si>
    <t>Budowle - boisko Orlik wraz z zagospodarowaniem oraz boisko do siatkówki z ogrodzeniem</t>
  </si>
  <si>
    <t>Ogrodzenie szkoły</t>
  </si>
  <si>
    <t>kontenery/blacha stalowa trapezowa ocynkowana</t>
  </si>
  <si>
    <t>blacha stalowa, powlekana / listwy poziome wyrównujące</t>
  </si>
  <si>
    <t>Zespół Szkół im. Czesława Miłosza w Gryficach, ul. 11 Listopada 10, 72–300 Gryfice</t>
  </si>
  <si>
    <t>2-kodygnacje, ściany murowane z cegły, stropy drewniane, nadpiwicą strop żelbetonowy</t>
  </si>
  <si>
    <t>Zespół Szkół im Wincentego Witosa w Płotach, ul Paderewskiego 13, 72–310 Płoty</t>
  </si>
  <si>
    <t>budynek murowany, stropy żelbetonowe</t>
  </si>
  <si>
    <t>Zespół Szkół im Zbigniewa Herberta w Trzebiatowie, ul Plac Lipowy 15, 72–320 Trzebiatów</t>
  </si>
  <si>
    <t>system ppoż, gaśnice</t>
  </si>
  <si>
    <t>system alarmowy, kamery</t>
  </si>
  <si>
    <t>stal/profilowana</t>
  </si>
  <si>
    <t>drewno/profilowana</t>
  </si>
  <si>
    <t>stal / beton</t>
  </si>
  <si>
    <t>Waniorowo - budynek gospodarczy</t>
  </si>
  <si>
    <t>monitoring wizyjny + dozorca</t>
  </si>
  <si>
    <t>Namiot plenerowy 10m x 15m</t>
  </si>
  <si>
    <t>Przyłącze wodno-kanalizacyjne - Gryfice, ul. Kościuszki 71</t>
  </si>
  <si>
    <t>Przyłącze centralnego ogrzewania - Gryfice, ul. Kościuszki 71</t>
  </si>
  <si>
    <t>Przyłącze gazu - Gryfice, ul. Kościuszki 71</t>
  </si>
  <si>
    <t>Przyłącze kanalizacyjne - Gryfice, ul. Kościuszki 35</t>
  </si>
  <si>
    <t>Sieć zewnętrzna - Gryfice, ul. Kościuszki 35</t>
  </si>
  <si>
    <t>Drogi i place - Gryfice, ul. Kościuszki 35</t>
  </si>
  <si>
    <t>Przyłącze zewnętrzne - Gryfice, ul. Kościuszki 35</t>
  </si>
  <si>
    <t>Drogi i chodniki - Gryfice, ul. Kościuszi 71</t>
  </si>
  <si>
    <t>Mała architektura - Gryfice, ul. Kościuszki 71</t>
  </si>
  <si>
    <t>cegła, żelbetowe</t>
  </si>
  <si>
    <t>cegła, drewniane</t>
  </si>
  <si>
    <t>cegła, stalowe</t>
  </si>
  <si>
    <t>gaśnice proszkowe, hydranty wewętrzne, alarm p.poż</t>
  </si>
  <si>
    <t>Budynek Gryfice, ul. Trzygłowska 30</t>
  </si>
  <si>
    <t>żelbetonowa</t>
  </si>
  <si>
    <t>gaśnice, hydranty</t>
  </si>
  <si>
    <t>Powiatowy Ośrodek Dokumentacji Geodezyjnej i Kartograficznej w Gryficach, ul. Dworcowa 23, 72-300 Gryfice</t>
  </si>
  <si>
    <t>gaśnice, czujki</t>
  </si>
  <si>
    <t>Hala magazynowa przy ul. Niekładzkiej 4 w Gryficach</t>
  </si>
  <si>
    <t>Instalacja fotowoltaiczna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</si>
</sst>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\ _z_ł_-;\-* #,##0.00\ _z_ł_-;_-* \-??\ _z_ł_-;_-@_-"/>
    <numFmt numFmtId="177" formatCode="[$-415]dddd\,\ d\ mmmm\ yyyy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Garamond"/>
      <family val="1"/>
    </font>
    <font>
      <sz val="12"/>
      <name val="Garamond"/>
      <family val="1"/>
    </font>
    <font>
      <sz val="12"/>
      <color indexed="8"/>
      <name val="Garamond"/>
      <family val="1"/>
    </font>
    <font>
      <sz val="12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Garamond"/>
      <family val="1"/>
    </font>
    <font>
      <sz val="12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/>
    </xf>
    <xf numFmtId="4" fontId="4" fillId="33" borderId="16" xfId="0" applyNumberFormat="1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1" fontId="4" fillId="33" borderId="20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4" fontId="3" fillId="33" borderId="24" xfId="0" applyNumberFormat="1" applyFont="1" applyFill="1" applyBorder="1" applyAlignment="1">
      <alignment horizontal="right" vertical="center"/>
    </xf>
    <xf numFmtId="4" fontId="3" fillId="33" borderId="18" xfId="0" applyNumberFormat="1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4" fontId="4" fillId="33" borderId="25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4" fontId="4" fillId="33" borderId="14" xfId="0" applyNumberFormat="1" applyFont="1" applyFill="1" applyBorder="1" applyAlignment="1">
      <alignment horizontal="right" vertical="center"/>
    </xf>
    <xf numFmtId="4" fontId="4" fillId="33" borderId="26" xfId="0" applyNumberFormat="1" applyFont="1" applyFill="1" applyBorder="1" applyAlignment="1">
      <alignment horizontal="center" vertical="center"/>
    </xf>
    <xf numFmtId="1" fontId="4" fillId="33" borderId="17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4" fontId="3" fillId="33" borderId="2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4" fontId="4" fillId="33" borderId="11" xfId="0" applyNumberFormat="1" applyFont="1" applyFill="1" applyBorder="1" applyAlignment="1">
      <alignment horizontal="right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left" vertical="center" wrapText="1"/>
    </xf>
    <xf numFmtId="49" fontId="4" fillId="33" borderId="31" xfId="0" applyNumberFormat="1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left" vertical="center" wrapText="1"/>
    </xf>
    <xf numFmtId="4" fontId="3" fillId="33" borderId="24" xfId="0" applyNumberFormat="1" applyFont="1" applyFill="1" applyBorder="1" applyAlignment="1">
      <alignment horizontal="right" vertical="center" wrapText="1"/>
    </xf>
    <xf numFmtId="4" fontId="3" fillId="33" borderId="18" xfId="0" applyNumberFormat="1" applyFont="1" applyFill="1" applyBorder="1" applyAlignment="1">
      <alignment horizontal="right" vertical="center" wrapText="1"/>
    </xf>
    <xf numFmtId="4" fontId="3" fillId="33" borderId="23" xfId="0" applyNumberFormat="1" applyFont="1" applyFill="1" applyBorder="1" applyAlignment="1">
      <alignment horizontal="right" vertical="center" wrapText="1"/>
    </xf>
    <xf numFmtId="4" fontId="3" fillId="33" borderId="27" xfId="0" applyNumberFormat="1" applyFont="1" applyFill="1" applyBorder="1" applyAlignment="1">
      <alignment horizontal="right" vertical="center" wrapText="1"/>
    </xf>
    <xf numFmtId="4" fontId="4" fillId="33" borderId="33" xfId="0" applyNumberFormat="1" applyFont="1" applyFill="1" applyBorder="1" applyAlignment="1">
      <alignment horizontal="right" vertical="center" wrapText="1"/>
    </xf>
    <xf numFmtId="4" fontId="4" fillId="33" borderId="30" xfId="0" applyNumberFormat="1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4" fontId="4" fillId="33" borderId="10" xfId="0" applyNumberFormat="1" applyFont="1" applyFill="1" applyBorder="1" applyAlignment="1">
      <alignment vertical="center" wrapText="1"/>
    </xf>
    <xf numFmtId="0" fontId="41" fillId="33" borderId="0" xfId="0" applyFont="1" applyFill="1" applyBorder="1" applyAlignment="1">
      <alignment vertical="center"/>
    </xf>
    <xf numFmtId="4" fontId="4" fillId="33" borderId="34" xfId="0" applyNumberFormat="1" applyFont="1" applyFill="1" applyBorder="1" applyAlignment="1">
      <alignment vertical="center" wrapText="1"/>
    </xf>
    <xf numFmtId="4" fontId="4" fillId="33" borderId="14" xfId="0" applyNumberFormat="1" applyFont="1" applyFill="1" applyBorder="1" applyAlignment="1">
      <alignment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vertical="center" wrapText="1"/>
    </xf>
    <xf numFmtId="4" fontId="3" fillId="33" borderId="36" xfId="0" applyNumberFormat="1" applyFont="1" applyFill="1" applyBorder="1" applyAlignment="1">
      <alignment horizontal="right" vertical="center"/>
    </xf>
    <xf numFmtId="4" fontId="3" fillId="33" borderId="37" xfId="0" applyNumberFormat="1" applyFont="1" applyFill="1" applyBorder="1" applyAlignment="1">
      <alignment horizontal="right" vertical="center"/>
    </xf>
    <xf numFmtId="1" fontId="4" fillId="33" borderId="38" xfId="0" applyNumberFormat="1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4" fontId="3" fillId="33" borderId="40" xfId="0" applyNumberFormat="1" applyFont="1" applyFill="1" applyBorder="1" applyAlignment="1">
      <alignment horizontal="right" vertical="center"/>
    </xf>
    <xf numFmtId="4" fontId="3" fillId="33" borderId="41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Alignment="1">
      <alignment horizontal="left" vertical="center"/>
    </xf>
    <xf numFmtId="4" fontId="41" fillId="33" borderId="0" xfId="0" applyNumberFormat="1" applyFont="1" applyFill="1" applyAlignment="1">
      <alignment horizontal="right" vertical="center" wrapText="1"/>
    </xf>
    <xf numFmtId="4" fontId="41" fillId="33" borderId="0" xfId="0" applyNumberFormat="1" applyFont="1" applyFill="1" applyAlignment="1">
      <alignment horizontal="right" vertical="center"/>
    </xf>
    <xf numFmtId="1" fontId="3" fillId="33" borderId="18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left" vertical="center" wrapText="1"/>
    </xf>
    <xf numFmtId="4" fontId="3" fillId="33" borderId="23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1" fontId="5" fillId="33" borderId="16" xfId="0" applyNumberFormat="1" applyFont="1" applyFill="1" applyBorder="1" applyAlignment="1">
      <alignment horizontal="center" vertical="center" wrapText="1"/>
    </xf>
    <xf numFmtId="4" fontId="4" fillId="33" borderId="34" xfId="0" applyNumberFormat="1" applyFont="1" applyFill="1" applyBorder="1" applyAlignment="1">
      <alignment horizontal="right" vertical="center"/>
    </xf>
    <xf numFmtId="4" fontId="4" fillId="33" borderId="42" xfId="0" applyNumberFormat="1" applyFont="1" applyFill="1" applyBorder="1" applyAlignment="1">
      <alignment horizontal="center" vertical="center"/>
    </xf>
    <xf numFmtId="4" fontId="4" fillId="33" borderId="26" xfId="0" applyNumberFormat="1" applyFont="1" applyFill="1" applyBorder="1" applyAlignment="1">
      <alignment horizontal="right" vertical="center"/>
    </xf>
    <xf numFmtId="1" fontId="4" fillId="33" borderId="18" xfId="0" applyNumberFormat="1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vertical="center" wrapText="1"/>
    </xf>
    <xf numFmtId="4" fontId="41" fillId="33" borderId="25" xfId="0" applyNumberFormat="1" applyFont="1" applyFill="1" applyBorder="1" applyAlignment="1">
      <alignment horizontal="center" vertical="center"/>
    </xf>
    <xf numFmtId="4" fontId="41" fillId="33" borderId="26" xfId="0" applyNumberFormat="1" applyFont="1" applyFill="1" applyBorder="1" applyAlignment="1">
      <alignment horizontal="center" vertical="center"/>
    </xf>
    <xf numFmtId="4" fontId="4" fillId="33" borderId="43" xfId="0" applyNumberFormat="1" applyFont="1" applyFill="1" applyBorder="1" applyAlignment="1">
      <alignment horizontal="right" vertical="center"/>
    </xf>
    <xf numFmtId="4" fontId="3" fillId="33" borderId="44" xfId="0" applyNumberFormat="1" applyFont="1" applyFill="1" applyBorder="1" applyAlignment="1">
      <alignment horizontal="right" vertical="center"/>
    </xf>
    <xf numFmtId="4" fontId="3" fillId="33" borderId="45" xfId="0" applyNumberFormat="1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4" fontId="4" fillId="33" borderId="17" xfId="0" applyNumberFormat="1" applyFont="1" applyFill="1" applyBorder="1" applyAlignment="1">
      <alignment horizontal="left" vertical="center" wrapText="1"/>
    </xf>
    <xf numFmtId="4" fontId="4" fillId="33" borderId="46" xfId="0" applyNumberFormat="1" applyFont="1" applyFill="1" applyBorder="1" applyAlignment="1">
      <alignment horizontal="center" vertical="center"/>
    </xf>
    <xf numFmtId="4" fontId="4" fillId="33" borderId="47" xfId="0" applyNumberFormat="1" applyFont="1" applyFill="1" applyBorder="1" applyAlignment="1">
      <alignment horizontal="center" vertical="center"/>
    </xf>
    <xf numFmtId="4" fontId="4" fillId="33" borderId="48" xfId="0" applyNumberFormat="1" applyFont="1" applyFill="1" applyBorder="1" applyAlignment="1">
      <alignment horizontal="center" vertical="center"/>
    </xf>
    <xf numFmtId="4" fontId="3" fillId="33" borderId="49" xfId="0" applyNumberFormat="1" applyFont="1" applyFill="1" applyBorder="1" applyAlignment="1">
      <alignment horizontal="right" vertical="center"/>
    </xf>
    <xf numFmtId="4" fontId="4" fillId="33" borderId="33" xfId="0" applyNumberFormat="1" applyFont="1" applyFill="1" applyBorder="1" applyAlignment="1">
      <alignment horizontal="right" vertical="center"/>
    </xf>
    <xf numFmtId="4" fontId="4" fillId="33" borderId="13" xfId="0" applyNumberFormat="1" applyFont="1" applyFill="1" applyBorder="1" applyAlignment="1">
      <alignment horizontal="center" vertical="center"/>
    </xf>
    <xf numFmtId="4" fontId="4" fillId="33" borderId="17" xfId="0" applyNumberFormat="1" applyFont="1" applyFill="1" applyBorder="1" applyAlignment="1">
      <alignment horizontal="center" vertical="center"/>
    </xf>
    <xf numFmtId="4" fontId="3" fillId="33" borderId="19" xfId="0" applyNumberFormat="1" applyFont="1" applyFill="1" applyBorder="1" applyAlignment="1">
      <alignment horizontal="right" vertical="center"/>
    </xf>
    <xf numFmtId="0" fontId="41" fillId="35" borderId="0" xfId="0" applyFont="1" applyFill="1" applyAlignment="1">
      <alignment vertical="center"/>
    </xf>
    <xf numFmtId="0" fontId="4" fillId="33" borderId="38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4" fontId="4" fillId="33" borderId="51" xfId="0" applyNumberFormat="1" applyFont="1" applyFill="1" applyBorder="1" applyAlignment="1">
      <alignment horizontal="center" vertical="center"/>
    </xf>
    <xf numFmtId="4" fontId="4" fillId="33" borderId="20" xfId="0" applyNumberFormat="1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center" vertical="center" wrapText="1"/>
    </xf>
    <xf numFmtId="1" fontId="4" fillId="33" borderId="30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vertical="center" wrapText="1"/>
    </xf>
    <xf numFmtId="4" fontId="4" fillId="33" borderId="52" xfId="0" applyNumberFormat="1" applyFont="1" applyFill="1" applyBorder="1" applyAlignment="1">
      <alignment horizontal="center" vertical="center"/>
    </xf>
    <xf numFmtId="4" fontId="4" fillId="33" borderId="53" xfId="0" applyNumberFormat="1" applyFont="1" applyFill="1" applyBorder="1" applyAlignment="1">
      <alignment horizontal="center" vertical="center"/>
    </xf>
    <xf numFmtId="4" fontId="42" fillId="33" borderId="16" xfId="0" applyNumberFormat="1" applyFont="1" applyFill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horizontal="center" vertical="center" wrapText="1"/>
    </xf>
    <xf numFmtId="12" fontId="42" fillId="33" borderId="16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 vertical="center"/>
    </xf>
    <xf numFmtId="2" fontId="42" fillId="33" borderId="30" xfId="0" applyNumberFormat="1" applyFont="1" applyFill="1" applyBorder="1" applyAlignment="1">
      <alignment horizontal="center" vertical="center" wrapText="1"/>
    </xf>
    <xf numFmtId="2" fontId="42" fillId="33" borderId="16" xfId="0" applyNumberFormat="1" applyFont="1" applyFill="1" applyBorder="1" applyAlignment="1">
      <alignment horizontal="center" vertical="center" wrapText="1"/>
    </xf>
    <xf numFmtId="2" fontId="42" fillId="33" borderId="12" xfId="0" applyNumberFormat="1" applyFont="1" applyFill="1" applyBorder="1" applyAlignment="1">
      <alignment horizontal="center" vertical="center" wrapText="1"/>
    </xf>
    <xf numFmtId="2" fontId="41" fillId="33" borderId="0" xfId="0" applyNumberFormat="1" applyFont="1" applyFill="1" applyAlignment="1">
      <alignment vertical="center"/>
    </xf>
    <xf numFmtId="2" fontId="5" fillId="33" borderId="12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left" vertical="center" wrapText="1"/>
    </xf>
    <xf numFmtId="4" fontId="4" fillId="33" borderId="51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/>
    </xf>
    <xf numFmtId="4" fontId="4" fillId="33" borderId="43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51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4" fillId="33" borderId="3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2" fillId="33" borderId="16" xfId="0" applyNumberFormat="1" applyFont="1" applyFill="1" applyBorder="1" applyAlignment="1">
      <alignment horizontal="center" vertical="center" wrapText="1"/>
    </xf>
    <xf numFmtId="0" fontId="4" fillId="33" borderId="54" xfId="0" applyNumberFormat="1" applyFont="1" applyFill="1" applyBorder="1" applyAlignment="1">
      <alignment horizontal="center" vertical="center" wrapText="1"/>
    </xf>
    <xf numFmtId="0" fontId="4" fillId="33" borderId="36" xfId="0" applyNumberFormat="1" applyFont="1" applyFill="1" applyBorder="1" applyAlignment="1">
      <alignment horizontal="center" vertical="center" wrapText="1"/>
    </xf>
    <xf numFmtId="0" fontId="4" fillId="33" borderId="55" xfId="0" applyNumberFormat="1" applyFont="1" applyFill="1" applyBorder="1" applyAlignment="1">
      <alignment horizontal="center" vertical="center" wrapText="1"/>
    </xf>
    <xf numFmtId="0" fontId="4" fillId="33" borderId="56" xfId="0" applyNumberFormat="1" applyFont="1" applyFill="1" applyBorder="1" applyAlignment="1">
      <alignment horizontal="center" vertical="center"/>
    </xf>
    <xf numFmtId="0" fontId="41" fillId="33" borderId="0" xfId="0" applyNumberFormat="1" applyFont="1" applyFill="1" applyAlignment="1">
      <alignment vertical="center"/>
    </xf>
    <xf numFmtId="0" fontId="4" fillId="33" borderId="24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0" fontId="4" fillId="33" borderId="50" xfId="0" applyNumberFormat="1" applyFont="1" applyFill="1" applyBorder="1" applyAlignment="1">
      <alignment horizontal="center" vertical="center" wrapText="1"/>
    </xf>
    <xf numFmtId="2" fontId="4" fillId="33" borderId="38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center"/>
    </xf>
    <xf numFmtId="2" fontId="4" fillId="33" borderId="0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51" xfId="0" applyNumberFormat="1" applyFont="1" applyFill="1" applyBorder="1" applyAlignment="1">
      <alignment horizontal="center" vertical="center" wrapText="1"/>
    </xf>
    <xf numFmtId="4" fontId="3" fillId="33" borderId="59" xfId="0" applyNumberFormat="1" applyFont="1" applyFill="1" applyBorder="1" applyAlignment="1">
      <alignment horizontal="center" vertical="center" wrapText="1"/>
    </xf>
    <xf numFmtId="4" fontId="3" fillId="33" borderId="6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/>
    </xf>
    <xf numFmtId="4" fontId="3" fillId="33" borderId="57" xfId="0" applyNumberFormat="1" applyFont="1" applyFill="1" applyBorder="1" applyAlignment="1">
      <alignment horizontal="right" vertical="center"/>
    </xf>
    <xf numFmtId="4" fontId="3" fillId="33" borderId="62" xfId="0" applyNumberFormat="1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tabSelected="1" view="pageBreakPreview" zoomScale="64" zoomScaleNormal="90" zoomScaleSheetLayoutView="64" zoomScalePageLayoutView="60" workbookViewId="0" topLeftCell="A96">
      <selection activeCell="C103" sqref="C103"/>
    </sheetView>
  </sheetViews>
  <sheetFormatPr defaultColWidth="9.125" defaultRowHeight="12.75"/>
  <cols>
    <col min="1" max="1" width="5.875" style="73" customWidth="1"/>
    <col min="2" max="2" width="25.25390625" style="2" customWidth="1"/>
    <col min="3" max="3" width="37.875" style="74" customWidth="1"/>
    <col min="4" max="4" width="14.125" style="75" customWidth="1"/>
    <col min="5" max="5" width="14.625" style="75" customWidth="1"/>
    <col min="6" max="6" width="18.375" style="75" customWidth="1"/>
    <col min="7" max="7" width="14.875" style="2" customWidth="1"/>
    <col min="8" max="8" width="13.00390625" style="151" customWidth="1"/>
    <col min="9" max="9" width="12.00390625" style="2" customWidth="1"/>
    <col min="10" max="10" width="15.00390625" style="131" customWidth="1"/>
    <col min="11" max="11" width="30.00390625" style="2" customWidth="1"/>
    <col min="12" max="12" width="42.875" style="2" customWidth="1"/>
    <col min="13" max="13" width="31.625" style="2" customWidth="1"/>
    <col min="14" max="14" width="30.00390625" style="2" customWidth="1"/>
    <col min="15" max="16384" width="9.125" style="2" customWidth="1"/>
  </cols>
  <sheetData>
    <row r="1" spans="1:14" s="81" customFormat="1" ht="31.5" customHeight="1">
      <c r="A1" s="179" t="s">
        <v>141</v>
      </c>
      <c r="B1" s="181" t="s">
        <v>0</v>
      </c>
      <c r="C1" s="189" t="s">
        <v>52</v>
      </c>
      <c r="D1" s="183" t="s">
        <v>172</v>
      </c>
      <c r="E1" s="191" t="s">
        <v>53</v>
      </c>
      <c r="F1" s="187" t="s">
        <v>142</v>
      </c>
      <c r="G1" s="185" t="s">
        <v>54</v>
      </c>
      <c r="H1" s="176" t="s">
        <v>63</v>
      </c>
      <c r="I1" s="177"/>
      <c r="J1" s="177"/>
      <c r="K1" s="177"/>
      <c r="L1" s="177"/>
      <c r="M1" s="177"/>
      <c r="N1" s="178"/>
    </row>
    <row r="2" spans="1:14" s="81" customFormat="1" ht="63" customHeight="1" thickBot="1">
      <c r="A2" s="180"/>
      <c r="B2" s="182"/>
      <c r="C2" s="190"/>
      <c r="D2" s="184"/>
      <c r="E2" s="192"/>
      <c r="F2" s="188"/>
      <c r="G2" s="186"/>
      <c r="H2" s="138" t="s">
        <v>64</v>
      </c>
      <c r="I2" s="76" t="s">
        <v>65</v>
      </c>
      <c r="J2" s="123" t="s">
        <v>66</v>
      </c>
      <c r="K2" s="77" t="s">
        <v>67</v>
      </c>
      <c r="L2" s="77" t="s">
        <v>68</v>
      </c>
      <c r="M2" s="77" t="s">
        <v>69</v>
      </c>
      <c r="N2" s="78" t="s">
        <v>70</v>
      </c>
    </row>
    <row r="3" spans="1:14" s="1" customFormat="1" ht="51" customHeight="1">
      <c r="A3" s="171">
        <v>1</v>
      </c>
      <c r="B3" s="173" t="s">
        <v>143</v>
      </c>
      <c r="C3" s="3" t="s">
        <v>144</v>
      </c>
      <c r="D3" s="82" t="s">
        <v>2</v>
      </c>
      <c r="E3" s="5" t="s">
        <v>2</v>
      </c>
      <c r="F3" s="102" t="s">
        <v>2</v>
      </c>
      <c r="G3" s="97" t="s">
        <v>2</v>
      </c>
      <c r="H3" s="139" t="s">
        <v>60</v>
      </c>
      <c r="I3" s="6" t="s">
        <v>60</v>
      </c>
      <c r="J3" s="114" t="s">
        <v>60</v>
      </c>
      <c r="K3" s="7" t="s">
        <v>60</v>
      </c>
      <c r="L3" s="7" t="s">
        <v>60</v>
      </c>
      <c r="M3" s="7" t="s">
        <v>60</v>
      </c>
      <c r="N3" s="8" t="s">
        <v>60</v>
      </c>
    </row>
    <row r="4" spans="1:14" ht="51" customHeight="1">
      <c r="A4" s="172"/>
      <c r="B4" s="174"/>
      <c r="C4" s="79" t="s">
        <v>169</v>
      </c>
      <c r="D4" s="16" t="s">
        <v>2</v>
      </c>
      <c r="E4" s="11" t="s">
        <v>2</v>
      </c>
      <c r="F4" s="103" t="s">
        <v>2</v>
      </c>
      <c r="G4" s="98">
        <v>14907</v>
      </c>
      <c r="H4" s="113">
        <v>2015</v>
      </c>
      <c r="I4" s="12" t="s">
        <v>60</v>
      </c>
      <c r="J4" s="124" t="s">
        <v>60</v>
      </c>
      <c r="K4" s="14" t="s">
        <v>60</v>
      </c>
      <c r="L4" s="14" t="s">
        <v>60</v>
      </c>
      <c r="M4" s="14" t="s">
        <v>60</v>
      </c>
      <c r="N4" s="15" t="s">
        <v>60</v>
      </c>
    </row>
    <row r="5" spans="1:14" ht="51" customHeight="1">
      <c r="A5" s="172"/>
      <c r="B5" s="174"/>
      <c r="C5" s="79" t="s">
        <v>170</v>
      </c>
      <c r="D5" s="16" t="s">
        <v>2</v>
      </c>
      <c r="E5" s="11" t="s">
        <v>2</v>
      </c>
      <c r="F5" s="103" t="s">
        <v>2</v>
      </c>
      <c r="G5" s="98">
        <v>51658.77</v>
      </c>
      <c r="H5" s="113">
        <v>2017</v>
      </c>
      <c r="I5" s="12" t="s">
        <v>60</v>
      </c>
      <c r="J5" s="124" t="s">
        <v>60</v>
      </c>
      <c r="K5" s="14" t="s">
        <v>60</v>
      </c>
      <c r="L5" s="14" t="s">
        <v>60</v>
      </c>
      <c r="M5" s="14" t="s">
        <v>60</v>
      </c>
      <c r="N5" s="15" t="s">
        <v>60</v>
      </c>
    </row>
    <row r="6" spans="1:14" ht="67.5" customHeight="1">
      <c r="A6" s="172"/>
      <c r="B6" s="174"/>
      <c r="C6" s="79" t="s">
        <v>171</v>
      </c>
      <c r="D6" s="16" t="s">
        <v>2</v>
      </c>
      <c r="E6" s="11" t="s">
        <v>2</v>
      </c>
      <c r="F6" s="103" t="s">
        <v>2</v>
      </c>
      <c r="G6" s="98">
        <v>116619.54</v>
      </c>
      <c r="H6" s="113">
        <v>2015</v>
      </c>
      <c r="I6" s="12" t="s">
        <v>60</v>
      </c>
      <c r="J6" s="124" t="s">
        <v>60</v>
      </c>
      <c r="K6" s="14" t="s">
        <v>60</v>
      </c>
      <c r="L6" s="14" t="s">
        <v>60</v>
      </c>
      <c r="M6" s="14" t="s">
        <v>60</v>
      </c>
      <c r="N6" s="15" t="s">
        <v>60</v>
      </c>
    </row>
    <row r="7" spans="1:14" s="1" customFormat="1" ht="51" customHeight="1">
      <c r="A7" s="172"/>
      <c r="B7" s="174"/>
      <c r="C7" s="79" t="s">
        <v>174</v>
      </c>
      <c r="D7" s="16" t="s">
        <v>2</v>
      </c>
      <c r="E7" s="11" t="s">
        <v>2</v>
      </c>
      <c r="F7" s="103" t="s">
        <v>2</v>
      </c>
      <c r="G7" s="98">
        <v>145950</v>
      </c>
      <c r="H7" s="113">
        <v>2014</v>
      </c>
      <c r="I7" s="12" t="s">
        <v>60</v>
      </c>
      <c r="J7" s="124" t="s">
        <v>60</v>
      </c>
      <c r="K7" s="14" t="s">
        <v>60</v>
      </c>
      <c r="L7" s="14" t="s">
        <v>60</v>
      </c>
      <c r="M7" s="14" t="s">
        <v>60</v>
      </c>
      <c r="N7" s="15" t="s">
        <v>60</v>
      </c>
    </row>
    <row r="8" spans="1:14" s="1" customFormat="1" ht="159" customHeight="1">
      <c r="A8" s="172"/>
      <c r="B8" s="174"/>
      <c r="C8" s="9" t="s">
        <v>145</v>
      </c>
      <c r="D8" s="16" t="s">
        <v>2</v>
      </c>
      <c r="E8" s="11">
        <v>12165317.69</v>
      </c>
      <c r="F8" s="103" t="s">
        <v>2</v>
      </c>
      <c r="G8" s="99">
        <v>81524.4</v>
      </c>
      <c r="H8" s="113">
        <v>2013</v>
      </c>
      <c r="I8" s="12" t="s">
        <v>2</v>
      </c>
      <c r="J8" s="124">
        <v>3759.88</v>
      </c>
      <c r="K8" s="14" t="s">
        <v>178</v>
      </c>
      <c r="L8" s="14" t="s">
        <v>71</v>
      </c>
      <c r="M8" s="14" t="s">
        <v>72</v>
      </c>
      <c r="N8" s="15" t="s">
        <v>73</v>
      </c>
    </row>
    <row r="9" spans="1:14" s="1" customFormat="1" ht="48" customHeight="1">
      <c r="A9" s="172"/>
      <c r="B9" s="174"/>
      <c r="C9" s="25" t="s">
        <v>175</v>
      </c>
      <c r="D9" s="16" t="s">
        <v>2</v>
      </c>
      <c r="E9" s="11">
        <v>378138</v>
      </c>
      <c r="F9" s="103" t="s">
        <v>2</v>
      </c>
      <c r="G9" s="99" t="s">
        <v>2</v>
      </c>
      <c r="H9" s="113">
        <v>2015</v>
      </c>
      <c r="I9" s="12" t="s">
        <v>60</v>
      </c>
      <c r="J9" s="124" t="s">
        <v>60</v>
      </c>
      <c r="K9" s="14" t="s">
        <v>60</v>
      </c>
      <c r="L9" s="14" t="s">
        <v>60</v>
      </c>
      <c r="M9" s="14" t="s">
        <v>60</v>
      </c>
      <c r="N9" s="15" t="s">
        <v>60</v>
      </c>
    </row>
    <row r="10" spans="1:14" s="1" customFormat="1" ht="48" customHeight="1">
      <c r="A10" s="172"/>
      <c r="B10" s="174"/>
      <c r="C10" s="25" t="s">
        <v>176</v>
      </c>
      <c r="D10" s="16" t="s">
        <v>2</v>
      </c>
      <c r="E10" s="11">
        <v>267511.73</v>
      </c>
      <c r="F10" s="103" t="s">
        <v>2</v>
      </c>
      <c r="G10" s="99">
        <v>678645.8</v>
      </c>
      <c r="H10" s="140">
        <v>2018</v>
      </c>
      <c r="I10" s="21" t="s">
        <v>60</v>
      </c>
      <c r="J10" s="125" t="s">
        <v>60</v>
      </c>
      <c r="K10" s="23" t="s">
        <v>60</v>
      </c>
      <c r="L10" s="23" t="s">
        <v>60</v>
      </c>
      <c r="M10" s="23" t="s">
        <v>60</v>
      </c>
      <c r="N10" s="24" t="s">
        <v>60</v>
      </c>
    </row>
    <row r="11" spans="1:14" s="1" customFormat="1" ht="48" customHeight="1">
      <c r="A11" s="172"/>
      <c r="B11" s="174"/>
      <c r="C11" s="25" t="s">
        <v>177</v>
      </c>
      <c r="D11" s="109" t="s">
        <v>2</v>
      </c>
      <c r="E11" s="110">
        <v>242050</v>
      </c>
      <c r="F11" s="103" t="s">
        <v>2</v>
      </c>
      <c r="G11" s="103" t="s">
        <v>2</v>
      </c>
      <c r="H11" s="140">
        <v>1994</v>
      </c>
      <c r="I11" s="21" t="s">
        <v>60</v>
      </c>
      <c r="J11" s="125">
        <v>203</v>
      </c>
      <c r="K11" s="23" t="s">
        <v>60</v>
      </c>
      <c r="L11" s="23" t="s">
        <v>179</v>
      </c>
      <c r="M11" s="23" t="s">
        <v>60</v>
      </c>
      <c r="N11" s="24" t="s">
        <v>60</v>
      </c>
    </row>
    <row r="12" spans="1:14" s="1" customFormat="1" ht="48" customHeight="1" thickBot="1">
      <c r="A12" s="193"/>
      <c r="B12" s="175"/>
      <c r="C12" s="26" t="s">
        <v>1</v>
      </c>
      <c r="D12" s="27">
        <f>SUM(D3:D11)</f>
        <v>0</v>
      </c>
      <c r="E12" s="28">
        <f>SUM(E3:E11)</f>
        <v>13053017.42</v>
      </c>
      <c r="F12" s="104">
        <f>SUM(F3:F10)</f>
        <v>0</v>
      </c>
      <c r="G12" s="100">
        <f>SUM(G3:G10)</f>
        <v>1089305.51</v>
      </c>
      <c r="H12" s="141" t="s">
        <v>60</v>
      </c>
      <c r="I12" s="19" t="s">
        <v>60</v>
      </c>
      <c r="J12" s="126" t="s">
        <v>60</v>
      </c>
      <c r="K12" s="19" t="s">
        <v>60</v>
      </c>
      <c r="L12" s="19" t="s">
        <v>60</v>
      </c>
      <c r="M12" s="19" t="s">
        <v>60</v>
      </c>
      <c r="N12" s="20" t="s">
        <v>60</v>
      </c>
    </row>
    <row r="13" spans="1:14" ht="42" customHeight="1">
      <c r="A13" s="161">
        <v>2</v>
      </c>
      <c r="B13" s="158" t="s">
        <v>180</v>
      </c>
      <c r="C13" s="3" t="s">
        <v>3</v>
      </c>
      <c r="D13" s="101">
        <v>1481.5</v>
      </c>
      <c r="E13" s="55" t="s">
        <v>2</v>
      </c>
      <c r="F13" s="84">
        <f>D13*2000</f>
        <v>2963000</v>
      </c>
      <c r="G13" s="89" t="s">
        <v>2</v>
      </c>
      <c r="H13" s="139">
        <v>1852</v>
      </c>
      <c r="I13" s="6" t="s">
        <v>60</v>
      </c>
      <c r="J13" s="114">
        <v>1481.5</v>
      </c>
      <c r="K13" s="7" t="s">
        <v>125</v>
      </c>
      <c r="L13" s="7" t="s">
        <v>126</v>
      </c>
      <c r="M13" s="7" t="s">
        <v>127</v>
      </c>
      <c r="N13" s="8" t="s">
        <v>128</v>
      </c>
    </row>
    <row r="14" spans="1:14" ht="42" customHeight="1">
      <c r="A14" s="164"/>
      <c r="B14" s="159"/>
      <c r="C14" s="9" t="s">
        <v>4</v>
      </c>
      <c r="D14" s="10">
        <v>1109</v>
      </c>
      <c r="E14" s="11" t="s">
        <v>2</v>
      </c>
      <c r="F14" s="34">
        <f>D14*2000</f>
        <v>2218000</v>
      </c>
      <c r="G14" s="90" t="s">
        <v>2</v>
      </c>
      <c r="H14" s="113">
        <v>1976</v>
      </c>
      <c r="I14" s="12" t="s">
        <v>60</v>
      </c>
      <c r="J14" s="124">
        <v>1109</v>
      </c>
      <c r="K14" s="14" t="s">
        <v>129</v>
      </c>
      <c r="L14" s="14" t="s">
        <v>130</v>
      </c>
      <c r="M14" s="14" t="s">
        <v>127</v>
      </c>
      <c r="N14" s="15" t="s">
        <v>128</v>
      </c>
    </row>
    <row r="15" spans="1:14" ht="42" customHeight="1">
      <c r="A15" s="164"/>
      <c r="B15" s="159"/>
      <c r="C15" s="9" t="s">
        <v>6</v>
      </c>
      <c r="D15" s="10">
        <v>66</v>
      </c>
      <c r="E15" s="11" t="s">
        <v>2</v>
      </c>
      <c r="F15" s="34">
        <f>D15*2000</f>
        <v>132000</v>
      </c>
      <c r="G15" s="35" t="s">
        <v>2</v>
      </c>
      <c r="H15" s="113">
        <v>2009</v>
      </c>
      <c r="I15" s="12" t="s">
        <v>60</v>
      </c>
      <c r="J15" s="124">
        <v>66.48</v>
      </c>
      <c r="K15" s="14" t="s">
        <v>183</v>
      </c>
      <c r="L15" s="14" t="s">
        <v>184</v>
      </c>
      <c r="M15" s="14" t="s">
        <v>77</v>
      </c>
      <c r="N15" s="15" t="s">
        <v>128</v>
      </c>
    </row>
    <row r="16" spans="1:14" ht="42" customHeight="1">
      <c r="A16" s="164"/>
      <c r="B16" s="159"/>
      <c r="C16" s="9" t="s">
        <v>146</v>
      </c>
      <c r="D16" s="10">
        <v>936</v>
      </c>
      <c r="E16" s="11" t="s">
        <v>2</v>
      </c>
      <c r="F16" s="34">
        <f>D16*2000</f>
        <v>1872000</v>
      </c>
      <c r="G16" s="35" t="s">
        <v>2</v>
      </c>
      <c r="H16" s="113">
        <v>1987</v>
      </c>
      <c r="I16" s="12" t="s">
        <v>60</v>
      </c>
      <c r="J16" s="124">
        <v>936</v>
      </c>
      <c r="K16" s="14" t="s">
        <v>131</v>
      </c>
      <c r="L16" s="14" t="s">
        <v>132</v>
      </c>
      <c r="M16" s="14" t="s">
        <v>127</v>
      </c>
      <c r="N16" s="15" t="s">
        <v>128</v>
      </c>
    </row>
    <row r="17" spans="1:14" ht="39" customHeight="1">
      <c r="A17" s="164"/>
      <c r="B17" s="159"/>
      <c r="C17" s="9" t="s">
        <v>182</v>
      </c>
      <c r="D17" s="16" t="s">
        <v>2</v>
      </c>
      <c r="E17" s="11" t="s">
        <v>2</v>
      </c>
      <c r="F17" s="11" t="s">
        <v>2</v>
      </c>
      <c r="G17" s="35">
        <v>3881.71</v>
      </c>
      <c r="H17" s="113">
        <v>1976</v>
      </c>
      <c r="I17" s="12" t="s">
        <v>60</v>
      </c>
      <c r="J17" s="124" t="s">
        <v>60</v>
      </c>
      <c r="K17" s="14" t="s">
        <v>60</v>
      </c>
      <c r="L17" s="14" t="s">
        <v>60</v>
      </c>
      <c r="M17" s="14" t="s">
        <v>60</v>
      </c>
      <c r="N17" s="15" t="s">
        <v>60</v>
      </c>
    </row>
    <row r="18" spans="1:14" ht="58.5" customHeight="1">
      <c r="A18" s="164"/>
      <c r="B18" s="159"/>
      <c r="C18" s="9" t="s">
        <v>181</v>
      </c>
      <c r="D18" s="16" t="s">
        <v>2</v>
      </c>
      <c r="E18" s="11" t="s">
        <v>2</v>
      </c>
      <c r="F18" s="56" t="s">
        <v>2</v>
      </c>
      <c r="G18" s="86">
        <v>1000000</v>
      </c>
      <c r="H18" s="142">
        <v>2009</v>
      </c>
      <c r="I18" s="17" t="s">
        <v>60</v>
      </c>
      <c r="J18" s="127" t="s">
        <v>60</v>
      </c>
      <c r="K18" s="17" t="s">
        <v>60</v>
      </c>
      <c r="L18" s="17" t="s">
        <v>60</v>
      </c>
      <c r="M18" s="17" t="s">
        <v>60</v>
      </c>
      <c r="N18" s="18" t="s">
        <v>60</v>
      </c>
    </row>
    <row r="19" spans="1:14" s="1" customFormat="1" ht="46.5" customHeight="1" thickBot="1">
      <c r="A19" s="162"/>
      <c r="B19" s="160"/>
      <c r="C19" s="26" t="s">
        <v>1</v>
      </c>
      <c r="D19" s="27">
        <f>SUM(D13:D18)</f>
        <v>3592.5</v>
      </c>
      <c r="E19" s="28">
        <f>SUM(E13:E18)</f>
        <v>0</v>
      </c>
      <c r="F19" s="80">
        <f>SUM(F13:F18)</f>
        <v>7185000</v>
      </c>
      <c r="G19" s="38">
        <f>SUM(G13:G18)</f>
        <v>1003881.71</v>
      </c>
      <c r="H19" s="141" t="s">
        <v>60</v>
      </c>
      <c r="I19" s="19" t="s">
        <v>60</v>
      </c>
      <c r="J19" s="126" t="s">
        <v>60</v>
      </c>
      <c r="K19" s="19" t="s">
        <v>60</v>
      </c>
      <c r="L19" s="19" t="s">
        <v>60</v>
      </c>
      <c r="M19" s="19" t="s">
        <v>60</v>
      </c>
      <c r="N19" s="20" t="s">
        <v>60</v>
      </c>
    </row>
    <row r="20" spans="1:14" ht="72.75" customHeight="1">
      <c r="A20" s="163">
        <v>3</v>
      </c>
      <c r="B20" s="165" t="s">
        <v>185</v>
      </c>
      <c r="C20" s="79" t="s">
        <v>7</v>
      </c>
      <c r="D20" s="101">
        <v>1693</v>
      </c>
      <c r="E20" s="55" t="s">
        <v>2</v>
      </c>
      <c r="F20" s="84">
        <f>D20*2000</f>
        <v>3386000</v>
      </c>
      <c r="G20" s="85" t="s">
        <v>2</v>
      </c>
      <c r="H20" s="143" t="s">
        <v>113</v>
      </c>
      <c r="I20" s="112" t="s">
        <v>114</v>
      </c>
      <c r="J20" s="128">
        <v>1693</v>
      </c>
      <c r="K20" s="45" t="s">
        <v>115</v>
      </c>
      <c r="L20" s="45" t="s">
        <v>116</v>
      </c>
      <c r="M20" s="45" t="s">
        <v>117</v>
      </c>
      <c r="N20" s="47" t="s">
        <v>118</v>
      </c>
    </row>
    <row r="21" spans="1:14" ht="47.25" customHeight="1">
      <c r="A21" s="164"/>
      <c r="B21" s="159"/>
      <c r="C21" s="9" t="s">
        <v>10</v>
      </c>
      <c r="D21" s="16" t="s">
        <v>2</v>
      </c>
      <c r="E21" s="11" t="s">
        <v>2</v>
      </c>
      <c r="F21" s="56" t="s">
        <v>2</v>
      </c>
      <c r="G21" s="86">
        <v>10801.21</v>
      </c>
      <c r="H21" s="142" t="s">
        <v>60</v>
      </c>
      <c r="I21" s="17" t="s">
        <v>60</v>
      </c>
      <c r="J21" s="127" t="s">
        <v>60</v>
      </c>
      <c r="K21" s="17" t="s">
        <v>60</v>
      </c>
      <c r="L21" s="17" t="s">
        <v>60</v>
      </c>
      <c r="M21" s="17" t="s">
        <v>60</v>
      </c>
      <c r="N21" s="18" t="s">
        <v>60</v>
      </c>
    </row>
    <row r="22" spans="1:14" ht="47.25" customHeight="1">
      <c r="A22" s="164"/>
      <c r="B22" s="159"/>
      <c r="C22" s="9" t="s">
        <v>8</v>
      </c>
      <c r="D22" s="10">
        <v>706</v>
      </c>
      <c r="E22" s="11" t="s">
        <v>2</v>
      </c>
      <c r="F22" s="34">
        <f>D22*2000</f>
        <v>1412000</v>
      </c>
      <c r="G22" s="35" t="s">
        <v>2</v>
      </c>
      <c r="H22" s="113">
        <v>1986</v>
      </c>
      <c r="I22" s="12" t="s">
        <v>60</v>
      </c>
      <c r="J22" s="129">
        <v>706</v>
      </c>
      <c r="K22" s="14" t="s">
        <v>119</v>
      </c>
      <c r="L22" s="14" t="s">
        <v>120</v>
      </c>
      <c r="M22" s="14" t="s">
        <v>121</v>
      </c>
      <c r="N22" s="15" t="s">
        <v>122</v>
      </c>
    </row>
    <row r="23" spans="1:14" ht="57" customHeight="1">
      <c r="A23" s="164"/>
      <c r="B23" s="159"/>
      <c r="C23" s="9" t="s">
        <v>9</v>
      </c>
      <c r="D23" s="10">
        <v>351</v>
      </c>
      <c r="E23" s="11" t="s">
        <v>2</v>
      </c>
      <c r="F23" s="34">
        <f>D23*2000</f>
        <v>702000</v>
      </c>
      <c r="G23" s="35" t="s">
        <v>2</v>
      </c>
      <c r="H23" s="113">
        <v>1921</v>
      </c>
      <c r="I23" s="12" t="s">
        <v>60</v>
      </c>
      <c r="J23" s="129">
        <v>351</v>
      </c>
      <c r="K23" s="14" t="s">
        <v>123</v>
      </c>
      <c r="L23" s="14" t="s">
        <v>186</v>
      </c>
      <c r="M23" s="14" t="s">
        <v>124</v>
      </c>
      <c r="N23" s="15" t="s">
        <v>122</v>
      </c>
    </row>
    <row r="24" spans="1:14" ht="47.25" customHeight="1" thickBot="1">
      <c r="A24" s="162"/>
      <c r="B24" s="160"/>
      <c r="C24" s="26" t="s">
        <v>1</v>
      </c>
      <c r="D24" s="27">
        <f>SUM(D20:D23)</f>
        <v>2750</v>
      </c>
      <c r="E24" s="28">
        <f>SUM(E20:E23)</f>
        <v>0</v>
      </c>
      <c r="F24" s="80">
        <f>SUM(F20:F23)</f>
        <v>5500000</v>
      </c>
      <c r="G24" s="38">
        <f>SUM(G20:G23)</f>
        <v>10801.21</v>
      </c>
      <c r="H24" s="141" t="s">
        <v>60</v>
      </c>
      <c r="I24" s="19" t="s">
        <v>60</v>
      </c>
      <c r="J24" s="126" t="s">
        <v>60</v>
      </c>
      <c r="K24" s="19" t="s">
        <v>60</v>
      </c>
      <c r="L24" s="19" t="s">
        <v>60</v>
      </c>
      <c r="M24" s="19" t="s">
        <v>60</v>
      </c>
      <c r="N24" s="20" t="s">
        <v>60</v>
      </c>
    </row>
    <row r="25" spans="1:14" ht="45" customHeight="1">
      <c r="A25" s="161">
        <v>4</v>
      </c>
      <c r="B25" s="158" t="s">
        <v>187</v>
      </c>
      <c r="C25" s="3" t="s">
        <v>147</v>
      </c>
      <c r="D25" s="4">
        <v>2847</v>
      </c>
      <c r="E25" s="5" t="s">
        <v>2</v>
      </c>
      <c r="F25" s="30">
        <f>D25*2000</f>
        <v>5694000</v>
      </c>
      <c r="G25" s="31" t="s">
        <v>2</v>
      </c>
      <c r="H25" s="144">
        <v>1972</v>
      </c>
      <c r="I25" s="6">
        <v>2012</v>
      </c>
      <c r="J25" s="130">
        <v>2847</v>
      </c>
      <c r="K25" s="7" t="s">
        <v>133</v>
      </c>
      <c r="L25" s="7" t="s">
        <v>188</v>
      </c>
      <c r="M25" s="7" t="s">
        <v>77</v>
      </c>
      <c r="N25" s="8" t="s">
        <v>78</v>
      </c>
    </row>
    <row r="26" spans="1:14" ht="45" customHeight="1">
      <c r="A26" s="164"/>
      <c r="B26" s="159"/>
      <c r="C26" s="9" t="s">
        <v>148</v>
      </c>
      <c r="D26" s="10">
        <v>1119</v>
      </c>
      <c r="E26" s="11" t="s">
        <v>2</v>
      </c>
      <c r="F26" s="34">
        <f>D26*2000</f>
        <v>2238000</v>
      </c>
      <c r="G26" s="35" t="s">
        <v>2</v>
      </c>
      <c r="H26" s="111">
        <v>1972</v>
      </c>
      <c r="I26" s="12">
        <v>2013</v>
      </c>
      <c r="J26" s="129">
        <v>119</v>
      </c>
      <c r="K26" s="14" t="s">
        <v>134</v>
      </c>
      <c r="L26" s="14" t="s">
        <v>188</v>
      </c>
      <c r="M26" s="14" t="s">
        <v>77</v>
      </c>
      <c r="N26" s="15" t="s">
        <v>78</v>
      </c>
    </row>
    <row r="27" spans="1:14" ht="45" customHeight="1">
      <c r="A27" s="164"/>
      <c r="B27" s="159"/>
      <c r="C27" s="9" t="s">
        <v>11</v>
      </c>
      <c r="D27" s="10">
        <v>10</v>
      </c>
      <c r="E27" s="11" t="s">
        <v>2</v>
      </c>
      <c r="F27" s="34">
        <f>D27*2000</f>
        <v>20000</v>
      </c>
      <c r="G27" s="35" t="s">
        <v>2</v>
      </c>
      <c r="H27" s="111">
        <v>1972</v>
      </c>
      <c r="I27" s="12" t="s">
        <v>60</v>
      </c>
      <c r="J27" s="124">
        <v>10</v>
      </c>
      <c r="K27" s="14" t="s">
        <v>133</v>
      </c>
      <c r="L27" s="14" t="s">
        <v>188</v>
      </c>
      <c r="M27" s="14" t="s">
        <v>77</v>
      </c>
      <c r="N27" s="15" t="s">
        <v>136</v>
      </c>
    </row>
    <row r="28" spans="1:14" ht="45" customHeight="1">
      <c r="A28" s="164"/>
      <c r="B28" s="159"/>
      <c r="C28" s="9" t="s">
        <v>12</v>
      </c>
      <c r="D28" s="10">
        <v>3262</v>
      </c>
      <c r="E28" s="11" t="s">
        <v>2</v>
      </c>
      <c r="F28" s="34">
        <f>D28*2000</f>
        <v>6524000</v>
      </c>
      <c r="G28" s="35" t="s">
        <v>2</v>
      </c>
      <c r="H28" s="145">
        <v>1912</v>
      </c>
      <c r="I28" s="21" t="s">
        <v>60</v>
      </c>
      <c r="J28" s="125">
        <v>3262</v>
      </c>
      <c r="K28" s="23" t="s">
        <v>135</v>
      </c>
      <c r="L28" s="23" t="s">
        <v>188</v>
      </c>
      <c r="M28" s="23" t="s">
        <v>77</v>
      </c>
      <c r="N28" s="24" t="s">
        <v>78</v>
      </c>
    </row>
    <row r="29" spans="1:14" ht="45" customHeight="1">
      <c r="A29" s="164"/>
      <c r="B29" s="159"/>
      <c r="C29" s="9" t="s">
        <v>149</v>
      </c>
      <c r="D29" s="10">
        <v>30</v>
      </c>
      <c r="E29" s="11" t="s">
        <v>2</v>
      </c>
      <c r="F29" s="34">
        <f>D29*2000</f>
        <v>60000</v>
      </c>
      <c r="G29" s="35" t="s">
        <v>2</v>
      </c>
      <c r="H29" s="145">
        <v>1912</v>
      </c>
      <c r="I29" s="21" t="s">
        <v>60</v>
      </c>
      <c r="J29" s="125">
        <v>30</v>
      </c>
      <c r="K29" s="23" t="s">
        <v>135</v>
      </c>
      <c r="L29" s="23" t="s">
        <v>188</v>
      </c>
      <c r="M29" s="23" t="s">
        <v>77</v>
      </c>
      <c r="N29" s="24" t="s">
        <v>78</v>
      </c>
    </row>
    <row r="30" spans="1:14" ht="45" customHeight="1" thickBot="1">
      <c r="A30" s="162"/>
      <c r="B30" s="160"/>
      <c r="C30" s="26" t="s">
        <v>1</v>
      </c>
      <c r="D30" s="27">
        <f>SUM(D25:D29)</f>
        <v>7268</v>
      </c>
      <c r="E30" s="28">
        <f>SUM(E25:E29)</f>
        <v>0</v>
      </c>
      <c r="F30" s="80">
        <f>SUM(F25:F29)</f>
        <v>14536000</v>
      </c>
      <c r="G30" s="38">
        <f>SUM(G25:G29)</f>
        <v>0</v>
      </c>
      <c r="H30" s="141" t="s">
        <v>60</v>
      </c>
      <c r="I30" s="19" t="s">
        <v>60</v>
      </c>
      <c r="J30" s="126" t="s">
        <v>60</v>
      </c>
      <c r="K30" s="19" t="s">
        <v>60</v>
      </c>
      <c r="L30" s="19" t="s">
        <v>60</v>
      </c>
      <c r="M30" s="19" t="s">
        <v>60</v>
      </c>
      <c r="N30" s="20" t="s">
        <v>60</v>
      </c>
    </row>
    <row r="31" spans="1:14" s="1" customFormat="1" ht="43.5" customHeight="1">
      <c r="A31" s="161">
        <v>5</v>
      </c>
      <c r="B31" s="158" t="s">
        <v>189</v>
      </c>
      <c r="C31" s="3" t="s">
        <v>13</v>
      </c>
      <c r="D31" s="4">
        <v>1156</v>
      </c>
      <c r="E31" s="5" t="s">
        <v>2</v>
      </c>
      <c r="F31" s="30">
        <f>D31*2000</f>
        <v>2312000</v>
      </c>
      <c r="G31" s="31" t="s">
        <v>2</v>
      </c>
      <c r="H31" s="139">
        <v>1954</v>
      </c>
      <c r="I31" s="6">
        <v>2012</v>
      </c>
      <c r="J31" s="114">
        <v>1156</v>
      </c>
      <c r="K31" s="7" t="s">
        <v>74</v>
      </c>
      <c r="L31" s="7" t="s">
        <v>75</v>
      </c>
      <c r="M31" s="7" t="s">
        <v>150</v>
      </c>
      <c r="N31" s="8" t="s">
        <v>191</v>
      </c>
    </row>
    <row r="32" spans="1:14" s="1" customFormat="1" ht="43.5" customHeight="1">
      <c r="A32" s="164"/>
      <c r="B32" s="159"/>
      <c r="C32" s="9" t="s">
        <v>5</v>
      </c>
      <c r="D32" s="10">
        <v>310</v>
      </c>
      <c r="E32" s="11" t="s">
        <v>2</v>
      </c>
      <c r="F32" s="34">
        <f>D32*2000</f>
        <v>620000</v>
      </c>
      <c r="G32" s="35" t="s">
        <v>2</v>
      </c>
      <c r="H32" s="113">
        <v>1954</v>
      </c>
      <c r="I32" s="12">
        <v>2011</v>
      </c>
      <c r="J32" s="124">
        <v>310</v>
      </c>
      <c r="K32" s="14" t="s">
        <v>76</v>
      </c>
      <c r="L32" s="14" t="s">
        <v>75</v>
      </c>
      <c r="M32" s="14" t="s">
        <v>190</v>
      </c>
      <c r="N32" s="15" t="s">
        <v>191</v>
      </c>
    </row>
    <row r="33" spans="1:14" s="1" customFormat="1" ht="43.5" customHeight="1" thickBot="1">
      <c r="A33" s="162"/>
      <c r="B33" s="160"/>
      <c r="C33" s="26" t="s">
        <v>1</v>
      </c>
      <c r="D33" s="27">
        <f>SUM(D31:D32)</f>
        <v>1466</v>
      </c>
      <c r="E33" s="28">
        <f>SUM(E31:E32)</f>
        <v>0</v>
      </c>
      <c r="F33" s="80">
        <f>SUM(F31:F32)</f>
        <v>2932000</v>
      </c>
      <c r="G33" s="38">
        <f>SUM(G31:G32)</f>
        <v>0</v>
      </c>
      <c r="H33" s="141" t="s">
        <v>60</v>
      </c>
      <c r="I33" s="19" t="s">
        <v>60</v>
      </c>
      <c r="J33" s="126" t="s">
        <v>60</v>
      </c>
      <c r="K33" s="19" t="s">
        <v>60</v>
      </c>
      <c r="L33" s="19" t="s">
        <v>60</v>
      </c>
      <c r="M33" s="19" t="s">
        <v>60</v>
      </c>
      <c r="N33" s="20" t="s">
        <v>60</v>
      </c>
    </row>
    <row r="34" spans="1:14" s="1" customFormat="1" ht="43.5" customHeight="1">
      <c r="A34" s="161">
        <v>6</v>
      </c>
      <c r="B34" s="158" t="s">
        <v>151</v>
      </c>
      <c r="C34" s="29" t="s">
        <v>152</v>
      </c>
      <c r="D34" s="4">
        <v>2025.38</v>
      </c>
      <c r="E34" s="5" t="s">
        <v>2</v>
      </c>
      <c r="F34" s="30">
        <f>D34*2000</f>
        <v>4050760</v>
      </c>
      <c r="G34" s="31" t="s">
        <v>2</v>
      </c>
      <c r="H34" s="139">
        <v>1986</v>
      </c>
      <c r="I34" s="6" t="s">
        <v>60</v>
      </c>
      <c r="J34" s="114">
        <v>2025.38</v>
      </c>
      <c r="K34" s="6" t="s">
        <v>192</v>
      </c>
      <c r="L34" s="6" t="s">
        <v>194</v>
      </c>
      <c r="M34" s="6" t="s">
        <v>153</v>
      </c>
      <c r="N34" s="32" t="s">
        <v>78</v>
      </c>
    </row>
    <row r="35" spans="1:14" s="1" customFormat="1" ht="43.5" customHeight="1">
      <c r="A35" s="164"/>
      <c r="B35" s="159"/>
      <c r="C35" s="33" t="s">
        <v>154</v>
      </c>
      <c r="D35" s="10">
        <v>1758.12</v>
      </c>
      <c r="E35" s="11" t="s">
        <v>2</v>
      </c>
      <c r="F35" s="34">
        <f>D35*2000</f>
        <v>3516240</v>
      </c>
      <c r="G35" s="35" t="s">
        <v>2</v>
      </c>
      <c r="H35" s="113">
        <v>1905</v>
      </c>
      <c r="I35" s="12" t="s">
        <v>60</v>
      </c>
      <c r="J35" s="124">
        <v>1758.12</v>
      </c>
      <c r="K35" s="12" t="s">
        <v>193</v>
      </c>
      <c r="L35" s="12" t="s">
        <v>194</v>
      </c>
      <c r="M35" s="12" t="s">
        <v>153</v>
      </c>
      <c r="N35" s="36" t="s">
        <v>78</v>
      </c>
    </row>
    <row r="36" spans="1:14" s="1" customFormat="1" ht="43.5" customHeight="1">
      <c r="A36" s="164"/>
      <c r="B36" s="159"/>
      <c r="C36" s="33" t="s">
        <v>155</v>
      </c>
      <c r="D36" s="10">
        <v>201.24</v>
      </c>
      <c r="E36" s="11" t="s">
        <v>2</v>
      </c>
      <c r="F36" s="34">
        <f>D36*2000</f>
        <v>402480</v>
      </c>
      <c r="G36" s="35" t="s">
        <v>2</v>
      </c>
      <c r="H36" s="113">
        <v>1986</v>
      </c>
      <c r="I36" s="12" t="s">
        <v>60</v>
      </c>
      <c r="J36" s="124">
        <v>201.24</v>
      </c>
      <c r="K36" s="12" t="s">
        <v>79</v>
      </c>
      <c r="L36" s="12" t="s">
        <v>194</v>
      </c>
      <c r="M36" s="12" t="s">
        <v>77</v>
      </c>
      <c r="N36" s="36" t="s">
        <v>80</v>
      </c>
    </row>
    <row r="37" spans="1:14" s="1" customFormat="1" ht="43.5" customHeight="1" thickBot="1">
      <c r="A37" s="162"/>
      <c r="B37" s="160"/>
      <c r="C37" s="37" t="s">
        <v>1</v>
      </c>
      <c r="D37" s="27">
        <f>SUM(D34:D36)</f>
        <v>3984.74</v>
      </c>
      <c r="E37" s="28">
        <f>SUM(E34:E36)</f>
        <v>0</v>
      </c>
      <c r="F37" s="80">
        <f>SUM(F34:F36)</f>
        <v>7969480</v>
      </c>
      <c r="G37" s="38">
        <f>SUM(G34:G36)</f>
        <v>0</v>
      </c>
      <c r="H37" s="141" t="s">
        <v>60</v>
      </c>
      <c r="I37" s="19" t="s">
        <v>60</v>
      </c>
      <c r="J37" s="126" t="s">
        <v>60</v>
      </c>
      <c r="K37" s="19" t="s">
        <v>60</v>
      </c>
      <c r="L37" s="19" t="s">
        <v>60</v>
      </c>
      <c r="M37" s="19" t="s">
        <v>60</v>
      </c>
      <c r="N37" s="20" t="s">
        <v>60</v>
      </c>
    </row>
    <row r="38" spans="1:14" s="1" customFormat="1" ht="50.25" customHeight="1">
      <c r="A38" s="161">
        <v>7</v>
      </c>
      <c r="B38" s="158" t="s">
        <v>156</v>
      </c>
      <c r="C38" s="3" t="s">
        <v>140</v>
      </c>
      <c r="D38" s="4">
        <v>1314</v>
      </c>
      <c r="E38" s="5" t="s">
        <v>2</v>
      </c>
      <c r="F38" s="30">
        <f>D38*2000</f>
        <v>2628000</v>
      </c>
      <c r="G38" s="31" t="s">
        <v>2</v>
      </c>
      <c r="H38" s="139">
        <v>1855</v>
      </c>
      <c r="I38" s="6">
        <v>2010</v>
      </c>
      <c r="J38" s="114">
        <v>1314</v>
      </c>
      <c r="K38" s="7" t="s">
        <v>81</v>
      </c>
      <c r="L38" s="7" t="s">
        <v>82</v>
      </c>
      <c r="M38" s="7" t="s">
        <v>90</v>
      </c>
      <c r="N38" s="8" t="s">
        <v>196</v>
      </c>
    </row>
    <row r="39" spans="1:14" s="1" customFormat="1" ht="45.75" customHeight="1">
      <c r="A39" s="164"/>
      <c r="B39" s="159"/>
      <c r="C39" s="9" t="s">
        <v>139</v>
      </c>
      <c r="D39" s="10">
        <v>679.7</v>
      </c>
      <c r="E39" s="11" t="s">
        <v>2</v>
      </c>
      <c r="F39" s="34">
        <f>D39*2000</f>
        <v>1359400</v>
      </c>
      <c r="G39" s="35" t="s">
        <v>2</v>
      </c>
      <c r="H39" s="113">
        <v>1978</v>
      </c>
      <c r="I39" s="13" t="s">
        <v>83</v>
      </c>
      <c r="J39" s="124">
        <v>679.9</v>
      </c>
      <c r="K39" s="14" t="s">
        <v>84</v>
      </c>
      <c r="L39" s="14" t="s">
        <v>157</v>
      </c>
      <c r="M39" s="14" t="s">
        <v>85</v>
      </c>
      <c r="N39" s="15" t="s">
        <v>86</v>
      </c>
    </row>
    <row r="40" spans="1:14" s="1" customFormat="1" ht="45.75" customHeight="1">
      <c r="A40" s="164"/>
      <c r="B40" s="159"/>
      <c r="C40" s="9" t="s">
        <v>195</v>
      </c>
      <c r="D40" s="10">
        <v>20</v>
      </c>
      <c r="E40" s="11" t="s">
        <v>2</v>
      </c>
      <c r="F40" s="34">
        <f>D40*2000</f>
        <v>40000</v>
      </c>
      <c r="G40" s="35" t="s">
        <v>2</v>
      </c>
      <c r="H40" s="113" t="s">
        <v>60</v>
      </c>
      <c r="I40" s="12" t="s">
        <v>60</v>
      </c>
      <c r="J40" s="124" t="s">
        <v>60</v>
      </c>
      <c r="K40" s="14" t="s">
        <v>60</v>
      </c>
      <c r="L40" s="14" t="s">
        <v>87</v>
      </c>
      <c r="M40" s="14" t="s">
        <v>60</v>
      </c>
      <c r="N40" s="15" t="s">
        <v>60</v>
      </c>
    </row>
    <row r="41" spans="1:14" s="1" customFormat="1" ht="45.75" customHeight="1" thickBot="1">
      <c r="A41" s="162"/>
      <c r="B41" s="160"/>
      <c r="C41" s="26" t="s">
        <v>1</v>
      </c>
      <c r="D41" s="27">
        <f>SUM(D38:D40)</f>
        <v>2013.7</v>
      </c>
      <c r="E41" s="28">
        <f>SUM(E38:E40)</f>
        <v>0</v>
      </c>
      <c r="F41" s="80">
        <f>SUM(F38:F40)</f>
        <v>4027400</v>
      </c>
      <c r="G41" s="38">
        <f>SUM(G38:G40)</f>
        <v>0</v>
      </c>
      <c r="H41" s="141" t="s">
        <v>60</v>
      </c>
      <c r="I41" s="19" t="s">
        <v>60</v>
      </c>
      <c r="J41" s="126" t="s">
        <v>60</v>
      </c>
      <c r="K41" s="19" t="s">
        <v>60</v>
      </c>
      <c r="L41" s="19" t="s">
        <v>60</v>
      </c>
      <c r="M41" s="19" t="s">
        <v>60</v>
      </c>
      <c r="N41" s="20" t="s">
        <v>60</v>
      </c>
    </row>
    <row r="42" spans="1:14" s="39" customFormat="1" ht="42.75" customHeight="1">
      <c r="A42" s="161">
        <v>8</v>
      </c>
      <c r="B42" s="158" t="s">
        <v>14</v>
      </c>
      <c r="C42" s="115" t="s">
        <v>49</v>
      </c>
      <c r="D42" s="40">
        <v>1400</v>
      </c>
      <c r="E42" s="5" t="s">
        <v>2</v>
      </c>
      <c r="F42" s="30">
        <f aca="true" t="shared" si="0" ref="F42:F51">D42*2000</f>
        <v>2800000</v>
      </c>
      <c r="G42" s="31" t="s">
        <v>2</v>
      </c>
      <c r="H42" s="139" t="s">
        <v>60</v>
      </c>
      <c r="I42" s="6">
        <v>2016</v>
      </c>
      <c r="J42" s="130">
        <v>1400</v>
      </c>
      <c r="K42" s="7" t="s">
        <v>88</v>
      </c>
      <c r="L42" s="7" t="s">
        <v>89</v>
      </c>
      <c r="M42" s="7" t="s">
        <v>90</v>
      </c>
      <c r="N42" s="8" t="s">
        <v>91</v>
      </c>
    </row>
    <row r="43" spans="1:14" s="39" customFormat="1" ht="42.75" customHeight="1">
      <c r="A43" s="164"/>
      <c r="B43" s="159"/>
      <c r="C43" s="116" t="s">
        <v>15</v>
      </c>
      <c r="D43" s="44">
        <v>199</v>
      </c>
      <c r="E43" s="11" t="s">
        <v>2</v>
      </c>
      <c r="F43" s="34">
        <f t="shared" si="0"/>
        <v>398000</v>
      </c>
      <c r="G43" s="35" t="s">
        <v>2</v>
      </c>
      <c r="H43" s="146" t="s">
        <v>60</v>
      </c>
      <c r="I43" s="121">
        <v>2014</v>
      </c>
      <c r="J43" s="129">
        <v>199</v>
      </c>
      <c r="K43" s="120" t="s">
        <v>88</v>
      </c>
      <c r="L43" s="14" t="s">
        <v>89</v>
      </c>
      <c r="M43" s="14" t="s">
        <v>90</v>
      </c>
      <c r="N43" s="15" t="s">
        <v>92</v>
      </c>
    </row>
    <row r="44" spans="1:14" s="39" customFormat="1" ht="42.75" customHeight="1">
      <c r="A44" s="164"/>
      <c r="B44" s="159"/>
      <c r="C44" s="116" t="s">
        <v>16</v>
      </c>
      <c r="D44" s="44">
        <v>27</v>
      </c>
      <c r="E44" s="11" t="s">
        <v>2</v>
      </c>
      <c r="F44" s="34">
        <f t="shared" si="0"/>
        <v>54000</v>
      </c>
      <c r="G44" s="35" t="s">
        <v>2</v>
      </c>
      <c r="H44" s="146" t="s">
        <v>60</v>
      </c>
      <c r="I44" s="120" t="s">
        <v>60</v>
      </c>
      <c r="J44" s="129">
        <v>27</v>
      </c>
      <c r="K44" s="120" t="s">
        <v>88</v>
      </c>
      <c r="L44" s="14" t="s">
        <v>89</v>
      </c>
      <c r="M44" s="14" t="s">
        <v>60</v>
      </c>
      <c r="N44" s="15" t="s">
        <v>60</v>
      </c>
    </row>
    <row r="45" spans="1:14" s="39" customFormat="1" ht="42.75" customHeight="1">
      <c r="A45" s="164"/>
      <c r="B45" s="159"/>
      <c r="C45" s="116" t="s">
        <v>17</v>
      </c>
      <c r="D45" s="44">
        <v>27</v>
      </c>
      <c r="E45" s="11" t="s">
        <v>2</v>
      </c>
      <c r="F45" s="34">
        <f t="shared" si="0"/>
        <v>54000</v>
      </c>
      <c r="G45" s="35" t="s">
        <v>2</v>
      </c>
      <c r="H45" s="146" t="s">
        <v>60</v>
      </c>
      <c r="I45" s="120" t="s">
        <v>60</v>
      </c>
      <c r="J45" s="129">
        <v>27</v>
      </c>
      <c r="K45" s="120" t="s">
        <v>88</v>
      </c>
      <c r="L45" s="14" t="s">
        <v>89</v>
      </c>
      <c r="M45" s="14" t="s">
        <v>60</v>
      </c>
      <c r="N45" s="15" t="s">
        <v>60</v>
      </c>
    </row>
    <row r="46" spans="1:14" s="39" customFormat="1" ht="42.75" customHeight="1">
      <c r="A46" s="164"/>
      <c r="B46" s="159"/>
      <c r="C46" s="116" t="s">
        <v>18</v>
      </c>
      <c r="D46" s="44">
        <v>1401.83</v>
      </c>
      <c r="E46" s="11" t="s">
        <v>2</v>
      </c>
      <c r="F46" s="34">
        <f t="shared" si="0"/>
        <v>2803660</v>
      </c>
      <c r="G46" s="35" t="s">
        <v>2</v>
      </c>
      <c r="H46" s="146" t="s">
        <v>60</v>
      </c>
      <c r="I46" s="122">
        <v>2016</v>
      </c>
      <c r="J46" s="129">
        <v>1401.83</v>
      </c>
      <c r="K46" s="120" t="s">
        <v>93</v>
      </c>
      <c r="L46" s="14" t="s">
        <v>94</v>
      </c>
      <c r="M46" s="14" t="s">
        <v>90</v>
      </c>
      <c r="N46" s="15" t="s">
        <v>60</v>
      </c>
    </row>
    <row r="47" spans="1:14" s="39" customFormat="1" ht="42.75" customHeight="1">
      <c r="A47" s="164"/>
      <c r="B47" s="159"/>
      <c r="C47" s="116" t="s">
        <v>19</v>
      </c>
      <c r="D47" s="44">
        <v>36</v>
      </c>
      <c r="E47" s="11" t="s">
        <v>2</v>
      </c>
      <c r="F47" s="34">
        <f t="shared" si="0"/>
        <v>72000</v>
      </c>
      <c r="G47" s="35" t="s">
        <v>2</v>
      </c>
      <c r="H47" s="113" t="s">
        <v>60</v>
      </c>
      <c r="I47" s="12" t="s">
        <v>60</v>
      </c>
      <c r="J47" s="124">
        <v>36</v>
      </c>
      <c r="K47" s="14" t="s">
        <v>95</v>
      </c>
      <c r="L47" s="14" t="s">
        <v>94</v>
      </c>
      <c r="M47" s="14" t="s">
        <v>60</v>
      </c>
      <c r="N47" s="15" t="s">
        <v>60</v>
      </c>
    </row>
    <row r="48" spans="1:14" s="39" customFormat="1" ht="42.75" customHeight="1">
      <c r="A48" s="164"/>
      <c r="B48" s="159"/>
      <c r="C48" s="116" t="s">
        <v>20</v>
      </c>
      <c r="D48" s="44">
        <v>84.6</v>
      </c>
      <c r="E48" s="11" t="s">
        <v>2</v>
      </c>
      <c r="F48" s="34">
        <f t="shared" si="0"/>
        <v>169200</v>
      </c>
      <c r="G48" s="35" t="s">
        <v>2</v>
      </c>
      <c r="H48" s="113" t="s">
        <v>60</v>
      </c>
      <c r="I48" s="12">
        <v>2015</v>
      </c>
      <c r="J48" s="124">
        <v>84.6</v>
      </c>
      <c r="K48" s="14" t="s">
        <v>93</v>
      </c>
      <c r="L48" s="14" t="s">
        <v>94</v>
      </c>
      <c r="M48" s="14" t="s">
        <v>60</v>
      </c>
      <c r="N48" s="15" t="s">
        <v>60</v>
      </c>
    </row>
    <row r="49" spans="1:14" s="39" customFormat="1" ht="42.75" customHeight="1">
      <c r="A49" s="164"/>
      <c r="B49" s="159"/>
      <c r="C49" s="116" t="s">
        <v>21</v>
      </c>
      <c r="D49" s="44">
        <v>39</v>
      </c>
      <c r="E49" s="11" t="s">
        <v>2</v>
      </c>
      <c r="F49" s="34">
        <f t="shared" si="0"/>
        <v>78000</v>
      </c>
      <c r="G49" s="35" t="s">
        <v>2</v>
      </c>
      <c r="H49" s="113" t="s">
        <v>60</v>
      </c>
      <c r="I49" s="12" t="s">
        <v>60</v>
      </c>
      <c r="J49" s="124">
        <v>39</v>
      </c>
      <c r="K49" s="14" t="s">
        <v>93</v>
      </c>
      <c r="L49" s="14" t="s">
        <v>94</v>
      </c>
      <c r="M49" s="14" t="s">
        <v>60</v>
      </c>
      <c r="N49" s="15" t="s">
        <v>60</v>
      </c>
    </row>
    <row r="50" spans="1:14" s="39" customFormat="1" ht="42.75" customHeight="1">
      <c r="A50" s="164"/>
      <c r="B50" s="159"/>
      <c r="C50" s="116" t="s">
        <v>22</v>
      </c>
      <c r="D50" s="44">
        <v>322</v>
      </c>
      <c r="E50" s="11" t="s">
        <v>2</v>
      </c>
      <c r="F50" s="34">
        <f t="shared" si="0"/>
        <v>644000</v>
      </c>
      <c r="G50" s="35" t="s">
        <v>2</v>
      </c>
      <c r="H50" s="113" t="s">
        <v>60</v>
      </c>
      <c r="I50" s="12">
        <v>2016</v>
      </c>
      <c r="J50" s="124">
        <v>322</v>
      </c>
      <c r="K50" s="14" t="s">
        <v>95</v>
      </c>
      <c r="L50" s="14" t="s">
        <v>94</v>
      </c>
      <c r="M50" s="14" t="s">
        <v>90</v>
      </c>
      <c r="N50" s="15" t="s">
        <v>60</v>
      </c>
    </row>
    <row r="51" spans="1:14" s="39" customFormat="1" ht="42.75" customHeight="1">
      <c r="A51" s="164"/>
      <c r="B51" s="159"/>
      <c r="C51" s="116" t="s">
        <v>26</v>
      </c>
      <c r="D51" s="44">
        <v>94</v>
      </c>
      <c r="E51" s="11" t="s">
        <v>2</v>
      </c>
      <c r="F51" s="34">
        <f>D51*2000</f>
        <v>188000</v>
      </c>
      <c r="G51" s="35" t="s">
        <v>2</v>
      </c>
      <c r="H51" s="113" t="s">
        <v>60</v>
      </c>
      <c r="I51" s="12" t="s">
        <v>60</v>
      </c>
      <c r="J51" s="124">
        <v>94</v>
      </c>
      <c r="K51" s="14" t="s">
        <v>88</v>
      </c>
      <c r="L51" s="108" t="s">
        <v>96</v>
      </c>
      <c r="M51" s="14" t="s">
        <v>60</v>
      </c>
      <c r="N51" s="15" t="s">
        <v>60</v>
      </c>
    </row>
    <row r="52" spans="1:14" s="39" customFormat="1" ht="42.75" customHeight="1">
      <c r="A52" s="164"/>
      <c r="B52" s="159"/>
      <c r="C52" s="116" t="s">
        <v>23</v>
      </c>
      <c r="D52" s="16" t="s">
        <v>2</v>
      </c>
      <c r="E52" s="118" t="s">
        <v>2</v>
      </c>
      <c r="F52" s="56" t="s">
        <v>2</v>
      </c>
      <c r="G52" s="86">
        <v>1262.35</v>
      </c>
      <c r="H52" s="142" t="s">
        <v>60</v>
      </c>
      <c r="I52" s="17" t="s">
        <v>60</v>
      </c>
      <c r="J52" s="127" t="s">
        <v>60</v>
      </c>
      <c r="K52" s="17" t="s">
        <v>60</v>
      </c>
      <c r="L52" s="14" t="s">
        <v>60</v>
      </c>
      <c r="M52" s="14" t="s">
        <v>60</v>
      </c>
      <c r="N52" s="18" t="s">
        <v>60</v>
      </c>
    </row>
    <row r="53" spans="1:14" s="39" customFormat="1" ht="42.75" customHeight="1">
      <c r="A53" s="164"/>
      <c r="B53" s="159"/>
      <c r="C53" s="116" t="s">
        <v>24</v>
      </c>
      <c r="D53" s="119" t="s">
        <v>2</v>
      </c>
      <c r="E53" s="11" t="s">
        <v>2</v>
      </c>
      <c r="F53" s="56" t="s">
        <v>2</v>
      </c>
      <c r="G53" s="86">
        <v>27510.29</v>
      </c>
      <c r="H53" s="142" t="s">
        <v>60</v>
      </c>
      <c r="I53" s="17" t="s">
        <v>60</v>
      </c>
      <c r="J53" s="127" t="s">
        <v>60</v>
      </c>
      <c r="K53" s="17" t="s">
        <v>60</v>
      </c>
      <c r="L53" s="14" t="s">
        <v>60</v>
      </c>
      <c r="M53" s="14" t="s">
        <v>60</v>
      </c>
      <c r="N53" s="18" t="s">
        <v>60</v>
      </c>
    </row>
    <row r="54" spans="1:14" s="39" customFormat="1" ht="42.75" customHeight="1">
      <c r="A54" s="164"/>
      <c r="B54" s="159"/>
      <c r="C54" s="116" t="s">
        <v>25</v>
      </c>
      <c r="D54" s="119" t="s">
        <v>2</v>
      </c>
      <c r="E54" s="11" t="s">
        <v>2</v>
      </c>
      <c r="F54" s="56" t="s">
        <v>2</v>
      </c>
      <c r="G54" s="86">
        <v>135698.87</v>
      </c>
      <c r="H54" s="142" t="s">
        <v>60</v>
      </c>
      <c r="I54" s="17" t="s">
        <v>60</v>
      </c>
      <c r="J54" s="127" t="s">
        <v>60</v>
      </c>
      <c r="K54" s="17" t="s">
        <v>60</v>
      </c>
      <c r="L54" s="14" t="s">
        <v>60</v>
      </c>
      <c r="M54" s="14" t="s">
        <v>60</v>
      </c>
      <c r="N54" s="18" t="s">
        <v>60</v>
      </c>
    </row>
    <row r="55" spans="1:14" s="39" customFormat="1" ht="42.75" customHeight="1">
      <c r="A55" s="170"/>
      <c r="B55" s="166"/>
      <c r="C55" s="117" t="s">
        <v>197</v>
      </c>
      <c r="D55" s="16" t="s">
        <v>2</v>
      </c>
      <c r="E55" s="118" t="s">
        <v>2</v>
      </c>
      <c r="F55" s="56" t="s">
        <v>2</v>
      </c>
      <c r="G55" s="91">
        <v>39852</v>
      </c>
      <c r="H55" s="142" t="s">
        <v>60</v>
      </c>
      <c r="I55" s="17" t="s">
        <v>60</v>
      </c>
      <c r="J55" s="127" t="s">
        <v>60</v>
      </c>
      <c r="K55" s="17" t="s">
        <v>60</v>
      </c>
      <c r="L55" s="14" t="s">
        <v>60</v>
      </c>
      <c r="M55" s="14" t="s">
        <v>60</v>
      </c>
      <c r="N55" s="18" t="s">
        <v>60</v>
      </c>
    </row>
    <row r="56" spans="1:14" s="39" customFormat="1" ht="42.75" customHeight="1">
      <c r="A56" s="170"/>
      <c r="B56" s="166"/>
      <c r="C56" s="117" t="s">
        <v>198</v>
      </c>
      <c r="D56" s="119" t="s">
        <v>2</v>
      </c>
      <c r="E56" s="11" t="s">
        <v>2</v>
      </c>
      <c r="F56" s="56" t="s">
        <v>2</v>
      </c>
      <c r="G56" s="91">
        <v>70096.26</v>
      </c>
      <c r="H56" s="142" t="s">
        <v>60</v>
      </c>
      <c r="I56" s="17" t="s">
        <v>60</v>
      </c>
      <c r="J56" s="127" t="s">
        <v>60</v>
      </c>
      <c r="K56" s="17" t="s">
        <v>60</v>
      </c>
      <c r="L56" s="14" t="s">
        <v>60</v>
      </c>
      <c r="M56" s="14" t="s">
        <v>60</v>
      </c>
      <c r="N56" s="18" t="s">
        <v>60</v>
      </c>
    </row>
    <row r="57" spans="1:14" s="39" customFormat="1" ht="42.75" customHeight="1">
      <c r="A57" s="170"/>
      <c r="B57" s="166"/>
      <c r="C57" s="117" t="s">
        <v>199</v>
      </c>
      <c r="D57" s="16" t="s">
        <v>2</v>
      </c>
      <c r="E57" s="118" t="s">
        <v>2</v>
      </c>
      <c r="F57" s="56" t="s">
        <v>2</v>
      </c>
      <c r="G57" s="91">
        <v>35173.54</v>
      </c>
      <c r="H57" s="142" t="s">
        <v>60</v>
      </c>
      <c r="I57" s="17" t="s">
        <v>60</v>
      </c>
      <c r="J57" s="127" t="s">
        <v>60</v>
      </c>
      <c r="K57" s="17" t="s">
        <v>60</v>
      </c>
      <c r="L57" s="14" t="s">
        <v>60</v>
      </c>
      <c r="M57" s="14" t="s">
        <v>60</v>
      </c>
      <c r="N57" s="18" t="s">
        <v>60</v>
      </c>
    </row>
    <row r="58" spans="1:14" s="39" customFormat="1" ht="42.75" customHeight="1">
      <c r="A58" s="170"/>
      <c r="B58" s="166"/>
      <c r="C58" s="117" t="s">
        <v>200</v>
      </c>
      <c r="D58" s="119" t="s">
        <v>2</v>
      </c>
      <c r="E58" s="11" t="s">
        <v>2</v>
      </c>
      <c r="F58" s="56" t="s">
        <v>2</v>
      </c>
      <c r="G58" s="91">
        <v>8237.79</v>
      </c>
      <c r="H58" s="142" t="s">
        <v>60</v>
      </c>
      <c r="I58" s="17" t="s">
        <v>60</v>
      </c>
      <c r="J58" s="127" t="s">
        <v>60</v>
      </c>
      <c r="K58" s="17" t="s">
        <v>60</v>
      </c>
      <c r="L58" s="14" t="s">
        <v>60</v>
      </c>
      <c r="M58" s="14" t="s">
        <v>60</v>
      </c>
      <c r="N58" s="18" t="s">
        <v>60</v>
      </c>
    </row>
    <row r="59" spans="1:14" s="39" customFormat="1" ht="42.75" customHeight="1">
      <c r="A59" s="170"/>
      <c r="B59" s="166"/>
      <c r="C59" s="117" t="s">
        <v>201</v>
      </c>
      <c r="D59" s="119" t="s">
        <v>2</v>
      </c>
      <c r="E59" s="11" t="s">
        <v>2</v>
      </c>
      <c r="F59" s="56" t="s">
        <v>2</v>
      </c>
      <c r="G59" s="91">
        <v>5513</v>
      </c>
      <c r="H59" s="142" t="s">
        <v>60</v>
      </c>
      <c r="I59" s="17" t="s">
        <v>60</v>
      </c>
      <c r="J59" s="127" t="s">
        <v>60</v>
      </c>
      <c r="K59" s="17" t="s">
        <v>60</v>
      </c>
      <c r="L59" s="14" t="s">
        <v>60</v>
      </c>
      <c r="M59" s="14" t="s">
        <v>60</v>
      </c>
      <c r="N59" s="18" t="s">
        <v>60</v>
      </c>
    </row>
    <row r="60" spans="1:14" s="39" customFormat="1" ht="42.75" customHeight="1">
      <c r="A60" s="170"/>
      <c r="B60" s="166"/>
      <c r="C60" s="117" t="s">
        <v>202</v>
      </c>
      <c r="D60" s="119" t="s">
        <v>2</v>
      </c>
      <c r="E60" s="11" t="s">
        <v>2</v>
      </c>
      <c r="F60" s="56" t="s">
        <v>2</v>
      </c>
      <c r="G60" s="91">
        <v>10223.92</v>
      </c>
      <c r="H60" s="142" t="s">
        <v>60</v>
      </c>
      <c r="I60" s="17" t="s">
        <v>60</v>
      </c>
      <c r="J60" s="127" t="s">
        <v>60</v>
      </c>
      <c r="K60" s="17" t="s">
        <v>60</v>
      </c>
      <c r="L60" s="14" t="s">
        <v>60</v>
      </c>
      <c r="M60" s="14" t="s">
        <v>60</v>
      </c>
      <c r="N60" s="18" t="s">
        <v>60</v>
      </c>
    </row>
    <row r="61" spans="1:14" s="39" customFormat="1" ht="42.75" customHeight="1">
      <c r="A61" s="170"/>
      <c r="B61" s="166"/>
      <c r="C61" s="117" t="s">
        <v>204</v>
      </c>
      <c r="D61" s="16" t="s">
        <v>2</v>
      </c>
      <c r="E61" s="118" t="s">
        <v>2</v>
      </c>
      <c r="F61" s="56" t="s">
        <v>2</v>
      </c>
      <c r="G61" s="91">
        <v>3262.33</v>
      </c>
      <c r="H61" s="142" t="s">
        <v>60</v>
      </c>
      <c r="I61" s="17" t="s">
        <v>60</v>
      </c>
      <c r="J61" s="127" t="s">
        <v>60</v>
      </c>
      <c r="K61" s="17" t="s">
        <v>60</v>
      </c>
      <c r="L61" s="14" t="s">
        <v>60</v>
      </c>
      <c r="M61" s="14" t="s">
        <v>60</v>
      </c>
      <c r="N61" s="18" t="s">
        <v>60</v>
      </c>
    </row>
    <row r="62" spans="1:14" s="39" customFormat="1" ht="42.75" customHeight="1">
      <c r="A62" s="170"/>
      <c r="B62" s="166"/>
      <c r="C62" s="117" t="s">
        <v>203</v>
      </c>
      <c r="D62" s="16" t="s">
        <v>2</v>
      </c>
      <c r="E62" s="118" t="s">
        <v>2</v>
      </c>
      <c r="F62" s="56" t="s">
        <v>2</v>
      </c>
      <c r="G62" s="91">
        <v>44079.71</v>
      </c>
      <c r="H62" s="142" t="s">
        <v>60</v>
      </c>
      <c r="I62" s="17" t="s">
        <v>60</v>
      </c>
      <c r="J62" s="127" t="s">
        <v>60</v>
      </c>
      <c r="K62" s="17" t="s">
        <v>60</v>
      </c>
      <c r="L62" s="14" t="s">
        <v>60</v>
      </c>
      <c r="M62" s="14" t="s">
        <v>60</v>
      </c>
      <c r="N62" s="18" t="s">
        <v>60</v>
      </c>
    </row>
    <row r="63" spans="1:14" s="39" customFormat="1" ht="42.75" customHeight="1">
      <c r="A63" s="170"/>
      <c r="B63" s="166"/>
      <c r="C63" s="117" t="s">
        <v>205</v>
      </c>
      <c r="D63" s="16" t="s">
        <v>2</v>
      </c>
      <c r="E63" s="118" t="s">
        <v>2</v>
      </c>
      <c r="F63" s="56" t="s">
        <v>2</v>
      </c>
      <c r="G63" s="91">
        <v>221095.8</v>
      </c>
      <c r="H63" s="142" t="s">
        <v>60</v>
      </c>
      <c r="I63" s="17" t="s">
        <v>60</v>
      </c>
      <c r="J63" s="127" t="s">
        <v>60</v>
      </c>
      <c r="K63" s="17" t="s">
        <v>60</v>
      </c>
      <c r="L63" s="14" t="s">
        <v>60</v>
      </c>
      <c r="M63" s="14" t="s">
        <v>60</v>
      </c>
      <c r="N63" s="18" t="s">
        <v>60</v>
      </c>
    </row>
    <row r="64" spans="1:14" s="39" customFormat="1" ht="42.75" customHeight="1">
      <c r="A64" s="170"/>
      <c r="B64" s="166"/>
      <c r="C64" s="117" t="s">
        <v>206</v>
      </c>
      <c r="D64" s="119" t="s">
        <v>2</v>
      </c>
      <c r="E64" s="11" t="s">
        <v>2</v>
      </c>
      <c r="F64" s="56" t="s">
        <v>2</v>
      </c>
      <c r="G64" s="91">
        <v>68088.98</v>
      </c>
      <c r="H64" s="142" t="s">
        <v>60</v>
      </c>
      <c r="I64" s="17" t="s">
        <v>60</v>
      </c>
      <c r="J64" s="127" t="s">
        <v>60</v>
      </c>
      <c r="K64" s="17" t="s">
        <v>60</v>
      </c>
      <c r="L64" s="14" t="s">
        <v>60</v>
      </c>
      <c r="M64" s="14" t="s">
        <v>60</v>
      </c>
      <c r="N64" s="18" t="s">
        <v>60</v>
      </c>
    </row>
    <row r="65" spans="1:14" s="39" customFormat="1" ht="42.75" customHeight="1" thickBot="1">
      <c r="A65" s="162"/>
      <c r="B65" s="160"/>
      <c r="C65" s="26" t="s">
        <v>1</v>
      </c>
      <c r="D65" s="27">
        <f>SUM(D42:D54)</f>
        <v>3630.43</v>
      </c>
      <c r="E65" s="28">
        <f>SUM(E42:E54)</f>
        <v>0</v>
      </c>
      <c r="F65" s="80">
        <f>SUM(F42:F64)</f>
        <v>7260860</v>
      </c>
      <c r="G65" s="38">
        <f>SUM(G42:G64)</f>
        <v>670094.84</v>
      </c>
      <c r="H65" s="141" t="s">
        <v>60</v>
      </c>
      <c r="I65" s="19" t="s">
        <v>60</v>
      </c>
      <c r="J65" s="126" t="s">
        <v>60</v>
      </c>
      <c r="K65" s="19" t="s">
        <v>60</v>
      </c>
      <c r="L65" s="19" t="s">
        <v>60</v>
      </c>
      <c r="M65" s="19" t="s">
        <v>60</v>
      </c>
      <c r="N65" s="20" t="s">
        <v>60</v>
      </c>
    </row>
    <row r="66" spans="1:14" ht="35.25" customHeight="1">
      <c r="A66" s="161">
        <v>9</v>
      </c>
      <c r="B66" s="158" t="s">
        <v>27</v>
      </c>
      <c r="C66" s="94" t="s">
        <v>28</v>
      </c>
      <c r="D66" s="40">
        <v>953</v>
      </c>
      <c r="E66" s="5" t="s">
        <v>2</v>
      </c>
      <c r="F66" s="30">
        <f>D66*2000</f>
        <v>1906000</v>
      </c>
      <c r="G66" s="31" t="s">
        <v>2</v>
      </c>
      <c r="H66" s="147">
        <v>1890</v>
      </c>
      <c r="I66" s="6">
        <v>2010</v>
      </c>
      <c r="J66" s="132">
        <v>953</v>
      </c>
      <c r="K66" s="7" t="s">
        <v>97</v>
      </c>
      <c r="L66" s="41" t="s">
        <v>207</v>
      </c>
      <c r="M66" s="42" t="s">
        <v>210</v>
      </c>
      <c r="N66" s="43" t="s">
        <v>98</v>
      </c>
    </row>
    <row r="67" spans="1:14" ht="35.25" customHeight="1">
      <c r="A67" s="163"/>
      <c r="B67" s="159"/>
      <c r="C67" s="95" t="s">
        <v>29</v>
      </c>
      <c r="D67" s="44">
        <v>1561</v>
      </c>
      <c r="E67" s="11" t="s">
        <v>2</v>
      </c>
      <c r="F67" s="34">
        <f>D67*2000</f>
        <v>3122000</v>
      </c>
      <c r="G67" s="35" t="s">
        <v>2</v>
      </c>
      <c r="H67" s="113">
        <v>1890</v>
      </c>
      <c r="I67" s="83">
        <v>2011</v>
      </c>
      <c r="J67" s="133">
        <v>1561</v>
      </c>
      <c r="K67" s="14" t="s">
        <v>99</v>
      </c>
      <c r="L67" s="14" t="s">
        <v>207</v>
      </c>
      <c r="M67" s="14" t="s">
        <v>210</v>
      </c>
      <c r="N67" s="15" t="s">
        <v>98</v>
      </c>
    </row>
    <row r="68" spans="1:14" ht="35.25" customHeight="1">
      <c r="A68" s="164"/>
      <c r="B68" s="159"/>
      <c r="C68" s="95" t="s">
        <v>30</v>
      </c>
      <c r="D68" s="44">
        <v>1704</v>
      </c>
      <c r="E68" s="11" t="s">
        <v>2</v>
      </c>
      <c r="F68" s="34">
        <f>D68*2000</f>
        <v>3408000</v>
      </c>
      <c r="G68" s="35" t="s">
        <v>2</v>
      </c>
      <c r="H68" s="148">
        <v>1890</v>
      </c>
      <c r="I68" s="83">
        <v>2010</v>
      </c>
      <c r="J68" s="133">
        <v>1704</v>
      </c>
      <c r="K68" s="14" t="s">
        <v>99</v>
      </c>
      <c r="L68" s="14" t="s">
        <v>207</v>
      </c>
      <c r="M68" s="14" t="s">
        <v>210</v>
      </c>
      <c r="N68" s="15" t="s">
        <v>98</v>
      </c>
    </row>
    <row r="69" spans="1:14" ht="35.25" customHeight="1">
      <c r="A69" s="164"/>
      <c r="B69" s="159"/>
      <c r="C69" s="95" t="s">
        <v>31</v>
      </c>
      <c r="D69" s="44">
        <v>1562</v>
      </c>
      <c r="E69" s="11" t="s">
        <v>2</v>
      </c>
      <c r="F69" s="34">
        <f>D69*2000</f>
        <v>3124000</v>
      </c>
      <c r="G69" s="35" t="s">
        <v>2</v>
      </c>
      <c r="H69" s="140">
        <v>1890</v>
      </c>
      <c r="I69" s="83">
        <v>2010</v>
      </c>
      <c r="J69" s="133">
        <v>1562</v>
      </c>
      <c r="K69" s="14" t="s">
        <v>97</v>
      </c>
      <c r="L69" s="14" t="s">
        <v>207</v>
      </c>
      <c r="M69" s="14" t="s">
        <v>210</v>
      </c>
      <c r="N69" s="15" t="s">
        <v>98</v>
      </c>
    </row>
    <row r="70" spans="1:14" ht="35.25" customHeight="1">
      <c r="A70" s="164"/>
      <c r="B70" s="159"/>
      <c r="C70" s="95" t="s">
        <v>32</v>
      </c>
      <c r="D70" s="44">
        <v>1727</v>
      </c>
      <c r="E70" s="11" t="s">
        <v>2</v>
      </c>
      <c r="F70" s="34">
        <f>D70*2000</f>
        <v>3454000</v>
      </c>
      <c r="G70" s="35" t="s">
        <v>2</v>
      </c>
      <c r="H70" s="113">
        <v>1890</v>
      </c>
      <c r="I70" s="83">
        <v>2009</v>
      </c>
      <c r="J70" s="133">
        <v>1727</v>
      </c>
      <c r="K70" s="14" t="s">
        <v>97</v>
      </c>
      <c r="L70" s="14" t="s">
        <v>207</v>
      </c>
      <c r="M70" s="14" t="s">
        <v>210</v>
      </c>
      <c r="N70" s="15" t="s">
        <v>98</v>
      </c>
    </row>
    <row r="71" spans="1:14" ht="33" customHeight="1">
      <c r="A71" s="164"/>
      <c r="B71" s="159"/>
      <c r="C71" s="95" t="s">
        <v>61</v>
      </c>
      <c r="D71" s="44">
        <v>337</v>
      </c>
      <c r="E71" s="11" t="s">
        <v>2</v>
      </c>
      <c r="F71" s="34">
        <f aca="true" t="shared" si="1" ref="F71:F79">D71*2000</f>
        <v>674000</v>
      </c>
      <c r="G71" s="35"/>
      <c r="H71" s="143">
        <v>1890</v>
      </c>
      <c r="I71" s="83" t="s">
        <v>100</v>
      </c>
      <c r="J71" s="133">
        <v>337</v>
      </c>
      <c r="K71" s="14" t="s">
        <v>101</v>
      </c>
      <c r="L71" s="14" t="s">
        <v>207</v>
      </c>
      <c r="M71" s="14" t="s">
        <v>102</v>
      </c>
      <c r="N71" s="15" t="s">
        <v>98</v>
      </c>
    </row>
    <row r="72" spans="1:14" ht="33" customHeight="1">
      <c r="A72" s="164"/>
      <c r="B72" s="159"/>
      <c r="C72" s="95" t="s">
        <v>33</v>
      </c>
      <c r="D72" s="44">
        <v>718</v>
      </c>
      <c r="E72" s="11" t="s">
        <v>2</v>
      </c>
      <c r="F72" s="34">
        <f t="shared" si="1"/>
        <v>1436000</v>
      </c>
      <c r="G72" s="35" t="s">
        <v>2</v>
      </c>
      <c r="H72" s="148">
        <v>1890</v>
      </c>
      <c r="I72" s="83">
        <v>2005</v>
      </c>
      <c r="J72" s="133">
        <v>718</v>
      </c>
      <c r="K72" s="14" t="s">
        <v>99</v>
      </c>
      <c r="L72" s="45" t="s">
        <v>207</v>
      </c>
      <c r="M72" s="14" t="s">
        <v>103</v>
      </c>
      <c r="N72" s="15" t="s">
        <v>98</v>
      </c>
    </row>
    <row r="73" spans="1:14" ht="33" customHeight="1">
      <c r="A73" s="164"/>
      <c r="B73" s="159"/>
      <c r="C73" s="95" t="s">
        <v>34</v>
      </c>
      <c r="D73" s="44">
        <v>55</v>
      </c>
      <c r="E73" s="11" t="s">
        <v>2</v>
      </c>
      <c r="F73" s="34">
        <f t="shared" si="1"/>
        <v>110000</v>
      </c>
      <c r="G73" s="35" t="s">
        <v>2</v>
      </c>
      <c r="H73" s="113">
        <v>1890</v>
      </c>
      <c r="I73" s="12">
        <v>2005</v>
      </c>
      <c r="J73" s="124">
        <v>55</v>
      </c>
      <c r="K73" s="14" t="s">
        <v>97</v>
      </c>
      <c r="L73" s="14" t="s">
        <v>208</v>
      </c>
      <c r="M73" s="14" t="s">
        <v>104</v>
      </c>
      <c r="N73" s="15" t="s">
        <v>98</v>
      </c>
    </row>
    <row r="74" spans="1:14" ht="33" customHeight="1">
      <c r="A74" s="164"/>
      <c r="B74" s="159"/>
      <c r="C74" s="95" t="s">
        <v>35</v>
      </c>
      <c r="D74" s="44">
        <v>606</v>
      </c>
      <c r="E74" s="11" t="s">
        <v>2</v>
      </c>
      <c r="F74" s="34">
        <f t="shared" si="1"/>
        <v>1212000</v>
      </c>
      <c r="G74" s="35" t="s">
        <v>2</v>
      </c>
      <c r="H74" s="113">
        <v>1890</v>
      </c>
      <c r="I74" s="12">
        <v>2004</v>
      </c>
      <c r="J74" s="124">
        <v>606</v>
      </c>
      <c r="K74" s="14" t="s">
        <v>97</v>
      </c>
      <c r="L74" s="14" t="s">
        <v>207</v>
      </c>
      <c r="M74" s="14" t="s">
        <v>105</v>
      </c>
      <c r="N74" s="15" t="s">
        <v>98</v>
      </c>
    </row>
    <row r="75" spans="1:14" ht="33" customHeight="1">
      <c r="A75" s="164"/>
      <c r="B75" s="159"/>
      <c r="C75" s="95" t="s">
        <v>36</v>
      </c>
      <c r="D75" s="44">
        <v>999</v>
      </c>
      <c r="E75" s="11" t="s">
        <v>2</v>
      </c>
      <c r="F75" s="34">
        <f t="shared" si="1"/>
        <v>1998000</v>
      </c>
      <c r="G75" s="35" t="s">
        <v>2</v>
      </c>
      <c r="H75" s="113">
        <v>1890</v>
      </c>
      <c r="I75" s="12">
        <v>2007</v>
      </c>
      <c r="J75" s="124">
        <v>999</v>
      </c>
      <c r="K75" s="14" t="s">
        <v>99</v>
      </c>
      <c r="L75" s="14" t="s">
        <v>207</v>
      </c>
      <c r="M75" s="14" t="s">
        <v>105</v>
      </c>
      <c r="N75" s="15" t="s">
        <v>98</v>
      </c>
    </row>
    <row r="76" spans="1:14" s="105" customFormat="1" ht="33" customHeight="1">
      <c r="A76" s="164"/>
      <c r="B76" s="159"/>
      <c r="C76" s="96" t="s">
        <v>62</v>
      </c>
      <c r="D76" s="44">
        <v>55</v>
      </c>
      <c r="E76" s="11" t="s">
        <v>2</v>
      </c>
      <c r="F76" s="34">
        <f t="shared" si="1"/>
        <v>110000</v>
      </c>
      <c r="G76" s="35" t="s">
        <v>2</v>
      </c>
      <c r="H76" s="113">
        <v>1890</v>
      </c>
      <c r="I76" s="12">
        <v>2000</v>
      </c>
      <c r="J76" s="124">
        <v>55</v>
      </c>
      <c r="K76" s="14" t="s">
        <v>97</v>
      </c>
      <c r="L76" s="14" t="s">
        <v>208</v>
      </c>
      <c r="M76" s="14" t="s">
        <v>104</v>
      </c>
      <c r="N76" s="15" t="s">
        <v>98</v>
      </c>
    </row>
    <row r="77" spans="1:14" s="105" customFormat="1" ht="33" customHeight="1">
      <c r="A77" s="164"/>
      <c r="B77" s="159"/>
      <c r="C77" s="96" t="s">
        <v>62</v>
      </c>
      <c r="D77" s="44">
        <v>45</v>
      </c>
      <c r="E77" s="11" t="s">
        <v>2</v>
      </c>
      <c r="F77" s="34">
        <f t="shared" si="1"/>
        <v>90000</v>
      </c>
      <c r="G77" s="35" t="s">
        <v>2</v>
      </c>
      <c r="H77" s="143">
        <v>1890</v>
      </c>
      <c r="I77" s="12">
        <v>2000</v>
      </c>
      <c r="J77" s="124">
        <v>45</v>
      </c>
      <c r="K77" s="14" t="s">
        <v>97</v>
      </c>
      <c r="L77" s="14" t="s">
        <v>208</v>
      </c>
      <c r="M77" s="14" t="s">
        <v>104</v>
      </c>
      <c r="N77" s="15" t="s">
        <v>98</v>
      </c>
    </row>
    <row r="78" spans="1:14" ht="30.75">
      <c r="A78" s="164"/>
      <c r="B78" s="159"/>
      <c r="C78" s="96" t="s">
        <v>37</v>
      </c>
      <c r="D78" s="44">
        <v>124</v>
      </c>
      <c r="E78" s="11" t="s">
        <v>2</v>
      </c>
      <c r="F78" s="34">
        <f t="shared" si="1"/>
        <v>248000</v>
      </c>
      <c r="G78" s="35" t="s">
        <v>2</v>
      </c>
      <c r="H78" s="113">
        <v>2002</v>
      </c>
      <c r="I78" s="12">
        <v>2007</v>
      </c>
      <c r="J78" s="124">
        <v>124</v>
      </c>
      <c r="K78" s="14" t="s">
        <v>106</v>
      </c>
      <c r="L78" s="14" t="s">
        <v>209</v>
      </c>
      <c r="M78" s="14" t="s">
        <v>102</v>
      </c>
      <c r="N78" s="47" t="s">
        <v>98</v>
      </c>
    </row>
    <row r="79" spans="1:14" ht="30.75">
      <c r="A79" s="164"/>
      <c r="B79" s="159"/>
      <c r="C79" s="96" t="s">
        <v>38</v>
      </c>
      <c r="D79" s="44">
        <v>182</v>
      </c>
      <c r="E79" s="11" t="s">
        <v>2</v>
      </c>
      <c r="F79" s="34">
        <f t="shared" si="1"/>
        <v>364000</v>
      </c>
      <c r="G79" s="35" t="s">
        <v>2</v>
      </c>
      <c r="H79" s="140">
        <v>1890</v>
      </c>
      <c r="I79" s="21">
        <v>2008</v>
      </c>
      <c r="J79" s="125">
        <v>182</v>
      </c>
      <c r="K79" s="23" t="s">
        <v>97</v>
      </c>
      <c r="L79" s="23" t="s">
        <v>208</v>
      </c>
      <c r="M79" s="23" t="s">
        <v>104</v>
      </c>
      <c r="N79" s="48" t="s">
        <v>98</v>
      </c>
    </row>
    <row r="80" spans="1:14" ht="36" customHeight="1">
      <c r="A80" s="164"/>
      <c r="B80" s="159"/>
      <c r="C80" s="96" t="s">
        <v>39</v>
      </c>
      <c r="D80" s="16" t="s">
        <v>2</v>
      </c>
      <c r="E80" s="11" t="s">
        <v>2</v>
      </c>
      <c r="F80" s="56" t="s">
        <v>2</v>
      </c>
      <c r="G80" s="86">
        <v>153745.92</v>
      </c>
      <c r="H80" s="142" t="s">
        <v>60</v>
      </c>
      <c r="I80" s="17" t="s">
        <v>60</v>
      </c>
      <c r="J80" s="127" t="s">
        <v>60</v>
      </c>
      <c r="K80" s="17" t="s">
        <v>60</v>
      </c>
      <c r="L80" s="17" t="s">
        <v>60</v>
      </c>
      <c r="M80" s="17" t="s">
        <v>60</v>
      </c>
      <c r="N80" s="18" t="s">
        <v>60</v>
      </c>
    </row>
    <row r="81" spans="1:14" ht="32.25" customHeight="1" thickBot="1">
      <c r="A81" s="162"/>
      <c r="B81" s="160"/>
      <c r="C81" s="37" t="s">
        <v>1</v>
      </c>
      <c r="D81" s="50">
        <f>SUM(D66:D80)</f>
        <v>10628</v>
      </c>
      <c r="E81" s="51">
        <f>SUM(E66:E80)</f>
        <v>0</v>
      </c>
      <c r="F81" s="52">
        <f>SUM(F66:F80)</f>
        <v>21256000</v>
      </c>
      <c r="G81" s="53">
        <f>SUM(G66:G80)</f>
        <v>153745.92</v>
      </c>
      <c r="H81" s="141" t="s">
        <v>60</v>
      </c>
      <c r="I81" s="19" t="s">
        <v>60</v>
      </c>
      <c r="J81" s="126" t="s">
        <v>60</v>
      </c>
      <c r="K81" s="19" t="s">
        <v>60</v>
      </c>
      <c r="L81" s="19" t="s">
        <v>60</v>
      </c>
      <c r="M81" s="19" t="s">
        <v>60</v>
      </c>
      <c r="N81" s="20" t="s">
        <v>60</v>
      </c>
    </row>
    <row r="82" spans="1:14" ht="43.5" customHeight="1">
      <c r="A82" s="161">
        <v>10</v>
      </c>
      <c r="B82" s="158" t="s">
        <v>40</v>
      </c>
      <c r="C82" s="49" t="s">
        <v>158</v>
      </c>
      <c r="D82" s="40">
        <v>233.95</v>
      </c>
      <c r="E82" s="5" t="s">
        <v>2</v>
      </c>
      <c r="F82" s="30">
        <f>D82*2000</f>
        <v>467900</v>
      </c>
      <c r="G82" s="31" t="s">
        <v>2</v>
      </c>
      <c r="H82" s="149">
        <v>1883</v>
      </c>
      <c r="I82" s="6">
        <v>2002</v>
      </c>
      <c r="J82" s="114">
        <v>233.95</v>
      </c>
      <c r="K82" s="7" t="s">
        <v>107</v>
      </c>
      <c r="L82" s="7" t="s">
        <v>108</v>
      </c>
      <c r="M82" s="7" t="s">
        <v>60</v>
      </c>
      <c r="N82" s="8" t="s">
        <v>159</v>
      </c>
    </row>
    <row r="83" spans="1:14" ht="43.5" customHeight="1" thickBot="1">
      <c r="A83" s="162"/>
      <c r="B83" s="160"/>
      <c r="C83" s="26" t="s">
        <v>1</v>
      </c>
      <c r="D83" s="50">
        <f>SUM(D82:D82)</f>
        <v>233.95</v>
      </c>
      <c r="E83" s="51">
        <f>SUM(E82:E82)</f>
        <v>0</v>
      </c>
      <c r="F83" s="52">
        <f>F82</f>
        <v>467900</v>
      </c>
      <c r="G83" s="53">
        <f>SUM(G82:G82)</f>
        <v>0</v>
      </c>
      <c r="H83" s="150" t="s">
        <v>60</v>
      </c>
      <c r="I83" s="19" t="s">
        <v>60</v>
      </c>
      <c r="J83" s="126" t="s">
        <v>60</v>
      </c>
      <c r="K83" s="19" t="s">
        <v>60</v>
      </c>
      <c r="L83" s="19" t="s">
        <v>60</v>
      </c>
      <c r="M83" s="19" t="s">
        <v>60</v>
      </c>
      <c r="N83" s="20" t="s">
        <v>60</v>
      </c>
    </row>
    <row r="84" spans="1:14" s="1" customFormat="1" ht="43.5" customHeight="1">
      <c r="A84" s="161">
        <v>11</v>
      </c>
      <c r="B84" s="158" t="s">
        <v>160</v>
      </c>
      <c r="C84" s="49" t="s">
        <v>41</v>
      </c>
      <c r="D84" s="54">
        <v>542</v>
      </c>
      <c r="E84" s="55" t="s">
        <v>2</v>
      </c>
      <c r="F84" s="84">
        <f>D84*2000</f>
        <v>1084000</v>
      </c>
      <c r="G84" s="85" t="s">
        <v>2</v>
      </c>
      <c r="H84" s="139">
        <v>1900</v>
      </c>
      <c r="I84" s="6">
        <v>2015</v>
      </c>
      <c r="J84" s="114">
        <v>521.29</v>
      </c>
      <c r="K84" s="7" t="s">
        <v>74</v>
      </c>
      <c r="L84" s="7" t="s">
        <v>108</v>
      </c>
      <c r="M84" s="7" t="s">
        <v>60</v>
      </c>
      <c r="N84" s="8" t="s">
        <v>159</v>
      </c>
    </row>
    <row r="85" spans="1:14" s="1" customFormat="1" ht="43.5" customHeight="1" thickBot="1">
      <c r="A85" s="162"/>
      <c r="B85" s="160"/>
      <c r="C85" s="26" t="s">
        <v>1</v>
      </c>
      <c r="D85" s="50">
        <f>SUM(D84:D84)</f>
        <v>542</v>
      </c>
      <c r="E85" s="51">
        <f>SUM(E84:E84)</f>
        <v>0</v>
      </c>
      <c r="F85" s="52">
        <f>SUM(F84:F84)</f>
        <v>1084000</v>
      </c>
      <c r="G85" s="53">
        <f>SUM(G84:G84)</f>
        <v>0</v>
      </c>
      <c r="H85" s="141" t="s">
        <v>60</v>
      </c>
      <c r="I85" s="19" t="s">
        <v>60</v>
      </c>
      <c r="J85" s="126" t="s">
        <v>60</v>
      </c>
      <c r="K85" s="19" t="s">
        <v>60</v>
      </c>
      <c r="L85" s="19" t="s">
        <v>60</v>
      </c>
      <c r="M85" s="19" t="s">
        <v>60</v>
      </c>
      <c r="N85" s="20" t="s">
        <v>60</v>
      </c>
    </row>
    <row r="86" spans="1:14" s="1" customFormat="1" ht="43.5" customHeight="1">
      <c r="A86" s="161">
        <v>12</v>
      </c>
      <c r="B86" s="158" t="s">
        <v>57</v>
      </c>
      <c r="C86" s="49" t="s">
        <v>55</v>
      </c>
      <c r="D86" s="40">
        <v>1269.19</v>
      </c>
      <c r="E86" s="11" t="s">
        <v>2</v>
      </c>
      <c r="F86" s="30">
        <f>D86*2000</f>
        <v>2538380</v>
      </c>
      <c r="G86" s="31" t="s">
        <v>2</v>
      </c>
      <c r="H86" s="139">
        <v>1976</v>
      </c>
      <c r="I86" s="6">
        <v>2009</v>
      </c>
      <c r="J86" s="114">
        <v>1269.19</v>
      </c>
      <c r="K86" s="7" t="s">
        <v>111</v>
      </c>
      <c r="L86" s="7" t="s">
        <v>212</v>
      </c>
      <c r="M86" s="7" t="s">
        <v>213</v>
      </c>
      <c r="N86" s="8" t="s">
        <v>78</v>
      </c>
    </row>
    <row r="87" spans="1:14" s="1" customFormat="1" ht="43.5" customHeight="1">
      <c r="A87" s="164"/>
      <c r="B87" s="159"/>
      <c r="C87" s="46" t="s">
        <v>42</v>
      </c>
      <c r="D87" s="44">
        <v>86.62</v>
      </c>
      <c r="E87" s="11" t="s">
        <v>2</v>
      </c>
      <c r="F87" s="34">
        <f>D87*2000</f>
        <v>173240</v>
      </c>
      <c r="G87" s="35" t="s">
        <v>2</v>
      </c>
      <c r="H87" s="113" t="s">
        <v>60</v>
      </c>
      <c r="I87" s="13" t="s">
        <v>60</v>
      </c>
      <c r="J87" s="124">
        <v>86.62</v>
      </c>
      <c r="K87" s="13" t="s">
        <v>60</v>
      </c>
      <c r="L87" s="14" t="s">
        <v>60</v>
      </c>
      <c r="M87" s="14" t="s">
        <v>60</v>
      </c>
      <c r="N87" s="15" t="s">
        <v>60</v>
      </c>
    </row>
    <row r="88" spans="1:14" s="1" customFormat="1" ht="43.5" customHeight="1">
      <c r="A88" s="170"/>
      <c r="B88" s="166"/>
      <c r="C88" s="134" t="s">
        <v>211</v>
      </c>
      <c r="D88" s="135">
        <v>213.3</v>
      </c>
      <c r="E88" s="110"/>
      <c r="F88" s="136">
        <v>426600</v>
      </c>
      <c r="G88" s="137"/>
      <c r="H88" s="140">
        <v>1966</v>
      </c>
      <c r="I88" s="22"/>
      <c r="J88" s="125">
        <v>213.3</v>
      </c>
      <c r="K88" s="22" t="s">
        <v>111</v>
      </c>
      <c r="L88" s="23" t="s">
        <v>212</v>
      </c>
      <c r="M88" s="23" t="s">
        <v>213</v>
      </c>
      <c r="N88" s="24" t="s">
        <v>60</v>
      </c>
    </row>
    <row r="89" spans="1:14" s="1" customFormat="1" ht="43.5" customHeight="1" thickBot="1">
      <c r="A89" s="162"/>
      <c r="B89" s="160"/>
      <c r="C89" s="26" t="s">
        <v>56</v>
      </c>
      <c r="D89" s="50">
        <f>SUM(D86:D88)</f>
        <v>1569.11</v>
      </c>
      <c r="E89" s="51">
        <f>SUM(E86:E87)</f>
        <v>0</v>
      </c>
      <c r="F89" s="52">
        <f>SUM(F86:F88)</f>
        <v>3138220</v>
      </c>
      <c r="G89" s="53">
        <f>SUM(G86:G87)</f>
        <v>0</v>
      </c>
      <c r="H89" s="141" t="s">
        <v>60</v>
      </c>
      <c r="I89" s="19" t="s">
        <v>60</v>
      </c>
      <c r="J89" s="126" t="s">
        <v>60</v>
      </c>
      <c r="K89" s="19" t="s">
        <v>60</v>
      </c>
      <c r="L89" s="19" t="s">
        <v>60</v>
      </c>
      <c r="M89" s="19" t="s">
        <v>60</v>
      </c>
      <c r="N89" s="20" t="s">
        <v>60</v>
      </c>
    </row>
    <row r="90" spans="1:14" ht="42.75" customHeight="1">
      <c r="A90" s="171">
        <v>13</v>
      </c>
      <c r="B90" s="173" t="s">
        <v>161</v>
      </c>
      <c r="C90" s="3" t="s">
        <v>51</v>
      </c>
      <c r="D90" s="40">
        <v>392</v>
      </c>
      <c r="E90" s="5" t="s">
        <v>2</v>
      </c>
      <c r="F90" s="30">
        <f>D90*2000</f>
        <v>784000</v>
      </c>
      <c r="G90" s="31" t="s">
        <v>2</v>
      </c>
      <c r="H90" s="139" t="s">
        <v>60</v>
      </c>
      <c r="I90" s="6">
        <v>2015</v>
      </c>
      <c r="J90" s="114">
        <v>392</v>
      </c>
      <c r="K90" s="7" t="s">
        <v>60</v>
      </c>
      <c r="L90" s="7" t="s">
        <v>60</v>
      </c>
      <c r="M90" s="7" t="s">
        <v>137</v>
      </c>
      <c r="N90" s="8" t="s">
        <v>138</v>
      </c>
    </row>
    <row r="91" spans="1:14" ht="41.25" customHeight="1">
      <c r="A91" s="172"/>
      <c r="B91" s="174"/>
      <c r="C91" s="9" t="s">
        <v>50</v>
      </c>
      <c r="D91" s="16" t="s">
        <v>2</v>
      </c>
      <c r="E91" s="11" t="s">
        <v>2</v>
      </c>
      <c r="F91" s="56" t="s">
        <v>2</v>
      </c>
      <c r="G91" s="86">
        <v>30000</v>
      </c>
      <c r="H91" s="113" t="s">
        <v>60</v>
      </c>
      <c r="I91" s="12" t="s">
        <v>60</v>
      </c>
      <c r="J91" s="124" t="s">
        <v>60</v>
      </c>
      <c r="K91" s="14" t="s">
        <v>60</v>
      </c>
      <c r="L91" s="14" t="s">
        <v>60</v>
      </c>
      <c r="M91" s="14" t="s">
        <v>60</v>
      </c>
      <c r="N91" s="15" t="s">
        <v>60</v>
      </c>
    </row>
    <row r="92" spans="1:14" ht="39.75" customHeight="1" thickBot="1">
      <c r="A92" s="193"/>
      <c r="B92" s="175"/>
      <c r="C92" s="26" t="s">
        <v>56</v>
      </c>
      <c r="D92" s="50">
        <f>SUM(D90:D91)</f>
        <v>392</v>
      </c>
      <c r="E92" s="51">
        <f>SUM(E90:E91)</f>
        <v>0</v>
      </c>
      <c r="F92" s="52">
        <f>SUM(F90:F91)</f>
        <v>784000</v>
      </c>
      <c r="G92" s="53">
        <f>SUM(G90:G91)</f>
        <v>30000</v>
      </c>
      <c r="H92" s="152" t="s">
        <v>60</v>
      </c>
      <c r="I92" s="87" t="s">
        <v>60</v>
      </c>
      <c r="J92" s="153" t="s">
        <v>60</v>
      </c>
      <c r="K92" s="62" t="s">
        <v>60</v>
      </c>
      <c r="L92" s="62" t="s">
        <v>60</v>
      </c>
      <c r="M92" s="62" t="s">
        <v>60</v>
      </c>
      <c r="N92" s="63" t="s">
        <v>60</v>
      </c>
    </row>
    <row r="93" spans="1:14" s="57" customFormat="1" ht="39" customHeight="1">
      <c r="A93" s="161">
        <v>14</v>
      </c>
      <c r="B93" s="158" t="s">
        <v>214</v>
      </c>
      <c r="C93" s="58" t="s">
        <v>43</v>
      </c>
      <c r="D93" s="4">
        <v>548</v>
      </c>
      <c r="E93" s="5" t="s">
        <v>2</v>
      </c>
      <c r="F93" s="30">
        <f>D93*2000</f>
        <v>1096000</v>
      </c>
      <c r="G93" s="31" t="s">
        <v>2</v>
      </c>
      <c r="H93" s="139">
        <v>1883</v>
      </c>
      <c r="I93" s="6">
        <v>1996</v>
      </c>
      <c r="J93" s="132">
        <v>548</v>
      </c>
      <c r="K93" s="7" t="s">
        <v>107</v>
      </c>
      <c r="L93" s="7" t="s">
        <v>108</v>
      </c>
      <c r="M93" s="7" t="s">
        <v>215</v>
      </c>
      <c r="N93" s="8" t="s">
        <v>109</v>
      </c>
    </row>
    <row r="94" spans="1:14" s="57" customFormat="1" ht="39" customHeight="1">
      <c r="A94" s="164"/>
      <c r="B94" s="159"/>
      <c r="C94" s="61" t="s">
        <v>44</v>
      </c>
      <c r="D94" s="10">
        <v>56</v>
      </c>
      <c r="E94" s="11" t="s">
        <v>2</v>
      </c>
      <c r="F94" s="34">
        <f>D94*2000</f>
        <v>112000</v>
      </c>
      <c r="G94" s="35" t="s">
        <v>2</v>
      </c>
      <c r="H94" s="113">
        <v>1883</v>
      </c>
      <c r="I94" s="12">
        <v>1996</v>
      </c>
      <c r="J94" s="133">
        <v>56</v>
      </c>
      <c r="K94" s="14" t="s">
        <v>107</v>
      </c>
      <c r="L94" s="14" t="s">
        <v>108</v>
      </c>
      <c r="M94" s="14" t="s">
        <v>215</v>
      </c>
      <c r="N94" s="15" t="s">
        <v>110</v>
      </c>
    </row>
    <row r="95" spans="1:14" s="57" customFormat="1" ht="36" customHeight="1">
      <c r="A95" s="164"/>
      <c r="B95" s="159"/>
      <c r="C95" s="61" t="s">
        <v>45</v>
      </c>
      <c r="D95" s="10">
        <v>16</v>
      </c>
      <c r="E95" s="11" t="s">
        <v>2</v>
      </c>
      <c r="F95" s="34">
        <f>D95*2000</f>
        <v>32000</v>
      </c>
      <c r="G95" s="35" t="s">
        <v>2</v>
      </c>
      <c r="H95" s="113">
        <v>1950</v>
      </c>
      <c r="I95" s="12" t="s">
        <v>60</v>
      </c>
      <c r="J95" s="133">
        <v>16</v>
      </c>
      <c r="K95" s="14" t="s">
        <v>111</v>
      </c>
      <c r="L95" s="14" t="s">
        <v>112</v>
      </c>
      <c r="M95" s="14" t="s">
        <v>60</v>
      </c>
      <c r="N95" s="15" t="s">
        <v>60</v>
      </c>
    </row>
    <row r="96" spans="1:14" s="57" customFormat="1" ht="36" customHeight="1">
      <c r="A96" s="164"/>
      <c r="B96" s="159"/>
      <c r="C96" s="61" t="s">
        <v>45</v>
      </c>
      <c r="D96" s="10">
        <v>16</v>
      </c>
      <c r="E96" s="11" t="s">
        <v>2</v>
      </c>
      <c r="F96" s="34">
        <f>D96*2000</f>
        <v>32000</v>
      </c>
      <c r="G96" s="35" t="s">
        <v>2</v>
      </c>
      <c r="H96" s="113">
        <v>1950</v>
      </c>
      <c r="I96" s="12" t="s">
        <v>60</v>
      </c>
      <c r="J96" s="133">
        <v>16</v>
      </c>
      <c r="K96" s="14" t="s">
        <v>111</v>
      </c>
      <c r="L96" s="14" t="s">
        <v>112</v>
      </c>
      <c r="M96" s="14" t="s">
        <v>60</v>
      </c>
      <c r="N96" s="15" t="s">
        <v>60</v>
      </c>
    </row>
    <row r="97" spans="1:14" s="57" customFormat="1" ht="36" customHeight="1">
      <c r="A97" s="164"/>
      <c r="B97" s="159"/>
      <c r="C97" s="61" t="s">
        <v>45</v>
      </c>
      <c r="D97" s="10">
        <v>16</v>
      </c>
      <c r="E97" s="11" t="s">
        <v>2</v>
      </c>
      <c r="F97" s="34">
        <f>D97*2000</f>
        <v>32000</v>
      </c>
      <c r="G97" s="35" t="s">
        <v>2</v>
      </c>
      <c r="H97" s="113">
        <v>1950</v>
      </c>
      <c r="I97" s="12" t="s">
        <v>60</v>
      </c>
      <c r="J97" s="133">
        <v>16</v>
      </c>
      <c r="K97" s="14" t="s">
        <v>111</v>
      </c>
      <c r="L97" s="14" t="s">
        <v>112</v>
      </c>
      <c r="M97" s="14" t="s">
        <v>60</v>
      </c>
      <c r="N97" s="15" t="s">
        <v>60</v>
      </c>
    </row>
    <row r="98" spans="1:14" s="57" customFormat="1" ht="36" customHeight="1" thickBot="1">
      <c r="A98" s="162"/>
      <c r="B98" s="160"/>
      <c r="C98" s="26" t="s">
        <v>1</v>
      </c>
      <c r="D98" s="27">
        <f>SUM(D93:D97)</f>
        <v>652</v>
      </c>
      <c r="E98" s="28">
        <f>SUM(E93:E97)</f>
        <v>0</v>
      </c>
      <c r="F98" s="80">
        <f>SUM(F93:F97)</f>
        <v>1304000</v>
      </c>
      <c r="G98" s="38">
        <f>SUM(G93:G97)</f>
        <v>0</v>
      </c>
      <c r="H98" s="141" t="s">
        <v>60</v>
      </c>
      <c r="I98" s="19" t="s">
        <v>60</v>
      </c>
      <c r="J98" s="126" t="s">
        <v>60</v>
      </c>
      <c r="K98" s="19" t="s">
        <v>60</v>
      </c>
      <c r="L98" s="19" t="s">
        <v>60</v>
      </c>
      <c r="M98" s="19" t="s">
        <v>60</v>
      </c>
      <c r="N98" s="20" t="s">
        <v>60</v>
      </c>
    </row>
    <row r="99" spans="1:14" s="59" customFormat="1" ht="43.5" customHeight="1">
      <c r="A99" s="161">
        <v>15</v>
      </c>
      <c r="B99" s="158" t="s">
        <v>46</v>
      </c>
      <c r="C99" s="58" t="s">
        <v>173</v>
      </c>
      <c r="D99" s="4">
        <v>870.4</v>
      </c>
      <c r="E99" s="5" t="s">
        <v>2</v>
      </c>
      <c r="F99" s="30">
        <f>D99*2000</f>
        <v>1740800</v>
      </c>
      <c r="G99" s="31" t="s">
        <v>2</v>
      </c>
      <c r="H99" s="139" t="s">
        <v>162</v>
      </c>
      <c r="I99" s="7" t="s">
        <v>163</v>
      </c>
      <c r="J99" s="114" t="s">
        <v>164</v>
      </c>
      <c r="K99" s="7" t="s">
        <v>165</v>
      </c>
      <c r="L99" s="7" t="s">
        <v>75</v>
      </c>
      <c r="M99" s="7" t="s">
        <v>77</v>
      </c>
      <c r="N99" s="8" t="s">
        <v>166</v>
      </c>
    </row>
    <row r="100" spans="1:14" s="59" customFormat="1" ht="43.5" customHeight="1">
      <c r="A100" s="163"/>
      <c r="B100" s="165"/>
      <c r="C100" s="60" t="s">
        <v>216</v>
      </c>
      <c r="D100" s="16" t="s">
        <v>2</v>
      </c>
      <c r="E100" s="11" t="s">
        <v>2</v>
      </c>
      <c r="F100" s="56" t="s">
        <v>2</v>
      </c>
      <c r="G100" s="35" t="s">
        <v>2</v>
      </c>
      <c r="H100" s="113" t="s">
        <v>60</v>
      </c>
      <c r="I100" s="14" t="s">
        <v>60</v>
      </c>
      <c r="J100" s="124" t="s">
        <v>60</v>
      </c>
      <c r="K100" s="14" t="s">
        <v>60</v>
      </c>
      <c r="L100" s="14" t="s">
        <v>60</v>
      </c>
      <c r="M100" s="14" t="s">
        <v>60</v>
      </c>
      <c r="N100" s="15" t="s">
        <v>60</v>
      </c>
    </row>
    <row r="101" spans="1:14" s="59" customFormat="1" ht="43.5" customHeight="1">
      <c r="A101" s="164"/>
      <c r="B101" s="159"/>
      <c r="C101" s="61" t="s">
        <v>47</v>
      </c>
      <c r="D101" s="16" t="s">
        <v>2</v>
      </c>
      <c r="E101" s="11" t="s">
        <v>2</v>
      </c>
      <c r="F101" s="56" t="s">
        <v>2</v>
      </c>
      <c r="G101" s="86">
        <v>5502</v>
      </c>
      <c r="H101" s="113" t="s">
        <v>60</v>
      </c>
      <c r="I101" s="14" t="s">
        <v>60</v>
      </c>
      <c r="J101" s="124" t="s">
        <v>60</v>
      </c>
      <c r="K101" s="14" t="s">
        <v>60</v>
      </c>
      <c r="L101" s="14" t="s">
        <v>60</v>
      </c>
      <c r="M101" s="14" t="s">
        <v>60</v>
      </c>
      <c r="N101" s="15" t="s">
        <v>60</v>
      </c>
    </row>
    <row r="102" spans="1:14" s="59" customFormat="1" ht="43.5" customHeight="1">
      <c r="A102" s="164"/>
      <c r="B102" s="159"/>
      <c r="C102" s="61" t="s">
        <v>48</v>
      </c>
      <c r="D102" s="16" t="s">
        <v>2</v>
      </c>
      <c r="E102" s="11" t="s">
        <v>2</v>
      </c>
      <c r="F102" s="56" t="s">
        <v>2</v>
      </c>
      <c r="G102" s="86">
        <v>12116</v>
      </c>
      <c r="H102" s="113" t="s">
        <v>60</v>
      </c>
      <c r="I102" s="14" t="s">
        <v>60</v>
      </c>
      <c r="J102" s="124" t="s">
        <v>60</v>
      </c>
      <c r="K102" s="14" t="s">
        <v>60</v>
      </c>
      <c r="L102" s="14" t="s">
        <v>60</v>
      </c>
      <c r="M102" s="14" t="s">
        <v>60</v>
      </c>
      <c r="N102" s="15" t="s">
        <v>60</v>
      </c>
    </row>
    <row r="103" spans="1:14" s="59" customFormat="1" ht="43.5" customHeight="1">
      <c r="A103" s="164"/>
      <c r="B103" s="159"/>
      <c r="C103" s="61" t="s">
        <v>58</v>
      </c>
      <c r="D103" s="16" t="s">
        <v>2</v>
      </c>
      <c r="E103" s="11" t="s">
        <v>2</v>
      </c>
      <c r="F103" s="56" t="s">
        <v>2</v>
      </c>
      <c r="G103" s="86">
        <v>3500000</v>
      </c>
      <c r="H103" s="113" t="s">
        <v>60</v>
      </c>
      <c r="I103" s="14" t="s">
        <v>60</v>
      </c>
      <c r="J103" s="124" t="s">
        <v>60</v>
      </c>
      <c r="K103" s="14" t="s">
        <v>60</v>
      </c>
      <c r="L103" s="14" t="s">
        <v>60</v>
      </c>
      <c r="M103" s="14" t="s">
        <v>60</v>
      </c>
      <c r="N103" s="15" t="s">
        <v>60</v>
      </c>
    </row>
    <row r="104" spans="1:14" s="59" customFormat="1" ht="43.5" customHeight="1">
      <c r="A104" s="164"/>
      <c r="B104" s="159"/>
      <c r="C104" s="61" t="s">
        <v>59</v>
      </c>
      <c r="D104" s="16" t="s">
        <v>2</v>
      </c>
      <c r="E104" s="11" t="s">
        <v>2</v>
      </c>
      <c r="F104" s="56" t="s">
        <v>2</v>
      </c>
      <c r="G104" s="86">
        <v>300000</v>
      </c>
      <c r="H104" s="113" t="s">
        <v>60</v>
      </c>
      <c r="I104" s="14" t="s">
        <v>60</v>
      </c>
      <c r="J104" s="124" t="s">
        <v>60</v>
      </c>
      <c r="K104" s="14" t="s">
        <v>60</v>
      </c>
      <c r="L104" s="14" t="s">
        <v>60</v>
      </c>
      <c r="M104" s="14" t="s">
        <v>60</v>
      </c>
      <c r="N104" s="15" t="s">
        <v>60</v>
      </c>
    </row>
    <row r="105" spans="1:14" s="59" customFormat="1" ht="43.5" customHeight="1">
      <c r="A105" s="164"/>
      <c r="B105" s="166"/>
      <c r="C105" s="88" t="s">
        <v>217</v>
      </c>
      <c r="D105" s="16" t="s">
        <v>2</v>
      </c>
      <c r="E105" s="11">
        <v>50430</v>
      </c>
      <c r="F105" s="56" t="s">
        <v>2</v>
      </c>
      <c r="G105" s="137" t="s">
        <v>2</v>
      </c>
      <c r="H105" s="140" t="s">
        <v>60</v>
      </c>
      <c r="I105" s="23" t="s">
        <v>60</v>
      </c>
      <c r="J105" s="125" t="s">
        <v>60</v>
      </c>
      <c r="K105" s="23" t="s">
        <v>60</v>
      </c>
      <c r="L105" s="23" t="s">
        <v>60</v>
      </c>
      <c r="M105" s="23" t="s">
        <v>60</v>
      </c>
      <c r="N105" s="24" t="s">
        <v>60</v>
      </c>
    </row>
    <row r="106" spans="1:14" s="59" customFormat="1" ht="43.5" customHeight="1" thickBot="1">
      <c r="A106" s="162"/>
      <c r="B106" s="160"/>
      <c r="C106" s="26" t="s">
        <v>1</v>
      </c>
      <c r="D106" s="27">
        <f>SUM(D99:D105)</f>
        <v>870.4</v>
      </c>
      <c r="E106" s="28">
        <f>SUM(E99:E105)</f>
        <v>50430</v>
      </c>
      <c r="F106" s="80">
        <f>SUM(F99:F105)</f>
        <v>1740800</v>
      </c>
      <c r="G106" s="38">
        <f>SUM(G99:G105)</f>
        <v>3817618</v>
      </c>
      <c r="H106" s="152" t="s">
        <v>60</v>
      </c>
      <c r="I106" s="62" t="s">
        <v>60</v>
      </c>
      <c r="J106" s="153" t="s">
        <v>60</v>
      </c>
      <c r="K106" s="62" t="s">
        <v>60</v>
      </c>
      <c r="L106" s="62" t="s">
        <v>60</v>
      </c>
      <c r="M106" s="62" t="s">
        <v>60</v>
      </c>
      <c r="N106" s="63" t="s">
        <v>60</v>
      </c>
    </row>
    <row r="107" spans="1:14" s="1" customFormat="1" ht="62.25" customHeight="1" thickBot="1">
      <c r="A107" s="107">
        <v>16</v>
      </c>
      <c r="B107" s="106" t="s">
        <v>167</v>
      </c>
      <c r="C107" s="64" t="s">
        <v>168</v>
      </c>
      <c r="D107" s="65">
        <v>1337</v>
      </c>
      <c r="E107" s="66">
        <v>0</v>
      </c>
      <c r="F107" s="92">
        <f>D107*2000</f>
        <v>2674000</v>
      </c>
      <c r="G107" s="93">
        <v>0</v>
      </c>
      <c r="H107" s="154">
        <v>2008</v>
      </c>
      <c r="I107" s="67" t="s">
        <v>60</v>
      </c>
      <c r="J107" s="155">
        <v>1337</v>
      </c>
      <c r="K107" s="68" t="s">
        <v>60</v>
      </c>
      <c r="L107" s="68" t="s">
        <v>60</v>
      </c>
      <c r="M107" s="68" t="s">
        <v>60</v>
      </c>
      <c r="N107" s="69" t="s">
        <v>60</v>
      </c>
    </row>
    <row r="108" spans="1:14" s="1" customFormat="1" ht="45" customHeight="1" thickBot="1">
      <c r="A108" s="167" t="s">
        <v>1</v>
      </c>
      <c r="B108" s="168"/>
      <c r="C108" s="169"/>
      <c r="D108" s="194">
        <f>D12+D19+D24+D30+D33+D37+D41+D65+D81+D83+D85+D89+D92+D98+D106+D107</f>
        <v>40929.829999999994</v>
      </c>
      <c r="E108" s="70">
        <f>E12+E19+E24+E30+E33+E37+E41+E65+E81+E83+E85+E89+E92+E98+E106+E107</f>
        <v>13103447.42</v>
      </c>
      <c r="F108" s="195">
        <f>F12+F19+F24+F30+F33+F37+F41+F65+F81+F83+F85+F89+F92+F98+F106+F107</f>
        <v>81859660</v>
      </c>
      <c r="G108" s="71">
        <f>G12+G19+G24+G30+G33+G37+G41+G65+G81+G83+G85+G89+G92+G98+G106+G107</f>
        <v>6775447.1899999995</v>
      </c>
      <c r="H108" s="156"/>
      <c r="I108" s="72"/>
      <c r="J108" s="157"/>
      <c r="K108" s="72"/>
      <c r="L108" s="72"/>
      <c r="M108" s="72"/>
      <c r="N108" s="72"/>
    </row>
  </sheetData>
  <sheetProtection/>
  <mergeCells count="39">
    <mergeCell ref="E1:E2"/>
    <mergeCell ref="A3:A12"/>
    <mergeCell ref="H1:N1"/>
    <mergeCell ref="B13:B19"/>
    <mergeCell ref="A1:A2"/>
    <mergeCell ref="B1:B2"/>
    <mergeCell ref="D1:D2"/>
    <mergeCell ref="G1:G2"/>
    <mergeCell ref="B3:B12"/>
    <mergeCell ref="A13:A19"/>
    <mergeCell ref="F1:F2"/>
    <mergeCell ref="C1:C2"/>
    <mergeCell ref="B66:B81"/>
    <mergeCell ref="A31:A33"/>
    <mergeCell ref="B31:B33"/>
    <mergeCell ref="A20:A24"/>
    <mergeCell ref="B20:B24"/>
    <mergeCell ref="A25:A30"/>
    <mergeCell ref="B25:B30"/>
    <mergeCell ref="A93:A98"/>
    <mergeCell ref="A84:A85"/>
    <mergeCell ref="B84:B85"/>
    <mergeCell ref="A34:A37"/>
    <mergeCell ref="B34:B37"/>
    <mergeCell ref="A38:A41"/>
    <mergeCell ref="B38:B41"/>
    <mergeCell ref="A42:A65"/>
    <mergeCell ref="B42:B65"/>
    <mergeCell ref="A66:A81"/>
    <mergeCell ref="B93:B98"/>
    <mergeCell ref="A82:A83"/>
    <mergeCell ref="B82:B83"/>
    <mergeCell ref="A99:A106"/>
    <mergeCell ref="B99:B106"/>
    <mergeCell ref="A108:C108"/>
    <mergeCell ref="A86:A89"/>
    <mergeCell ref="B86:B89"/>
    <mergeCell ref="A90:A92"/>
    <mergeCell ref="B90:B92"/>
  </mergeCells>
  <printOptions/>
  <pageMargins left="0.35433070866141736" right="0.3937007874015748" top="0.7086614173228347" bottom="0.6692913385826772" header="0.5118110236220472" footer="0.5118110236220472"/>
  <pageSetup fitToHeight="0" fitToWidth="1" horizontalDpi="600" verticalDpi="600" orientation="landscape" paperSize="9" scale="46" r:id="rId1"/>
  <headerFooter alignWithMargins="0">
    <oddHeader xml:space="preserve">&amp;C&amp;"Garamond,Pogrubiony"&amp;12ZAŁĄCZNIK B/Część I - WYKAZ BUDYNKÓW I BUDOWLI </oddHeader>
  </headerFooter>
  <rowBreaks count="1" manualBreakCount="1">
    <brk id="1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Paulina</cp:lastModifiedBy>
  <cp:lastPrinted>2021-12-08T07:32:41Z</cp:lastPrinted>
  <dcterms:created xsi:type="dcterms:W3CDTF">1997-02-26T13:46:56Z</dcterms:created>
  <dcterms:modified xsi:type="dcterms:W3CDTF">2021-12-08T07:32:48Z</dcterms:modified>
  <cp:category/>
  <cp:version/>
  <cp:contentType/>
  <cp:contentStatus/>
</cp:coreProperties>
</file>