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zot6800\Documents\PRZETARGI\PRZETARGI 2024\BEATA - urlop i l4 październik 2024\Nowy folder\SWZ do podpisu\"/>
    </mc:Choice>
  </mc:AlternateContent>
  <xr:revisionPtr revIDLastSave="0" documentId="13_ncr:1_{7292E4C9-E831-41D6-AB33-9B7378764FED}" xr6:coauthVersionLast="47" xr6:coauthVersionMax="47" xr10:uidLastSave="{00000000-0000-0000-0000-000000000000}"/>
  <bookViews>
    <workbookView xWindow="4710" yWindow="1605" windowWidth="22125" windowHeight="13875" tabRatio="500" xr2:uid="{00000000-000D-0000-FFFF-FFFF00000000}"/>
  </bookViews>
  <sheets>
    <sheet name="część 1" sheetId="1" r:id="rId1"/>
    <sheet name="część 2" sheetId="3" r:id="rId2"/>
  </sheets>
  <definedNames>
    <definedName name="_xlnm.Print_Area" localSheetId="0">'część 1'!$A$1:$R$29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R13" i="1" l="1"/>
  <c r="Q13" i="1"/>
  <c r="R12" i="1"/>
  <c r="Q12" i="1"/>
  <c r="R11" i="1"/>
  <c r="Q11" i="1"/>
  <c r="Q10" i="1"/>
  <c r="R9" i="1"/>
  <c r="Q9" i="1"/>
  <c r="R8" i="1"/>
  <c r="R7" i="1"/>
  <c r="Q7" i="1"/>
  <c r="Q8" i="1" l="1"/>
  <c r="Q15" i="1" s="1"/>
  <c r="R10" i="1"/>
  <c r="Q19" i="1" s="1"/>
  <c r="S20" i="1" s="1"/>
</calcChain>
</file>

<file path=xl/sharedStrings.xml><?xml version="1.0" encoding="utf-8"?>
<sst xmlns="http://schemas.openxmlformats.org/spreadsheetml/2006/main" count="105" uniqueCount="50">
  <si>
    <t>Lp</t>
  </si>
  <si>
    <t>Zakres badania</t>
  </si>
  <si>
    <t>Przewidywana ilość osób/usług do badań</t>
  </si>
  <si>
    <t xml:space="preserve">Cena jedn. netto w zł, za osobę/usługę </t>
  </si>
  <si>
    <t>Stawka podtaku VAT [%]</t>
  </si>
  <si>
    <t xml:space="preserve">Cena jedn. brutto  w zł,  za osobę/usługę brutto </t>
  </si>
  <si>
    <t>Badania psychologiczne kierowców i wydanie zaświadczenia (dotyczy badania pracowników, którzy wykorzystują samochód osobowy do celów służbowych)</t>
  </si>
  <si>
    <t>Orzeczenia lekarskie do celów sanitarno-epidemiologicznych zgodnie z Ustawą z dnia 5.12.2008r.     o zapobieganiu oraz zwalczaniu zakażeń i chorób zakaźnych u ludzi (Dz.U. Nr 234,poz.1570) (dotuczy osób podejmujących prace na nowym stanowisku, przy wykonywaniu której istnieje możliwość przeniesienia zakażenia lub choroby zakaźnej na inne osoby)</t>
  </si>
  <si>
    <t>Wydanie dokumentu w zakresie dyspenseryzacji</t>
  </si>
  <si>
    <t>Udział lekarza w komisji BHP</t>
  </si>
  <si>
    <t xml:space="preserve">Ogółem wartość netto </t>
  </si>
  <si>
    <t>Stawka podatku VAT</t>
  </si>
  <si>
    <t xml:space="preserve">Ogółem wartość brutto </t>
  </si>
  <si>
    <t>Wykaz badań dla wymieniomych grup zgodnie z przepisami Kodeksu pracy oraz  przepisami prawa o służbie medycyny pracy</t>
  </si>
  <si>
    <t xml:space="preserve">Uwaga: Przewidywana ilość osób do badania jest ilością szacunkową w związku z powyższym może ulec zmianie. 
</t>
  </si>
  <si>
    <t>ZW</t>
  </si>
  <si>
    <t>Badania lekarskie kierowców zgodnie z Rozporządzeniem Ministra Zdrowia z 17 lipca 2014 r. wraz z póżniejszymi zmianami</t>
  </si>
  <si>
    <t xml:space="preserve">Badania psychologiczne kierowców zgodnie z Rozporządzeniem Ministra Zdrowia z 8 lipca 2014 r.  wraz z póżniejszymi zmianami </t>
  </si>
  <si>
    <t>PRACOWNIK BIUROWY</t>
  </si>
  <si>
    <t>PRACOWNIK NA STANOWISKU KIEROWNICZYM</t>
  </si>
  <si>
    <t>PRACOWNIK – WARUNKI UCIĄŻLIWE NA WYSOKOŚCI POWYŻEJ 3 METRÓW</t>
  </si>
  <si>
    <t>ORZECZENIA LEKARSKIE DO CELÓW SANITARNO-EPIDEMIOLOGICZNYCH</t>
  </si>
  <si>
    <t>UDZIAŁ LEKARZA W KOMISJI BHP</t>
  </si>
  <si>
    <t xml:space="preserve">BADANIA PSYCHOLOGICZNE KIEROWCÓW </t>
  </si>
  <si>
    <t>BADANIE PSYCHOLOGICZNE KIEROWCÓW I WYDANIE ZAŚWIADCZENIA (DOTYCZY BADANIA PRACOWNIKÓW, KTÓRZY WYKORZYSTUJĄ SAMOCHÓD OSOBOWY DO CELÓW SŁUŻBOWYCH)</t>
  </si>
  <si>
    <t>Badania profilaktyczne wraz z wystawieniem zaświadczenia lekarskiego – wstępne i okresowe, wymagane przez Kodeks Pracy, wykonywane przez lekarza uprawnionego dotyczące żołnierzy zawodowych z uwzględnieniem  wymagań określonych w opisie przedmiotu zamówienia</t>
  </si>
  <si>
    <t xml:space="preserve"> Podpis osoby upoważnionej / osób upoważnionych do reprezentowania Wykonawcy</t>
  </si>
  <si>
    <t>………..…………………………………………………………………...……………</t>
  </si>
  <si>
    <t>PRACOWNIK – POZOSTAŁE WARUNKI UCIĄŻLIWE               (pow. 3 warunków uciążliwych)</t>
  </si>
  <si>
    <t xml:space="preserve"> Świadczenie usług z zakresu medycyny pracy dla żołnierzy zawodowych 2022</t>
  </si>
  <si>
    <t xml:space="preserve"> Świadczenie usług z zakresu medycyny pracy dla pracowników 2022</t>
  </si>
  <si>
    <r>
      <t>Wartość brutto w zł</t>
    </r>
    <r>
      <rPr>
        <sz val="12"/>
        <color rgb="FF000000"/>
        <rFont val="Arial"/>
        <family val="2"/>
        <charset val="238"/>
      </rPr>
      <t xml:space="preserve"> (kol. 3x6)</t>
    </r>
  </si>
  <si>
    <r>
      <t xml:space="preserve">Wartość netto w zł  </t>
    </r>
    <r>
      <rPr>
        <sz val="12"/>
        <color rgb="FF000000"/>
        <rFont val="Arial"/>
        <family val="2"/>
        <charset val="238"/>
      </rPr>
      <t>(kol. 3x4)</t>
    </r>
  </si>
  <si>
    <t>KALKULACJA CENOWA OPCJA DLA CZĘŚCI I</t>
  </si>
  <si>
    <t>KALKULACJA CENOWA OPCJA DLA CZĘŚCI II</t>
  </si>
  <si>
    <t>PRACOWNIK – POZOSTAŁE WARUNKI UCIĄŻLIWE                   (do 3 warunków uciążliwych)</t>
  </si>
  <si>
    <t xml:space="preserve">Maksymalna ilość osób/usług do badań w ramach prawa opcji </t>
  </si>
  <si>
    <t>………………………………………………………………………………………………………………..</t>
  </si>
  <si>
    <t>Kontrola wzroku w przypadku pogorszenia wzroku</t>
  </si>
  <si>
    <t xml:space="preserve">BADANIE LEKARSKIE KIEROWCÓW (KONSULTACJE SPECJALISTYCZNE) + WYDANIE ORZECZENIA ZGODNIE Z OBOWIĄZUJĄCYMI PRZEPISAMI </t>
  </si>
  <si>
    <t xml:space="preserve">Badanie lekarskie kierowców (konsultacje specjalistyczne) + wydanie orzeczenia zgodnie z obowiązującymi przepisami </t>
  </si>
  <si>
    <t xml:space="preserve">Badania psychologiczne kierowców zgodnie z obowiązującymi przepisami </t>
  </si>
  <si>
    <t>Orzeczenia lekarskie do celów sanitarno-epidemiologicznych zgodnie z Ustawą z dnia 5.12.2008r.     o zapobieganiu oraz zwalczaniu zakażeń i chorób zakaźnych u ludzi (Dz.U. z 2022 r., poz.1657) (dotyczy osób podejmujących prace na nowym stanowisku, przy wykonywaniu której istnieje możliwość przeniesienia zakażenia lub choroby zakaźnej na inne osoby)</t>
  </si>
  <si>
    <t xml:space="preserve"> Świadczenie usług z zakresu medycyny pracy dla żołnierzy zawodowych 2025</t>
  </si>
  <si>
    <t xml:space="preserve"> Świadczenie usług z zakresu medycyny pracy dla pracowników 2025</t>
  </si>
  <si>
    <t>FORMULARZ CENOWY DLA CZĘŚCI I</t>
  </si>
  <si>
    <t>FORMULARZ CENOWY DLA CZĘŚCI II</t>
  </si>
  <si>
    <t>KONTROLA WZROKU W PRZYPADKU POGORSZENIA WZROKU</t>
  </si>
  <si>
    <t>Badania profilaktyczne wraz z wystawieniem orzeczenia lekarskiego – wstępne i okresowe, wymagane przez Kodeks Pracy, wykonywane przez lekarza uprawnionego dotyczące żołnierzy zawodowych z uwzględnieniem  wymagań określonych w opisie przedmiotu zamówienia</t>
  </si>
  <si>
    <t>Zał.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</si>
</sst>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&quot; zł&quot;"/>
    <numFmt numFmtId="166" formatCode="#,##0.00\ _z_ł"/>
  </numFmts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sz val="12"/>
      <color theme="1"/>
      <name val="Arial"/>
      <family val="2"/>
      <charset val="238"/>
    </font>
    <font>
      <sz val="12"/>
      <color rgb="FF000000"/>
      <name val="Arial 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/>
    <xf numFmtId="165" fontId="3" fillId="0" borderId="13" xfId="0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4" fontId="2" fillId="0" borderId="0" xfId="0" applyNumberFormat="1" applyFont="1"/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6" fontId="4" fillId="0" borderId="2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6" fontId="4" fillId="0" borderId="2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11" fontId="11" fillId="0" borderId="0" xfId="0" applyNumberFormat="1" applyFont="1" applyAlignment="1">
      <alignment wrapText="1"/>
    </xf>
    <xf numFmtId="0" fontId="3" fillId="0" borderId="13" xfId="0" applyFont="1" applyBorder="1" applyAlignment="1">
      <alignment horizontal="justify" vertical="center" wrapText="1"/>
    </xf>
    <xf numFmtId="165" fontId="3" fillId="0" borderId="37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1" fontId="11" fillId="0" borderId="0" xfId="0" applyNumberFormat="1" applyFont="1" applyAlignment="1">
      <alignment horizont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justify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justify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justify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10" fontId="4" fillId="0" borderId="36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0" fontId="3" fillId="0" borderId="14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3" fillId="0" borderId="0" xfId="0" applyNumberFormat="1" applyFont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29"/>
  <sheetViews>
    <sheetView tabSelected="1" topLeftCell="A14" zoomScale="90" zoomScaleNormal="90" workbookViewId="0">
      <selection activeCell="I35" sqref="I35"/>
    </sheetView>
  </sheetViews>
  <sheetFormatPr defaultRowHeight="15.75"/>
  <cols>
    <col min="1" max="1" width="5" style="1" customWidth="1"/>
    <col min="2" max="2" width="64.140625" style="2" customWidth="1"/>
    <col min="3" max="3" width="17.7109375" style="2" customWidth="1"/>
    <col min="4" max="4" width="17.7109375" style="3" customWidth="1"/>
    <col min="5" max="5" width="17.7109375" style="2" customWidth="1"/>
    <col min="6" max="6" width="17.85546875" style="3" customWidth="1"/>
    <col min="7" max="7" width="18.140625" style="2" customWidth="1"/>
    <col min="8" max="9" width="18.42578125" style="2" customWidth="1"/>
    <col min="10" max="10" width="9.85546875" style="2" customWidth="1"/>
    <col min="11" max="11" width="5" style="1" hidden="1" customWidth="1"/>
    <col min="12" max="12" width="60.28515625" style="2" hidden="1" customWidth="1"/>
    <col min="13" max="13" width="17.7109375" style="2" hidden="1" customWidth="1"/>
    <col min="14" max="14" width="17.7109375" style="3" hidden="1" customWidth="1"/>
    <col min="15" max="15" width="17.7109375" style="2" hidden="1" customWidth="1"/>
    <col min="16" max="16" width="17.85546875" style="3" hidden="1" customWidth="1"/>
    <col min="17" max="17" width="16.5703125" style="2" hidden="1" customWidth="1"/>
    <col min="18" max="18" width="18.85546875" style="2" hidden="1" customWidth="1"/>
    <col min="19" max="19" width="10.85546875" style="2" hidden="1" customWidth="1"/>
    <col min="20" max="20" width="8.85546875" style="2" hidden="1" customWidth="1"/>
    <col min="21" max="1017" width="8.85546875" style="2" customWidth="1"/>
  </cols>
  <sheetData>
    <row r="1" spans="1:18">
      <c r="A1" s="4"/>
      <c r="B1" s="5"/>
      <c r="C1" s="5"/>
      <c r="D1" s="6"/>
      <c r="E1" s="5"/>
      <c r="F1" s="88"/>
      <c r="G1" s="88"/>
      <c r="H1" s="88"/>
      <c r="I1" s="46" t="s">
        <v>49</v>
      </c>
      <c r="K1" s="4"/>
      <c r="L1" s="5"/>
      <c r="M1" s="5"/>
      <c r="N1" s="6"/>
      <c r="O1" s="5"/>
      <c r="P1" s="88"/>
      <c r="Q1" s="88"/>
      <c r="R1" s="88"/>
    </row>
    <row r="2" spans="1:18">
      <c r="A2" s="4"/>
      <c r="B2" s="5"/>
      <c r="C2" s="106" t="s">
        <v>45</v>
      </c>
      <c r="D2" s="106"/>
      <c r="E2" s="106"/>
      <c r="F2" s="26"/>
      <c r="G2" s="26"/>
      <c r="H2" s="26"/>
      <c r="I2" s="26"/>
      <c r="K2" s="4"/>
      <c r="L2" s="5"/>
      <c r="M2" s="106" t="s">
        <v>33</v>
      </c>
      <c r="N2" s="106"/>
      <c r="O2" s="106"/>
      <c r="P2" s="26"/>
      <c r="Q2" s="26"/>
      <c r="R2" s="26"/>
    </row>
    <row r="3" spans="1:18" ht="22.5" customHeight="1" thickBot="1">
      <c r="A3" s="90" t="s">
        <v>43</v>
      </c>
      <c r="B3" s="90"/>
      <c r="C3" s="90"/>
      <c r="D3" s="90"/>
      <c r="E3" s="90"/>
      <c r="F3" s="90"/>
      <c r="G3" s="90"/>
      <c r="H3" s="90"/>
      <c r="I3" s="27"/>
      <c r="K3" s="90" t="s">
        <v>29</v>
      </c>
      <c r="L3" s="90"/>
      <c r="M3" s="90"/>
      <c r="N3" s="90"/>
      <c r="O3" s="90"/>
      <c r="P3" s="90"/>
      <c r="Q3" s="90"/>
      <c r="R3" s="90"/>
    </row>
    <row r="4" spans="1:18" ht="0.6" customHeight="1" thickBot="1">
      <c r="A4" s="4"/>
      <c r="B4" s="5"/>
      <c r="C4" s="5"/>
      <c r="D4" s="6"/>
      <c r="E4" s="5"/>
      <c r="F4" s="6"/>
      <c r="G4" s="5"/>
      <c r="H4" s="5"/>
      <c r="I4" s="5"/>
      <c r="K4" s="4"/>
      <c r="L4" s="5"/>
      <c r="M4" s="5"/>
      <c r="N4" s="6"/>
      <c r="O4" s="5"/>
      <c r="P4" s="6"/>
      <c r="Q4" s="5"/>
      <c r="R4" s="5"/>
    </row>
    <row r="5" spans="1:18" ht="68.45" customHeight="1" thickBot="1">
      <c r="A5" s="56" t="s">
        <v>0</v>
      </c>
      <c r="B5" s="56" t="s">
        <v>1</v>
      </c>
      <c r="C5" s="50" t="s">
        <v>2</v>
      </c>
      <c r="D5" s="57" t="s">
        <v>3</v>
      </c>
      <c r="E5" s="50" t="s">
        <v>4</v>
      </c>
      <c r="F5" s="57" t="s">
        <v>5</v>
      </c>
      <c r="G5" s="58" t="s">
        <v>32</v>
      </c>
      <c r="H5" s="56" t="s">
        <v>31</v>
      </c>
      <c r="I5" s="50" t="s">
        <v>36</v>
      </c>
      <c r="K5" s="7" t="s">
        <v>0</v>
      </c>
      <c r="L5" s="32" t="s">
        <v>1</v>
      </c>
      <c r="M5" s="41" t="s">
        <v>2</v>
      </c>
      <c r="N5" s="43" t="s">
        <v>3</v>
      </c>
      <c r="O5" s="41" t="s">
        <v>4</v>
      </c>
      <c r="P5" s="43" t="s">
        <v>5</v>
      </c>
      <c r="Q5" s="45" t="s">
        <v>32</v>
      </c>
      <c r="R5" s="33" t="s">
        <v>31</v>
      </c>
    </row>
    <row r="6" spans="1:18" s="21" customFormat="1" ht="16.5" customHeight="1" thickBot="1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69">
        <v>9</v>
      </c>
      <c r="K6" s="38">
        <v>1</v>
      </c>
      <c r="L6" s="39">
        <v>2</v>
      </c>
      <c r="M6" s="42">
        <v>3</v>
      </c>
      <c r="N6" s="42">
        <v>4</v>
      </c>
      <c r="O6" s="42">
        <v>5</v>
      </c>
      <c r="P6" s="42">
        <v>6</v>
      </c>
      <c r="Q6" s="42">
        <v>7</v>
      </c>
      <c r="R6" s="40">
        <v>8</v>
      </c>
    </row>
    <row r="7" spans="1:18" ht="84" customHeight="1" thickBot="1">
      <c r="A7" s="56">
        <v>1</v>
      </c>
      <c r="B7" s="10" t="s">
        <v>48</v>
      </c>
      <c r="C7" s="70">
        <v>2400</v>
      </c>
      <c r="D7" s="12"/>
      <c r="E7" s="13" t="s">
        <v>15</v>
      </c>
      <c r="F7" s="12"/>
      <c r="G7" s="13"/>
      <c r="H7" s="49"/>
      <c r="I7" s="73">
        <v>4500</v>
      </c>
      <c r="K7" s="9">
        <v>1</v>
      </c>
      <c r="L7" s="10" t="s">
        <v>25</v>
      </c>
      <c r="M7" s="11">
        <v>210</v>
      </c>
      <c r="N7" s="12">
        <v>210</v>
      </c>
      <c r="O7" s="13" t="s">
        <v>15</v>
      </c>
      <c r="P7" s="12">
        <v>210</v>
      </c>
      <c r="Q7" s="13">
        <f>M7*N7</f>
        <v>44100</v>
      </c>
      <c r="R7" s="14">
        <f>M7*P7</f>
        <v>44100</v>
      </c>
    </row>
    <row r="8" spans="1:18" ht="45.75" thickBot="1">
      <c r="A8" s="56">
        <v>2</v>
      </c>
      <c r="B8" s="15" t="s">
        <v>6</v>
      </c>
      <c r="C8" s="70">
        <v>26</v>
      </c>
      <c r="D8" s="12"/>
      <c r="E8" s="17" t="s">
        <v>15</v>
      </c>
      <c r="F8" s="12"/>
      <c r="G8" s="13"/>
      <c r="H8" s="49"/>
      <c r="I8" s="73">
        <v>10</v>
      </c>
      <c r="K8" s="9">
        <v>2</v>
      </c>
      <c r="L8" s="15" t="s">
        <v>6</v>
      </c>
      <c r="M8" s="20">
        <v>2</v>
      </c>
      <c r="N8" s="12">
        <v>121.95</v>
      </c>
      <c r="O8" s="17">
        <v>0.23</v>
      </c>
      <c r="P8" s="12">
        <v>150</v>
      </c>
      <c r="Q8" s="13">
        <f t="shared" ref="Q8:Q13" si="0">M8*N8</f>
        <v>243.9</v>
      </c>
      <c r="R8" s="14">
        <f t="shared" ref="R8:R13" si="1">M8*P8</f>
        <v>300</v>
      </c>
    </row>
    <row r="9" spans="1:18" ht="105.75" thickBot="1">
      <c r="A9" s="56">
        <v>3</v>
      </c>
      <c r="B9" s="15" t="s">
        <v>42</v>
      </c>
      <c r="C9" s="70">
        <v>60</v>
      </c>
      <c r="D9" s="12"/>
      <c r="E9" s="17" t="s">
        <v>15</v>
      </c>
      <c r="F9" s="12"/>
      <c r="G9" s="13"/>
      <c r="H9" s="49"/>
      <c r="I9" s="73">
        <v>150</v>
      </c>
      <c r="K9" s="9">
        <v>3</v>
      </c>
      <c r="L9" s="15" t="s">
        <v>7</v>
      </c>
      <c r="M9" s="20">
        <v>6</v>
      </c>
      <c r="N9" s="12">
        <v>40.65</v>
      </c>
      <c r="O9" s="17">
        <v>0.23</v>
      </c>
      <c r="P9" s="12">
        <v>50</v>
      </c>
      <c r="Q9" s="13">
        <f t="shared" si="0"/>
        <v>243.89999999999998</v>
      </c>
      <c r="R9" s="14">
        <f t="shared" si="1"/>
        <v>300</v>
      </c>
    </row>
    <row r="10" spans="1:18" ht="21.75" customHeight="1" thickBot="1">
      <c r="A10" s="56">
        <v>4</v>
      </c>
      <c r="B10" s="15" t="s">
        <v>8</v>
      </c>
      <c r="C10" s="70">
        <v>1</v>
      </c>
      <c r="D10" s="12"/>
      <c r="E10" s="17">
        <v>0.23</v>
      </c>
      <c r="F10" s="12"/>
      <c r="G10" s="13"/>
      <c r="H10" s="49"/>
      <c r="I10" s="73">
        <v>3</v>
      </c>
      <c r="K10" s="9">
        <v>4</v>
      </c>
      <c r="L10" s="15" t="s">
        <v>8</v>
      </c>
      <c r="M10" s="20">
        <v>0</v>
      </c>
      <c r="N10" s="12">
        <v>40.65</v>
      </c>
      <c r="O10" s="17">
        <v>0.23</v>
      </c>
      <c r="P10" s="12">
        <v>50</v>
      </c>
      <c r="Q10" s="13">
        <f t="shared" si="0"/>
        <v>0</v>
      </c>
      <c r="R10" s="14">
        <f t="shared" si="1"/>
        <v>0</v>
      </c>
    </row>
    <row r="11" spans="1:18" ht="24" customHeight="1" thickBot="1">
      <c r="A11" s="56">
        <v>5</v>
      </c>
      <c r="B11" s="16" t="s">
        <v>9</v>
      </c>
      <c r="C11" s="70">
        <v>5</v>
      </c>
      <c r="D11" s="12"/>
      <c r="E11" s="17">
        <v>0.23</v>
      </c>
      <c r="F11" s="12"/>
      <c r="G11" s="13"/>
      <c r="H11" s="49"/>
      <c r="I11" s="73">
        <f t="shared" ref="I11" si="2">C11</f>
        <v>5</v>
      </c>
      <c r="K11" s="9">
        <v>5</v>
      </c>
      <c r="L11" s="16" t="s">
        <v>9</v>
      </c>
      <c r="M11" s="20">
        <v>2</v>
      </c>
      <c r="N11" s="12">
        <v>200</v>
      </c>
      <c r="O11" s="17">
        <v>0.23</v>
      </c>
      <c r="P11" s="12">
        <v>246</v>
      </c>
      <c r="Q11" s="13">
        <f t="shared" si="0"/>
        <v>400</v>
      </c>
      <c r="R11" s="14">
        <f t="shared" si="1"/>
        <v>492</v>
      </c>
    </row>
    <row r="12" spans="1:18" ht="34.15" customHeight="1" thickBot="1">
      <c r="A12" s="56">
        <v>6</v>
      </c>
      <c r="B12" s="10" t="s">
        <v>41</v>
      </c>
      <c r="C12" s="70">
        <v>180</v>
      </c>
      <c r="D12" s="12"/>
      <c r="E12" s="17" t="s">
        <v>15</v>
      </c>
      <c r="F12" s="12"/>
      <c r="G12" s="13"/>
      <c r="H12" s="49"/>
      <c r="I12" s="73">
        <v>450</v>
      </c>
      <c r="K12" s="9">
        <v>6</v>
      </c>
      <c r="L12" s="18" t="s">
        <v>17</v>
      </c>
      <c r="M12" s="20">
        <v>4</v>
      </c>
      <c r="N12" s="12">
        <v>121.95</v>
      </c>
      <c r="O12" s="17">
        <v>0.23</v>
      </c>
      <c r="P12" s="12">
        <v>150</v>
      </c>
      <c r="Q12" s="13">
        <f t="shared" si="0"/>
        <v>487.8</v>
      </c>
      <c r="R12" s="14">
        <f t="shared" si="1"/>
        <v>600</v>
      </c>
    </row>
    <row r="13" spans="1:18" ht="34.15" customHeight="1" thickBot="1">
      <c r="A13" s="56">
        <v>7</v>
      </c>
      <c r="B13" s="63" t="s">
        <v>40</v>
      </c>
      <c r="C13" s="70">
        <v>120</v>
      </c>
      <c r="D13" s="12"/>
      <c r="E13" s="72" t="s">
        <v>15</v>
      </c>
      <c r="F13" s="12"/>
      <c r="G13" s="61"/>
      <c r="H13" s="49"/>
      <c r="I13" s="73">
        <v>280</v>
      </c>
      <c r="K13" s="9">
        <v>7</v>
      </c>
      <c r="L13" s="15" t="s">
        <v>16</v>
      </c>
      <c r="M13" s="19">
        <v>3</v>
      </c>
      <c r="N13" s="12">
        <v>162.6</v>
      </c>
      <c r="O13" s="17">
        <v>0.23</v>
      </c>
      <c r="P13" s="12">
        <v>200</v>
      </c>
      <c r="Q13" s="13">
        <f t="shared" si="0"/>
        <v>487.79999999999995</v>
      </c>
      <c r="R13" s="14">
        <f t="shared" si="1"/>
        <v>600</v>
      </c>
    </row>
    <row r="14" spans="1:18" ht="36.6" customHeight="1" thickBot="1">
      <c r="A14" s="56">
        <v>8</v>
      </c>
      <c r="B14" s="62" t="s">
        <v>38</v>
      </c>
      <c r="C14" s="71">
        <v>50</v>
      </c>
      <c r="D14" s="22"/>
      <c r="E14" s="54" t="s">
        <v>15</v>
      </c>
      <c r="F14" s="65"/>
      <c r="G14" s="61"/>
      <c r="H14" s="66"/>
      <c r="I14" s="73">
        <v>50</v>
      </c>
      <c r="K14" s="9"/>
      <c r="L14" s="64"/>
      <c r="M14" s="53"/>
      <c r="N14" s="22"/>
      <c r="O14" s="54"/>
      <c r="P14" s="22"/>
      <c r="Q14" s="55"/>
      <c r="R14" s="14"/>
    </row>
    <row r="15" spans="1:18" ht="15.6" customHeight="1">
      <c r="A15" s="86" t="s">
        <v>10</v>
      </c>
      <c r="B15" s="86"/>
      <c r="C15" s="86"/>
      <c r="D15" s="86"/>
      <c r="E15" s="86"/>
      <c r="F15" s="91"/>
      <c r="G15" s="92"/>
      <c r="H15" s="93"/>
      <c r="I15" s="47"/>
      <c r="K15" s="86" t="s">
        <v>10</v>
      </c>
      <c r="L15" s="86"/>
      <c r="M15" s="86"/>
      <c r="N15" s="86"/>
      <c r="O15" s="86"/>
      <c r="P15" s="86"/>
      <c r="Q15" s="87">
        <f>Q7+Q8+Q9+Q10+Q11+Q12+Q13</f>
        <v>45963.400000000009</v>
      </c>
      <c r="R15" s="87"/>
    </row>
    <row r="16" spans="1:18" ht="16.5" thickBot="1">
      <c r="A16" s="86"/>
      <c r="B16" s="86"/>
      <c r="C16" s="86"/>
      <c r="D16" s="86"/>
      <c r="E16" s="86"/>
      <c r="F16" s="91"/>
      <c r="G16" s="94"/>
      <c r="H16" s="95"/>
      <c r="I16" s="47"/>
      <c r="K16" s="86"/>
      <c r="L16" s="86"/>
      <c r="M16" s="86"/>
      <c r="N16" s="86"/>
      <c r="O16" s="86"/>
      <c r="P16" s="86"/>
      <c r="Q16" s="87"/>
      <c r="R16" s="87"/>
    </row>
    <row r="17" spans="1:19" ht="15.6" hidden="1" customHeight="1">
      <c r="A17" s="96" t="s">
        <v>11</v>
      </c>
      <c r="B17" s="97"/>
      <c r="C17" s="97"/>
      <c r="D17" s="97"/>
      <c r="E17" s="97"/>
      <c r="F17" s="98"/>
      <c r="G17" s="102"/>
      <c r="H17" s="103"/>
      <c r="I17" s="48"/>
      <c r="K17" s="96" t="s">
        <v>11</v>
      </c>
      <c r="L17" s="97"/>
      <c r="M17" s="97"/>
      <c r="N17" s="97"/>
      <c r="O17" s="97"/>
      <c r="P17" s="98"/>
      <c r="Q17" s="107"/>
      <c r="R17" s="108"/>
    </row>
    <row r="18" spans="1:19" ht="12" hidden="1" customHeight="1" thickBot="1">
      <c r="A18" s="99"/>
      <c r="B18" s="100"/>
      <c r="C18" s="100"/>
      <c r="D18" s="100"/>
      <c r="E18" s="100"/>
      <c r="F18" s="101"/>
      <c r="G18" s="104"/>
      <c r="H18" s="105"/>
      <c r="I18" s="48"/>
      <c r="K18" s="99"/>
      <c r="L18" s="100"/>
      <c r="M18" s="100"/>
      <c r="N18" s="100"/>
      <c r="O18" s="100"/>
      <c r="P18" s="101"/>
      <c r="Q18" s="109"/>
      <c r="R18" s="110"/>
    </row>
    <row r="19" spans="1:19" ht="15.6" customHeight="1" thickBot="1">
      <c r="A19" s="83" t="s">
        <v>12</v>
      </c>
      <c r="B19" s="83"/>
      <c r="C19" s="83"/>
      <c r="D19" s="83"/>
      <c r="E19" s="83"/>
      <c r="F19" s="83"/>
      <c r="G19" s="89"/>
      <c r="H19" s="89"/>
      <c r="I19" s="47"/>
      <c r="K19" s="83" t="s">
        <v>12</v>
      </c>
      <c r="L19" s="83"/>
      <c r="M19" s="83"/>
      <c r="N19" s="83"/>
      <c r="O19" s="83"/>
      <c r="P19" s="83"/>
      <c r="Q19" s="84">
        <f>R7+R8+R9+R11+R12+R13+R10</f>
        <v>46392</v>
      </c>
      <c r="R19" s="84"/>
    </row>
    <row r="20" spans="1:19" ht="16.5" thickBot="1">
      <c r="A20" s="83"/>
      <c r="B20" s="83"/>
      <c r="C20" s="83"/>
      <c r="D20" s="83"/>
      <c r="E20" s="83"/>
      <c r="F20" s="83"/>
      <c r="G20" s="89"/>
      <c r="H20" s="89"/>
      <c r="I20" s="47"/>
      <c r="K20" s="83"/>
      <c r="L20" s="83"/>
      <c r="M20" s="83"/>
      <c r="N20" s="83"/>
      <c r="O20" s="83"/>
      <c r="P20" s="83"/>
      <c r="Q20" s="84"/>
      <c r="R20" s="84"/>
      <c r="S20" s="31">
        <f>Q19-46398</f>
        <v>-6</v>
      </c>
    </row>
    <row r="21" spans="1:19" ht="15" customHeight="1">
      <c r="A21" s="4"/>
      <c r="B21" s="5"/>
      <c r="C21" s="5"/>
      <c r="D21" s="6"/>
      <c r="E21" s="5"/>
      <c r="F21" s="6"/>
      <c r="G21" s="5"/>
      <c r="H21" s="5"/>
      <c r="I21" s="5"/>
      <c r="K21" s="4"/>
      <c r="L21" s="5"/>
      <c r="M21" s="5"/>
      <c r="N21" s="6"/>
      <c r="O21" s="5"/>
      <c r="P21" s="6"/>
      <c r="Q21" s="5"/>
      <c r="R21" s="5"/>
    </row>
    <row r="22" spans="1:19">
      <c r="A22" s="4"/>
      <c r="B22" s="5"/>
      <c r="C22" s="81" t="s">
        <v>27</v>
      </c>
      <c r="D22" s="81"/>
      <c r="E22" s="81"/>
      <c r="F22" s="81"/>
      <c r="G22" s="81"/>
      <c r="H22" s="81"/>
      <c r="I22" s="30"/>
      <c r="J22" s="6"/>
      <c r="K22" s="4"/>
      <c r="L22" s="5"/>
      <c r="M22" s="81" t="s">
        <v>27</v>
      </c>
      <c r="N22" s="81"/>
      <c r="O22" s="81"/>
      <c r="P22" s="81"/>
      <c r="Q22" s="81"/>
      <c r="R22" s="81"/>
    </row>
    <row r="23" spans="1:19">
      <c r="A23" s="4"/>
      <c r="B23" s="5"/>
      <c r="C23" s="81" t="s">
        <v>26</v>
      </c>
      <c r="D23" s="81"/>
      <c r="E23" s="81"/>
      <c r="F23" s="81"/>
      <c r="G23" s="81"/>
      <c r="H23" s="81"/>
      <c r="I23" s="30"/>
      <c r="J23" s="30"/>
      <c r="K23" s="4"/>
      <c r="L23" s="5"/>
      <c r="M23" s="81" t="s">
        <v>26</v>
      </c>
      <c r="N23" s="81"/>
      <c r="O23" s="81"/>
      <c r="P23" s="81"/>
      <c r="Q23" s="81"/>
      <c r="R23" s="81"/>
    </row>
    <row r="24" spans="1:19">
      <c r="A24" s="4"/>
      <c r="B24" s="5"/>
      <c r="C24" s="30"/>
      <c r="D24" s="30"/>
      <c r="E24" s="30"/>
      <c r="F24" s="30"/>
      <c r="G24" s="30"/>
      <c r="H24" s="30"/>
      <c r="I24" s="30"/>
      <c r="J24" s="30"/>
      <c r="K24" s="4"/>
      <c r="L24" s="5"/>
      <c r="M24" s="30"/>
      <c r="N24" s="30"/>
      <c r="O24" s="30"/>
      <c r="P24" s="30"/>
      <c r="Q24" s="30"/>
      <c r="R24" s="30"/>
    </row>
    <row r="25" spans="1:19">
      <c r="A25" s="4"/>
      <c r="B25" s="5"/>
      <c r="C25" s="30"/>
      <c r="D25" s="30"/>
      <c r="E25" s="30"/>
      <c r="F25" s="30"/>
      <c r="G25" s="30"/>
      <c r="H25" s="30"/>
      <c r="I25" s="30"/>
      <c r="J25" s="30"/>
      <c r="K25" s="4"/>
      <c r="L25" s="5"/>
      <c r="M25" s="30"/>
      <c r="N25" s="30"/>
      <c r="O25" s="30"/>
      <c r="P25" s="30"/>
      <c r="Q25" s="30"/>
      <c r="R25" s="30"/>
    </row>
    <row r="26" spans="1:19" ht="18" customHeight="1">
      <c r="B26" s="85" t="s">
        <v>13</v>
      </c>
      <c r="C26" s="85"/>
      <c r="D26" s="85"/>
      <c r="E26" s="85"/>
      <c r="F26" s="85"/>
      <c r="G26" s="85"/>
      <c r="H26" s="85"/>
      <c r="I26" s="85"/>
      <c r="K26" s="27"/>
      <c r="L26" s="28"/>
      <c r="M26" s="106" t="s">
        <v>34</v>
      </c>
      <c r="N26" s="106"/>
      <c r="O26" s="106"/>
      <c r="P26" s="29"/>
      <c r="Q26" s="28"/>
      <c r="R26" s="28"/>
    </row>
    <row r="27" spans="1:19" ht="22.5" customHeight="1">
      <c r="B27" s="82" t="s">
        <v>14</v>
      </c>
      <c r="C27" s="82"/>
      <c r="D27" s="82"/>
      <c r="E27" s="82"/>
      <c r="F27" s="82"/>
      <c r="G27" s="82"/>
      <c r="H27" s="82"/>
      <c r="I27" s="82"/>
      <c r="K27" s="90" t="s">
        <v>30</v>
      </c>
      <c r="L27" s="90"/>
      <c r="M27" s="90"/>
      <c r="N27" s="90"/>
      <c r="O27" s="90"/>
      <c r="P27" s="90"/>
      <c r="Q27" s="90"/>
      <c r="R27" s="90"/>
    </row>
    <row r="28" spans="1:19" ht="16.5" thickBot="1">
      <c r="K28" s="4"/>
      <c r="L28" s="5"/>
      <c r="M28" s="5"/>
      <c r="N28" s="6"/>
      <c r="O28" s="5"/>
      <c r="P28" s="6"/>
      <c r="Q28" s="5"/>
      <c r="R28" s="5"/>
    </row>
    <row r="29" spans="1:19" ht="63.75" thickBot="1">
      <c r="K29" s="7" t="s">
        <v>0</v>
      </c>
      <c r="L29" s="32" t="s">
        <v>1</v>
      </c>
      <c r="M29" s="34" t="s">
        <v>2</v>
      </c>
      <c r="N29" s="35" t="s">
        <v>3</v>
      </c>
      <c r="O29" s="36" t="s">
        <v>4</v>
      </c>
      <c r="P29" s="35" t="s">
        <v>5</v>
      </c>
      <c r="Q29" s="37" t="s">
        <v>32</v>
      </c>
      <c r="R29" s="8" t="s">
        <v>31</v>
      </c>
    </row>
  </sheetData>
  <mergeCells count="26">
    <mergeCell ref="C22:H22"/>
    <mergeCell ref="M26:O26"/>
    <mergeCell ref="K27:R27"/>
    <mergeCell ref="M22:R22"/>
    <mergeCell ref="K17:P18"/>
    <mergeCell ref="Q17:R18"/>
    <mergeCell ref="K19:P20"/>
    <mergeCell ref="Q19:R20"/>
    <mergeCell ref="B26:I26"/>
    <mergeCell ref="B27:I27"/>
    <mergeCell ref="P1:R1"/>
    <mergeCell ref="M2:O2"/>
    <mergeCell ref="K3:R3"/>
    <mergeCell ref="K15:P16"/>
    <mergeCell ref="Q15:R16"/>
    <mergeCell ref="F1:H1"/>
    <mergeCell ref="A19:F20"/>
    <mergeCell ref="G19:H20"/>
    <mergeCell ref="A3:H3"/>
    <mergeCell ref="A15:F16"/>
    <mergeCell ref="G15:H16"/>
    <mergeCell ref="A17:F18"/>
    <mergeCell ref="G17:H18"/>
    <mergeCell ref="C2:E2"/>
    <mergeCell ref="C23:H23"/>
    <mergeCell ref="M23:R23"/>
  </mergeCells>
  <pageMargins left="0.70866141732283472" right="0.70866141732283472" top="0.74803149606299213" bottom="0.74803149606299213" header="0.51181102362204722" footer="0.51181102362204722"/>
  <pageSetup paperSize="9" scale="63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"/>
  <sheetViews>
    <sheetView workbookViewId="0">
      <selection activeCell="I1" sqref="I1"/>
    </sheetView>
  </sheetViews>
  <sheetFormatPr defaultRowHeight="15"/>
  <cols>
    <col min="1" max="1" width="4" customWidth="1"/>
    <col min="2" max="2" width="35.7109375" customWidth="1"/>
    <col min="3" max="3" width="18.5703125" customWidth="1"/>
    <col min="4" max="4" width="15.85546875" customWidth="1"/>
    <col min="5" max="5" width="8.28515625" customWidth="1"/>
    <col min="6" max="6" width="16.85546875" customWidth="1"/>
    <col min="7" max="7" width="14.7109375" customWidth="1"/>
    <col min="8" max="9" width="15.140625" customWidth="1"/>
  </cols>
  <sheetData>
    <row r="1" spans="1:9" ht="15.75">
      <c r="A1" s="1"/>
      <c r="B1" s="2"/>
      <c r="C1" s="2"/>
      <c r="D1" s="3"/>
      <c r="E1" s="2"/>
      <c r="F1" s="3"/>
      <c r="G1" s="2"/>
      <c r="H1" s="2"/>
      <c r="I1" s="2" t="s">
        <v>49</v>
      </c>
    </row>
    <row r="2" spans="1:9" ht="15.75">
      <c r="A2" s="27"/>
      <c r="B2" s="28"/>
      <c r="C2" s="106" t="s">
        <v>46</v>
      </c>
      <c r="D2" s="106"/>
      <c r="E2" s="106"/>
      <c r="F2" s="29"/>
      <c r="G2" s="28"/>
      <c r="H2" s="28"/>
      <c r="I2" s="28"/>
    </row>
    <row r="3" spans="1:9" ht="15.75">
      <c r="A3" s="90" t="s">
        <v>44</v>
      </c>
      <c r="B3" s="90"/>
      <c r="C3" s="90"/>
      <c r="D3" s="90"/>
      <c r="E3" s="90"/>
      <c r="F3" s="90"/>
      <c r="G3" s="90"/>
      <c r="H3" s="90"/>
      <c r="I3" s="27"/>
    </row>
    <row r="4" spans="1:9" ht="16.5" thickBot="1">
      <c r="A4" s="4"/>
      <c r="B4" s="5"/>
      <c r="C4" s="5"/>
      <c r="D4" s="6"/>
      <c r="E4" s="5"/>
      <c r="F4" s="6"/>
      <c r="G4" s="5"/>
      <c r="H4" s="5"/>
      <c r="I4" s="5"/>
    </row>
    <row r="5" spans="1:9" ht="123" customHeight="1" thickBot="1">
      <c r="A5" s="79" t="s">
        <v>0</v>
      </c>
      <c r="B5" s="79" t="s">
        <v>1</v>
      </c>
      <c r="C5" s="79" t="s">
        <v>2</v>
      </c>
      <c r="D5" s="77" t="s">
        <v>3</v>
      </c>
      <c r="E5" s="79" t="s">
        <v>4</v>
      </c>
      <c r="F5" s="77" t="s">
        <v>5</v>
      </c>
      <c r="G5" s="80" t="s">
        <v>32</v>
      </c>
      <c r="H5" s="79" t="s">
        <v>31</v>
      </c>
      <c r="I5" s="78" t="s">
        <v>36</v>
      </c>
    </row>
    <row r="6" spans="1:9" ht="15.75" thickBot="1">
      <c r="A6" s="38">
        <v>1</v>
      </c>
      <c r="B6" s="39">
        <v>2</v>
      </c>
      <c r="C6" s="44">
        <v>3</v>
      </c>
      <c r="D6" s="38">
        <v>4</v>
      </c>
      <c r="E6" s="39">
        <v>5</v>
      </c>
      <c r="F6" s="44">
        <v>6</v>
      </c>
      <c r="G6" s="38">
        <v>7</v>
      </c>
      <c r="H6" s="39">
        <v>8</v>
      </c>
      <c r="I6" s="38">
        <v>9</v>
      </c>
    </row>
    <row r="7" spans="1:9" ht="38.25" customHeight="1">
      <c r="A7" s="25">
        <v>1</v>
      </c>
      <c r="B7" s="23" t="s">
        <v>18</v>
      </c>
      <c r="C7" s="74">
        <v>200</v>
      </c>
      <c r="D7" s="12"/>
      <c r="E7" s="13" t="s">
        <v>15</v>
      </c>
      <c r="F7" s="12"/>
      <c r="G7" s="59"/>
      <c r="H7" s="49"/>
      <c r="I7" s="75">
        <v>100</v>
      </c>
    </row>
    <row r="8" spans="1:9" ht="39" customHeight="1">
      <c r="A8" s="25">
        <v>2</v>
      </c>
      <c r="B8" s="24" t="s">
        <v>19</v>
      </c>
      <c r="C8" s="70">
        <v>45</v>
      </c>
      <c r="D8" s="12"/>
      <c r="E8" s="13" t="s">
        <v>15</v>
      </c>
      <c r="F8" s="12"/>
      <c r="G8" s="59"/>
      <c r="H8" s="49"/>
      <c r="I8" s="70">
        <v>15</v>
      </c>
    </row>
    <row r="9" spans="1:9" ht="57" customHeight="1">
      <c r="A9" s="25">
        <v>3</v>
      </c>
      <c r="B9" s="24" t="s">
        <v>20</v>
      </c>
      <c r="C9" s="70">
        <v>25</v>
      </c>
      <c r="D9" s="12"/>
      <c r="E9" s="13" t="s">
        <v>15</v>
      </c>
      <c r="F9" s="12"/>
      <c r="G9" s="59"/>
      <c r="H9" s="49"/>
      <c r="I9" s="70">
        <v>20</v>
      </c>
    </row>
    <row r="10" spans="1:9" ht="55.5" customHeight="1">
      <c r="A10" s="25">
        <v>4</v>
      </c>
      <c r="B10" s="24" t="s">
        <v>35</v>
      </c>
      <c r="C10" s="70">
        <v>50</v>
      </c>
      <c r="D10" s="12"/>
      <c r="E10" s="13" t="s">
        <v>15</v>
      </c>
      <c r="F10" s="12"/>
      <c r="G10" s="59"/>
      <c r="H10" s="49"/>
      <c r="I10" s="70">
        <v>40</v>
      </c>
    </row>
    <row r="11" spans="1:9" ht="50.25" customHeight="1">
      <c r="A11" s="25">
        <v>5</v>
      </c>
      <c r="B11" s="24" t="s">
        <v>28</v>
      </c>
      <c r="C11" s="70">
        <v>50</v>
      </c>
      <c r="D11" s="12"/>
      <c r="E11" s="13" t="s">
        <v>15</v>
      </c>
      <c r="F11" s="12"/>
      <c r="G11" s="59"/>
      <c r="H11" s="49"/>
      <c r="I11" s="70">
        <v>40</v>
      </c>
    </row>
    <row r="12" spans="1:9" ht="105">
      <c r="A12" s="25">
        <v>6</v>
      </c>
      <c r="B12" s="24" t="s">
        <v>24</v>
      </c>
      <c r="C12" s="70">
        <v>4</v>
      </c>
      <c r="D12" s="12"/>
      <c r="E12" s="13" t="s">
        <v>15</v>
      </c>
      <c r="F12" s="12"/>
      <c r="G12" s="59"/>
      <c r="H12" s="49"/>
      <c r="I12" s="70">
        <v>10</v>
      </c>
    </row>
    <row r="13" spans="1:9" ht="75.75" customHeight="1">
      <c r="A13" s="25">
        <v>7</v>
      </c>
      <c r="B13" s="24" t="s">
        <v>21</v>
      </c>
      <c r="C13" s="70">
        <v>4</v>
      </c>
      <c r="D13" s="12"/>
      <c r="E13" s="17" t="s">
        <v>15</v>
      </c>
      <c r="F13" s="12"/>
      <c r="G13" s="59"/>
      <c r="H13" s="49"/>
      <c r="I13" s="70">
        <v>10</v>
      </c>
    </row>
    <row r="14" spans="1:9" ht="40.5" customHeight="1">
      <c r="A14" s="25">
        <v>8</v>
      </c>
      <c r="B14" s="24" t="s">
        <v>22</v>
      </c>
      <c r="C14" s="70">
        <v>10</v>
      </c>
      <c r="D14" s="12"/>
      <c r="E14" s="17">
        <v>0.23</v>
      </c>
      <c r="F14" s="12"/>
      <c r="G14" s="59"/>
      <c r="H14" s="49"/>
      <c r="I14" s="70">
        <v>2</v>
      </c>
    </row>
    <row r="15" spans="1:9" ht="57" customHeight="1">
      <c r="A15" s="25">
        <v>9</v>
      </c>
      <c r="B15" s="24" t="s">
        <v>23</v>
      </c>
      <c r="C15" s="70">
        <v>15</v>
      </c>
      <c r="D15" s="22"/>
      <c r="E15" s="17" t="s">
        <v>15</v>
      </c>
      <c r="F15" s="12"/>
      <c r="G15" s="59"/>
      <c r="H15" s="49"/>
      <c r="I15" s="70">
        <v>30</v>
      </c>
    </row>
    <row r="16" spans="1:9" ht="79.5" customHeight="1">
      <c r="A16" s="25">
        <v>10</v>
      </c>
      <c r="B16" s="67" t="s">
        <v>39</v>
      </c>
      <c r="C16" s="75">
        <v>16</v>
      </c>
      <c r="D16" s="22"/>
      <c r="E16" s="17" t="s">
        <v>15</v>
      </c>
      <c r="F16" s="12"/>
      <c r="G16" s="59"/>
      <c r="H16" s="49"/>
      <c r="I16" s="70">
        <v>40</v>
      </c>
    </row>
    <row r="17" spans="1:9" ht="43.15" customHeight="1" thickBot="1">
      <c r="A17" s="25">
        <v>11</v>
      </c>
      <c r="B17" s="52" t="s">
        <v>47</v>
      </c>
      <c r="C17" s="76">
        <v>40</v>
      </c>
      <c r="D17" s="22"/>
      <c r="E17" s="54" t="s">
        <v>15</v>
      </c>
      <c r="F17" s="22"/>
      <c r="G17" s="60"/>
      <c r="H17" s="68"/>
      <c r="I17" s="70">
        <v>20</v>
      </c>
    </row>
    <row r="18" spans="1:9">
      <c r="A18" s="86" t="s">
        <v>10</v>
      </c>
      <c r="B18" s="86"/>
      <c r="C18" s="86"/>
      <c r="D18" s="86"/>
      <c r="E18" s="86"/>
      <c r="F18" s="91"/>
      <c r="G18" s="92"/>
      <c r="H18" s="93"/>
      <c r="I18" s="47"/>
    </row>
    <row r="19" spans="1:9" ht="15.75" thickBot="1">
      <c r="A19" s="86"/>
      <c r="B19" s="86"/>
      <c r="C19" s="86"/>
      <c r="D19" s="86"/>
      <c r="E19" s="86"/>
      <c r="F19" s="91"/>
      <c r="G19" s="94"/>
      <c r="H19" s="95"/>
      <c r="I19" s="47"/>
    </row>
    <row r="20" spans="1:9" ht="15.75" thickBot="1">
      <c r="A20" s="83" t="s">
        <v>12</v>
      </c>
      <c r="B20" s="83"/>
      <c r="C20" s="83"/>
      <c r="D20" s="83"/>
      <c r="E20" s="83"/>
      <c r="F20" s="83"/>
      <c r="G20" s="89"/>
      <c r="H20" s="89"/>
      <c r="I20" s="47"/>
    </row>
    <row r="21" spans="1:9" ht="15.75" thickBot="1">
      <c r="A21" s="83"/>
      <c r="B21" s="83"/>
      <c r="C21" s="83"/>
      <c r="D21" s="83"/>
      <c r="E21" s="83"/>
      <c r="F21" s="83"/>
      <c r="G21" s="89"/>
      <c r="H21" s="89"/>
      <c r="I21" s="47"/>
    </row>
    <row r="22" spans="1:9" ht="15.75">
      <c r="A22" s="4"/>
      <c r="B22" s="5"/>
      <c r="C22" s="5"/>
      <c r="D22" s="6"/>
      <c r="E22" s="5"/>
      <c r="F22" s="6"/>
      <c r="G22" s="5"/>
      <c r="H22" s="5"/>
      <c r="I22" s="5"/>
    </row>
    <row r="23" spans="1:9" ht="15.75">
      <c r="A23" s="4"/>
      <c r="B23" s="5"/>
      <c r="C23" s="5"/>
      <c r="D23" s="6"/>
      <c r="E23" s="5"/>
      <c r="F23" s="6"/>
      <c r="G23" s="5"/>
      <c r="H23" s="5"/>
      <c r="I23" s="5"/>
    </row>
    <row r="24" spans="1:9" ht="15.75">
      <c r="A24" s="4"/>
      <c r="B24" s="5"/>
      <c r="C24" s="5"/>
      <c r="D24" s="30"/>
      <c r="E24" s="81" t="s">
        <v>37</v>
      </c>
      <c r="F24" s="111"/>
      <c r="G24" s="111"/>
      <c r="H24" s="111"/>
      <c r="I24" s="111"/>
    </row>
    <row r="25" spans="1:9" ht="15.75">
      <c r="A25" s="4"/>
      <c r="B25" s="5"/>
      <c r="C25" s="5"/>
      <c r="D25" s="112" t="s">
        <v>26</v>
      </c>
      <c r="E25" s="112"/>
      <c r="F25" s="112"/>
      <c r="G25" s="112"/>
      <c r="H25" s="112"/>
      <c r="I25" s="112"/>
    </row>
    <row r="26" spans="1:9" ht="15.75">
      <c r="A26" s="1"/>
      <c r="B26" s="2"/>
      <c r="C26" s="2"/>
      <c r="D26" s="3"/>
      <c r="E26" s="2"/>
      <c r="F26" s="3"/>
      <c r="G26" s="2"/>
      <c r="H26" s="2"/>
      <c r="I26" s="2"/>
    </row>
    <row r="27" spans="1:9" ht="21" customHeight="1">
      <c r="A27" s="1"/>
      <c r="B27" s="85" t="s">
        <v>13</v>
      </c>
      <c r="C27" s="85"/>
      <c r="D27" s="85"/>
      <c r="E27" s="85"/>
      <c r="F27" s="85"/>
      <c r="G27" s="85"/>
      <c r="H27" s="85"/>
      <c r="I27" s="85"/>
    </row>
    <row r="28" spans="1:9" ht="15.75">
      <c r="A28" s="1"/>
      <c r="B28" s="82" t="s">
        <v>14</v>
      </c>
      <c r="C28" s="82"/>
      <c r="D28" s="82"/>
      <c r="E28" s="82"/>
      <c r="F28" s="82"/>
      <c r="G28" s="82"/>
      <c r="H28" s="82"/>
      <c r="I28" s="82"/>
    </row>
    <row r="29" spans="1:9" ht="15.75">
      <c r="A29" s="1"/>
      <c r="B29" s="2"/>
      <c r="C29" s="2"/>
      <c r="D29" s="3"/>
      <c r="E29" s="2"/>
      <c r="F29" s="3"/>
      <c r="G29" s="2"/>
      <c r="H29" s="2"/>
      <c r="I29" s="2"/>
    </row>
  </sheetData>
  <mergeCells count="10">
    <mergeCell ref="C2:E2"/>
    <mergeCell ref="B27:I27"/>
    <mergeCell ref="B28:I28"/>
    <mergeCell ref="A20:F21"/>
    <mergeCell ref="G20:H21"/>
    <mergeCell ref="E24:I24"/>
    <mergeCell ref="A3:H3"/>
    <mergeCell ref="A18:F19"/>
    <mergeCell ref="G18:H19"/>
    <mergeCell ref="D25:I25"/>
  </mergeCells>
  <pageMargins left="0.7" right="0.7" top="0.75" bottom="0.75" header="0.3" footer="0.3"/>
  <pageSetup paperSize="9" scale="47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5B2A6D9-1DF0-4177-9157-BA588CA533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1</vt:lpstr>
      <vt:lpstr>część 2</vt:lpstr>
      <vt:lpstr>'część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Suchmiel Dariusz</dc:creator>
  <dc:description/>
  <cp:lastModifiedBy>Dane Ukryte</cp:lastModifiedBy>
  <cp:revision>2</cp:revision>
  <cp:lastPrinted>2024-10-11T06:39:30Z</cp:lastPrinted>
  <dcterms:created xsi:type="dcterms:W3CDTF">2006-09-16T00:00:00Z</dcterms:created>
  <dcterms:modified xsi:type="dcterms:W3CDTF">2024-10-11T06:39:36Z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8ac4452b-ecbb-49c5-985d-af516d38cacf</vt:lpwstr>
  </property>
  <property fmtid="{D5CDD505-2E9C-101B-9397-08002B2CF9AE}" pid="9" name="bjSaver">
    <vt:lpwstr>fDLQ5PHjq+fxM1OO5qoFlxiBcW727ndD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PortionMark">
    <vt:lpwstr>[JAW]</vt:lpwstr>
  </property>
  <property fmtid="{D5CDD505-2E9C-101B-9397-08002B2CF9AE}" pid="14" name="bjClsUserRVM">
    <vt:lpwstr>[]</vt:lpwstr>
  </property>
  <property fmtid="{D5CDD505-2E9C-101B-9397-08002B2CF9AE}" pid="15" name="s5636:Creator type=author">
    <vt:lpwstr>Suchmiel Dariusz</vt:lpwstr>
  </property>
  <property fmtid="{D5CDD505-2E9C-101B-9397-08002B2CF9AE}" pid="16" name="s5636:Creator type=organization">
    <vt:lpwstr>MILNET-Z</vt:lpwstr>
  </property>
  <property fmtid="{D5CDD505-2E9C-101B-9397-08002B2CF9AE}" pid="17" name="s5636:Creator type=IP">
    <vt:lpwstr>10.80.149.12</vt:lpwstr>
  </property>
</Properties>
</file>