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4. Zapytanie ofertowe 2024\23_REG_2024 Odczynniki ZBBŻ\"/>
    </mc:Choice>
  </mc:AlternateContent>
  <xr:revisionPtr revIDLastSave="0" documentId="13_ncr:1_{7BFA9967-23E7-4C5D-B4A7-958156C7B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zyt 1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5" l="1"/>
  <c r="M18" i="25"/>
  <c r="M19" i="25"/>
  <c r="L18" i="25"/>
  <c r="L19" i="25"/>
  <c r="M30" i="25"/>
  <c r="L21" i="25"/>
  <c r="J21" i="25"/>
  <c r="J33" i="25"/>
  <c r="L29" i="25"/>
  <c r="M29" i="25" s="1"/>
  <c r="L28" i="25"/>
  <c r="M28" i="25" s="1"/>
  <c r="L27" i="25"/>
  <c r="M27" i="25" s="1"/>
  <c r="L26" i="25"/>
  <c r="M26" i="25" s="1"/>
  <c r="L25" i="25"/>
  <c r="M25" i="25" s="1"/>
  <c r="J24" i="25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20" i="25"/>
  <c r="M20" i="25" s="1"/>
  <c r="J9" i="25"/>
  <c r="L9" i="25" s="1"/>
  <c r="L33" i="25" l="1"/>
  <c r="L34" i="25" s="1"/>
  <c r="J34" i="25"/>
  <c r="L24" i="25"/>
  <c r="L30" i="25" s="1"/>
  <c r="J30" i="25"/>
  <c r="M9" i="25"/>
  <c r="M33" i="25" l="1"/>
  <c r="M34" i="25" s="1"/>
  <c r="M24" i="25"/>
</calcChain>
</file>

<file path=xl/sharedStrings.xml><?xml version="1.0" encoding="utf-8"?>
<sst xmlns="http://schemas.openxmlformats.org/spreadsheetml/2006/main" count="93" uniqueCount="63">
  <si>
    <t>Lp.</t>
  </si>
  <si>
    <t>Wielkość opakowania</t>
  </si>
  <si>
    <t>Cena netto/opak.</t>
  </si>
  <si>
    <t>Formularz asortmentowo-cenowy</t>
  </si>
  <si>
    <t>Numer katalogowy</t>
  </si>
  <si>
    <t>Nazwa producenta</t>
  </si>
  <si>
    <t>Opis przedmiotu zamówienia</t>
  </si>
  <si>
    <t>Razem</t>
  </si>
  <si>
    <t>Przykładowy produkt spełniający wymagania Zamawiającego</t>
  </si>
  <si>
    <t>Oferowany produkt</t>
  </si>
  <si>
    <t>Planowana liczba opakowań</t>
  </si>
  <si>
    <t xml:space="preserve">Stawka 
% VAT </t>
  </si>
  <si>
    <t>Merck</t>
  </si>
  <si>
    <t>Wartość netto              
(kol. 8 x kol. 9)</t>
  </si>
  <si>
    <t>Wartość  VAT 
(kol. 10 x kol. 11)</t>
  </si>
  <si>
    <t>Watość brutto
(kol. 10 + kol. 12)</t>
  </si>
  <si>
    <t xml:space="preserve">3-(Methylphosphinico) propionic acid </t>
  </si>
  <si>
    <t>Flonicamid Metabolite TFNG</t>
  </si>
  <si>
    <t>Glyphosate-2-13C,15N</t>
  </si>
  <si>
    <t>N-Acetyl-d3-glufosinate</t>
  </si>
  <si>
    <t xml:space="preserve">Paraquat dichloride hydrate </t>
  </si>
  <si>
    <t>Phosphonic acid-18O3</t>
  </si>
  <si>
    <t>Prochloraz Metabolite BTS44596</t>
  </si>
  <si>
    <t>Pyridafol</t>
  </si>
  <si>
    <t>Triflumizole</t>
  </si>
  <si>
    <t>delta9-Tetrahydrocannabinolic acid A-D3 (THCA-A-D3) solution</t>
  </si>
  <si>
    <t>T-145</t>
  </si>
  <si>
    <t>100mg</t>
  </si>
  <si>
    <t>25mg</t>
  </si>
  <si>
    <t>10mg</t>
  </si>
  <si>
    <t>5mg</t>
  </si>
  <si>
    <t>1ml</t>
  </si>
  <si>
    <t>Pakiet nr 1</t>
  </si>
  <si>
    <t>Pakiet nr 2</t>
  </si>
  <si>
    <t>Pakiet nr 3</t>
  </si>
  <si>
    <t>Fenpyroximate</t>
  </si>
  <si>
    <t>Tebufenpyrad</t>
  </si>
  <si>
    <t>Fluopyram</t>
  </si>
  <si>
    <t>Fosetyl-aluminium</t>
  </si>
  <si>
    <t>Dimoxystrobin</t>
  </si>
  <si>
    <t>Chlorantraniliprole</t>
  </si>
  <si>
    <t>DRE-C13545000</t>
  </si>
  <si>
    <t>DRE-C17179300</t>
  </si>
  <si>
    <t>DRE-C13743000</t>
  </si>
  <si>
    <t>DRE-CA13940000</t>
  </si>
  <si>
    <t>DRE-C12775000</t>
  </si>
  <si>
    <t>DRE-C11145000</t>
  </si>
  <si>
    <t>Dr Ehrenstorfer</t>
  </si>
  <si>
    <t>50mg</t>
  </si>
  <si>
    <t>250mg</t>
  </si>
  <si>
    <t>Melamine-13C3,15N3</t>
  </si>
  <si>
    <t>TRC-M208704</t>
  </si>
  <si>
    <t>TRC</t>
  </si>
  <si>
    <t>dot. postępowania pn. Sukcesywne dostawy podstawowych związków chemicznych do zastosowań laboratoryjnych, nr 23/REG/2024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</si>
  <si>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9-13 </t>
    </r>
  </si>
  <si>
    <t>Załącznik nr 2 do Zapytania ofertowego</t>
  </si>
  <si>
    <t>100g</t>
  </si>
  <si>
    <t>2,3,5 triphenyl tetrazolium chloride</t>
  </si>
  <si>
    <t xml:space="preserve">L-N-laurylsarcosine sodium salt </t>
  </si>
  <si>
    <t>L5777</t>
  </si>
  <si>
    <t>T8877</t>
  </si>
  <si>
    <t>25g</t>
  </si>
  <si>
    <t>Data i podpis upoważnionego przedstawiciela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</si>
</sst>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  <fill>
      <patternFill patternType="solid">
        <fgColor rgb="FFFFFF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3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8">
    <xf numFmtId="0" fontId="0" fillId="0" borderId="0" xfId="0"/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right" vertical="center"/>
    </xf>
    <xf numFmtId="9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/>
    <xf numFmtId="0" fontId="25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right" vertical="center"/>
    </xf>
    <xf numFmtId="44" fontId="25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165" fontId="30" fillId="0" borderId="1" xfId="0" applyNumberFormat="1" applyFont="1" applyFill="1" applyBorder="1" applyAlignment="1">
      <alignment horizontal="right" vertical="center"/>
    </xf>
    <xf numFmtId="9" fontId="29" fillId="0" borderId="1" xfId="0" applyNumberFormat="1" applyFont="1" applyFill="1" applyBorder="1" applyAlignment="1">
      <alignment horizontal="center" vertical="center"/>
    </xf>
    <xf numFmtId="7" fontId="32" fillId="0" borderId="1" xfId="1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2" fontId="34" fillId="0" borderId="1" xfId="0" applyNumberFormat="1" applyFont="1" applyBorder="1" applyAlignment="1">
      <alignment vertical="center" wrapText="1"/>
    </xf>
    <xf numFmtId="9" fontId="34" fillId="0" borderId="1" xfId="2" applyFont="1" applyBorder="1" applyAlignment="1">
      <alignment vertical="center"/>
    </xf>
    <xf numFmtId="164" fontId="34" fillId="0" borderId="1" xfId="18" applyFont="1" applyBorder="1" applyAlignment="1">
      <alignment vertical="center"/>
    </xf>
    <xf numFmtId="164" fontId="34" fillId="0" borderId="1" xfId="0" applyNumberFormat="1" applyFont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0" xfId="0" applyFont="1" applyFill="1"/>
    <xf numFmtId="0" fontId="14" fillId="0" borderId="1" xfId="0" applyFont="1" applyFill="1" applyBorder="1" applyAlignment="1"/>
    <xf numFmtId="0" fontId="19" fillId="2" borderId="3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right" vertical="center"/>
    </xf>
    <xf numFmtId="9" fontId="29" fillId="0" borderId="0" xfId="0" applyNumberFormat="1" applyFont="1" applyFill="1" applyBorder="1" applyAlignment="1">
      <alignment horizontal="center" vertical="center"/>
    </xf>
    <xf numFmtId="7" fontId="32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0" fontId="37" fillId="2" borderId="3" xfId="0" applyFont="1" applyFill="1" applyBorder="1" applyAlignment="1">
      <alignment horizontal="center" vertical="center" wrapText="1"/>
    </xf>
    <xf numFmtId="0" fontId="37" fillId="0" borderId="1" xfId="148" applyFont="1" applyBorder="1" applyAlignment="1">
      <alignment horizontal="center" vertical="center"/>
    </xf>
    <xf numFmtId="0" fontId="19" fillId="0" borderId="1" xfId="20" applyFont="1" applyBorder="1" applyAlignment="1">
      <alignment horizontal="center" vertical="center"/>
    </xf>
    <xf numFmtId="0" fontId="37" fillId="0" borderId="1" xfId="20" applyFont="1" applyBorder="1" applyAlignment="1">
      <alignment horizontal="center" vertical="center"/>
    </xf>
    <xf numFmtId="0" fontId="31" fillId="0" borderId="1" xfId="20" applyFont="1" applyBorder="1" applyAlignment="1">
      <alignment vertical="center"/>
    </xf>
    <xf numFmtId="0" fontId="37" fillId="0" borderId="1" xfId="2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164" fontId="32" fillId="0" borderId="1" xfId="1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0" fontId="2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3" fontId="33" fillId="4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5" fontId="30" fillId="4" borderId="3" xfId="0" applyNumberFormat="1" applyFont="1" applyFill="1" applyBorder="1" applyAlignment="1">
      <alignment horizontal="right" vertical="center"/>
    </xf>
    <xf numFmtId="165" fontId="30" fillId="4" borderId="6" xfId="0" applyNumberFormat="1" applyFont="1" applyFill="1" applyBorder="1" applyAlignment="1">
      <alignment horizontal="right" vertical="center"/>
    </xf>
    <xf numFmtId="165" fontId="30" fillId="4" borderId="4" xfId="0" applyNumberFormat="1" applyFont="1" applyFill="1" applyBorder="1" applyAlignment="1">
      <alignment horizontal="right" vertical="center"/>
    </xf>
    <xf numFmtId="7" fontId="20" fillId="4" borderId="2" xfId="0" applyNumberFormat="1" applyFont="1" applyFill="1" applyBorder="1" applyAlignment="1">
      <alignment horizontal="center" vertical="center" wrapText="1"/>
    </xf>
    <xf numFmtId="7" fontId="20" fillId="4" borderId="5" xfId="0" applyNumberFormat="1" applyFont="1" applyFill="1" applyBorder="1" applyAlignment="1">
      <alignment horizontal="center" vertical="center" wrapText="1"/>
    </xf>
    <xf numFmtId="9" fontId="20" fillId="4" borderId="2" xfId="0" applyNumberFormat="1" applyFont="1" applyFill="1" applyBorder="1" applyAlignment="1">
      <alignment horizontal="center" vertical="center" wrapText="1"/>
    </xf>
    <xf numFmtId="9" fontId="20" fillId="4" borderId="5" xfId="0" applyNumberFormat="1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 wrapText="1"/>
    </xf>
    <xf numFmtId="7" fontId="23" fillId="4" borderId="2" xfId="0" applyNumberFormat="1" applyFont="1" applyFill="1" applyBorder="1" applyAlignment="1">
      <alignment horizontal="center" vertical="center" wrapText="1"/>
    </xf>
    <xf numFmtId="7" fontId="23" fillId="4" borderId="5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39" fillId="0" borderId="8" xfId="0" applyFont="1" applyBorder="1" applyAlignment="1">
      <alignment horizontal="center" vertical="center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FFFFD9"/>
      <color rgb="FFFFFFCC"/>
      <color rgb="FFD9E1F2"/>
      <color rgb="FFFFFF99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gcstandards.com/PL/pl/-E-Fenpyroximate/p/DRE-C13545000?queryID=b03af587f509405ec5781463ed2c5df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M44"/>
  <sheetViews>
    <sheetView tabSelected="1" zoomScale="110" zoomScaleNormal="110" workbookViewId="0">
      <selection activeCell="J42" sqref="J42"/>
    </sheetView>
  </sheetViews>
  <sheetFormatPr defaultRowHeight="15"/>
  <cols>
    <col min="1" max="1" width="4.42578125" style="5" customWidth="1"/>
    <col min="2" max="2" width="43.85546875" style="6" customWidth="1"/>
    <col min="3" max="3" width="14.85546875" style="7" customWidth="1"/>
    <col min="4" max="4" width="12.85546875" style="7" customWidth="1"/>
    <col min="5" max="5" width="15.140625" style="21" customWidth="1"/>
    <col min="6" max="6" width="13.5703125" style="7" customWidth="1"/>
    <col min="7" max="7" width="9.5703125" style="7" customWidth="1"/>
    <col min="8" max="8" width="8.28515625" style="5" customWidth="1"/>
    <col min="9" max="9" width="11.5703125" style="9" customWidth="1"/>
    <col min="10" max="10" width="12.85546875" style="8" customWidth="1"/>
    <col min="11" max="11" width="6.85546875" style="10" customWidth="1"/>
    <col min="12" max="12" width="12.5703125" style="8" customWidth="1"/>
    <col min="13" max="13" width="13.140625" customWidth="1"/>
  </cols>
  <sheetData>
    <row r="1" spans="1:13">
      <c r="A1" s="16"/>
      <c r="B1" s="23"/>
      <c r="C1" s="16"/>
      <c r="D1" s="16"/>
      <c r="E1" s="19"/>
      <c r="F1"/>
      <c r="G1" s="17"/>
      <c r="H1"/>
      <c r="I1"/>
      <c r="J1" s="85" t="s">
        <v>55</v>
      </c>
      <c r="K1" s="85"/>
      <c r="L1" s="85"/>
      <c r="M1" s="85"/>
    </row>
    <row r="2" spans="1:13" s="12" customFormat="1" ht="18" customHeight="1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2" customFormat="1" ht="18" customHeigh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2" customFormat="1" ht="18" customHeight="1">
      <c r="A4" s="16"/>
      <c r="B4" s="24"/>
      <c r="C4" s="22"/>
      <c r="D4" s="28"/>
      <c r="E4" s="20"/>
      <c r="F4" s="18"/>
      <c r="G4" s="18"/>
      <c r="H4" s="18"/>
      <c r="I4" s="18"/>
      <c r="J4" s="18"/>
      <c r="K4" s="18"/>
      <c r="L4" s="18"/>
      <c r="M4" s="18"/>
    </row>
    <row r="5" spans="1:13" s="12" customFormat="1" ht="24.75" customHeight="1">
      <c r="A5" s="64" t="s">
        <v>0</v>
      </c>
      <c r="B5" s="65" t="s">
        <v>6</v>
      </c>
      <c r="C5" s="79" t="s">
        <v>8</v>
      </c>
      <c r="D5" s="80"/>
      <c r="E5" s="79" t="s">
        <v>9</v>
      </c>
      <c r="F5" s="80"/>
      <c r="G5" s="81" t="s">
        <v>1</v>
      </c>
      <c r="H5" s="76" t="s">
        <v>10</v>
      </c>
      <c r="I5" s="77" t="s">
        <v>2</v>
      </c>
      <c r="J5" s="72" t="s">
        <v>13</v>
      </c>
      <c r="K5" s="74" t="s">
        <v>11</v>
      </c>
      <c r="L5" s="66" t="s">
        <v>14</v>
      </c>
      <c r="M5" s="66" t="s">
        <v>15</v>
      </c>
    </row>
    <row r="6" spans="1:13" ht="24">
      <c r="A6" s="64"/>
      <c r="B6" s="65"/>
      <c r="C6" s="34" t="s">
        <v>4</v>
      </c>
      <c r="D6" s="34" t="s">
        <v>5</v>
      </c>
      <c r="E6" s="34" t="s">
        <v>4</v>
      </c>
      <c r="F6" s="34" t="s">
        <v>5</v>
      </c>
      <c r="G6" s="81"/>
      <c r="H6" s="76"/>
      <c r="I6" s="78"/>
      <c r="J6" s="73"/>
      <c r="K6" s="75"/>
      <c r="L6" s="67"/>
      <c r="M6" s="67"/>
    </row>
    <row r="7" spans="1:13" s="40" customFormat="1" ht="10.5" customHeight="1">
      <c r="A7" s="35">
        <v>1</v>
      </c>
      <c r="B7" s="36">
        <v>2</v>
      </c>
      <c r="C7" s="36">
        <v>3</v>
      </c>
      <c r="D7" s="37">
        <v>4</v>
      </c>
      <c r="E7" s="38">
        <v>5</v>
      </c>
      <c r="F7" s="36">
        <v>6</v>
      </c>
      <c r="G7" s="36">
        <v>7</v>
      </c>
      <c r="H7" s="36">
        <v>8</v>
      </c>
      <c r="I7" s="35">
        <v>9</v>
      </c>
      <c r="J7" s="35">
        <v>10</v>
      </c>
      <c r="K7" s="35">
        <v>11</v>
      </c>
      <c r="L7" s="36">
        <v>12</v>
      </c>
      <c r="M7" s="39">
        <v>13</v>
      </c>
    </row>
    <row r="8" spans="1:13" s="40" customFormat="1" ht="15.75" customHeight="1">
      <c r="A8" s="82" t="s">
        <v>32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11" customFormat="1" ht="17.25" customHeight="1">
      <c r="A9" s="58">
        <v>1</v>
      </c>
      <c r="B9" s="56" t="s">
        <v>16</v>
      </c>
      <c r="C9" s="43">
        <v>31264</v>
      </c>
      <c r="D9" s="42" t="s">
        <v>12</v>
      </c>
      <c r="E9" s="41"/>
      <c r="F9" s="41"/>
      <c r="G9" s="43" t="s">
        <v>27</v>
      </c>
      <c r="H9" s="45">
        <v>1</v>
      </c>
      <c r="I9" s="4"/>
      <c r="J9" s="30">
        <f t="shared" ref="J9" si="0">H9*I9</f>
        <v>0</v>
      </c>
      <c r="K9" s="31"/>
      <c r="L9" s="32">
        <f>J9*K9</f>
        <v>0</v>
      </c>
      <c r="M9" s="33">
        <f>(J9+L9)</f>
        <v>0</v>
      </c>
    </row>
    <row r="10" spans="1:13" s="11" customFormat="1">
      <c r="A10" s="58">
        <v>2</v>
      </c>
      <c r="B10" s="56" t="s">
        <v>17</v>
      </c>
      <c r="C10" s="43">
        <v>34566</v>
      </c>
      <c r="D10" s="42" t="s">
        <v>12</v>
      </c>
      <c r="E10" s="41"/>
      <c r="F10" s="41"/>
      <c r="G10" s="43" t="s">
        <v>28</v>
      </c>
      <c r="H10" s="45">
        <v>1</v>
      </c>
      <c r="I10" s="4"/>
      <c r="J10" s="2"/>
      <c r="K10" s="3"/>
      <c r="L10" s="32">
        <f t="shared" ref="L10:L20" si="1">J10*K10</f>
        <v>0</v>
      </c>
      <c r="M10" s="33">
        <f t="shared" ref="M10:M20" si="2">(J10+L10)</f>
        <v>0</v>
      </c>
    </row>
    <row r="11" spans="1:13" s="11" customFormat="1">
      <c r="A11" s="58">
        <v>3</v>
      </c>
      <c r="B11" s="56" t="s">
        <v>18</v>
      </c>
      <c r="C11" s="43">
        <v>608629</v>
      </c>
      <c r="D11" s="42" t="s">
        <v>12</v>
      </c>
      <c r="E11" s="41"/>
      <c r="F11" s="41"/>
      <c r="G11" s="43" t="s">
        <v>29</v>
      </c>
      <c r="H11" s="45">
        <v>1</v>
      </c>
      <c r="I11" s="4"/>
      <c r="J11" s="2"/>
      <c r="K11" s="3"/>
      <c r="L11" s="32">
        <f t="shared" si="1"/>
        <v>0</v>
      </c>
      <c r="M11" s="33">
        <f t="shared" si="2"/>
        <v>0</v>
      </c>
    </row>
    <row r="12" spans="1:13" s="11" customFormat="1">
      <c r="A12" s="58">
        <v>4</v>
      </c>
      <c r="B12" s="56" t="s">
        <v>19</v>
      </c>
      <c r="C12" s="44">
        <v>5567</v>
      </c>
      <c r="D12" s="42" t="s">
        <v>12</v>
      </c>
      <c r="E12" s="41"/>
      <c r="F12" s="41"/>
      <c r="G12" s="43" t="s">
        <v>30</v>
      </c>
      <c r="H12" s="45">
        <v>1</v>
      </c>
      <c r="I12" s="4"/>
      <c r="J12" s="2"/>
      <c r="K12" s="3"/>
      <c r="L12" s="32">
        <f t="shared" si="1"/>
        <v>0</v>
      </c>
      <c r="M12" s="33">
        <f t="shared" si="2"/>
        <v>0</v>
      </c>
    </row>
    <row r="13" spans="1:13" s="11" customFormat="1">
      <c r="A13" s="58">
        <v>5</v>
      </c>
      <c r="B13" s="56" t="s">
        <v>20</v>
      </c>
      <c r="C13" s="43">
        <v>36541</v>
      </c>
      <c r="D13" s="42" t="s">
        <v>12</v>
      </c>
      <c r="E13" s="41"/>
      <c r="F13" s="41"/>
      <c r="G13" s="43" t="s">
        <v>27</v>
      </c>
      <c r="H13" s="45">
        <v>1</v>
      </c>
      <c r="I13" s="4"/>
      <c r="J13" s="2"/>
      <c r="K13" s="3"/>
      <c r="L13" s="32">
        <f t="shared" si="1"/>
        <v>0</v>
      </c>
      <c r="M13" s="33">
        <f t="shared" si="2"/>
        <v>0</v>
      </c>
    </row>
    <row r="14" spans="1:13" s="11" customFormat="1">
      <c r="A14" s="58">
        <v>6</v>
      </c>
      <c r="B14" s="56" t="s">
        <v>21</v>
      </c>
      <c r="C14" s="43">
        <v>901681</v>
      </c>
      <c r="D14" s="42" t="s">
        <v>12</v>
      </c>
      <c r="E14" s="41"/>
      <c r="F14" s="41"/>
      <c r="G14" s="43" t="s">
        <v>29</v>
      </c>
      <c r="H14" s="45">
        <v>1</v>
      </c>
      <c r="I14" s="4"/>
      <c r="J14" s="2"/>
      <c r="K14" s="3"/>
      <c r="L14" s="32">
        <f t="shared" si="1"/>
        <v>0</v>
      </c>
      <c r="M14" s="33">
        <f t="shared" si="2"/>
        <v>0</v>
      </c>
    </row>
    <row r="15" spans="1:13" s="11" customFormat="1" ht="18" customHeight="1">
      <c r="A15" s="58">
        <v>7</v>
      </c>
      <c r="B15" s="56" t="s">
        <v>22</v>
      </c>
      <c r="C15" s="43">
        <v>34522</v>
      </c>
      <c r="D15" s="42" t="s">
        <v>12</v>
      </c>
      <c r="E15" s="41"/>
      <c r="F15" s="41"/>
      <c r="G15" s="43" t="s">
        <v>29</v>
      </c>
      <c r="H15" s="45">
        <v>1</v>
      </c>
      <c r="I15" s="4"/>
      <c r="J15" s="2"/>
      <c r="K15" s="3"/>
      <c r="L15" s="32">
        <f t="shared" si="1"/>
        <v>0</v>
      </c>
      <c r="M15" s="33">
        <f t="shared" si="2"/>
        <v>0</v>
      </c>
    </row>
    <row r="16" spans="1:13" s="11" customFormat="1">
      <c r="A16" s="58">
        <v>8</v>
      </c>
      <c r="B16" s="56" t="s">
        <v>23</v>
      </c>
      <c r="C16" s="43">
        <v>92974</v>
      </c>
      <c r="D16" s="42" t="s">
        <v>12</v>
      </c>
      <c r="E16" s="41"/>
      <c r="F16" s="41"/>
      <c r="G16" s="43" t="s">
        <v>28</v>
      </c>
      <c r="H16" s="45">
        <v>1</v>
      </c>
      <c r="I16" s="4"/>
      <c r="J16" s="2"/>
      <c r="K16" s="3"/>
      <c r="L16" s="32">
        <f t="shared" si="1"/>
        <v>0</v>
      </c>
      <c r="M16" s="33">
        <f t="shared" si="2"/>
        <v>0</v>
      </c>
    </row>
    <row r="17" spans="1:13" s="11" customFormat="1" ht="18" customHeight="1">
      <c r="A17" s="58">
        <v>9</v>
      </c>
      <c r="B17" s="56" t="s">
        <v>24</v>
      </c>
      <c r="C17" s="43">
        <v>32611</v>
      </c>
      <c r="D17" s="42" t="s">
        <v>12</v>
      </c>
      <c r="E17" s="41"/>
      <c r="F17" s="41"/>
      <c r="G17" s="43" t="s">
        <v>27</v>
      </c>
      <c r="H17" s="45">
        <v>1</v>
      </c>
      <c r="I17" s="4"/>
      <c r="J17" s="2"/>
      <c r="K17" s="3"/>
      <c r="L17" s="32">
        <f t="shared" si="1"/>
        <v>0</v>
      </c>
      <c r="M17" s="33">
        <f t="shared" si="2"/>
        <v>0</v>
      </c>
    </row>
    <row r="18" spans="1:13" s="11" customFormat="1" ht="25.5">
      <c r="A18" s="58">
        <v>10</v>
      </c>
      <c r="B18" s="57" t="s">
        <v>25</v>
      </c>
      <c r="C18" s="45" t="s">
        <v>26</v>
      </c>
      <c r="D18" s="42" t="s">
        <v>12</v>
      </c>
      <c r="E18" s="41"/>
      <c r="F18" s="41"/>
      <c r="G18" s="45" t="s">
        <v>31</v>
      </c>
      <c r="H18" s="45">
        <v>1</v>
      </c>
      <c r="I18" s="4"/>
      <c r="J18" s="2"/>
      <c r="K18" s="3"/>
      <c r="L18" s="32">
        <f t="shared" si="1"/>
        <v>0</v>
      </c>
      <c r="M18" s="33">
        <f t="shared" si="2"/>
        <v>0</v>
      </c>
    </row>
    <row r="19" spans="1:13" s="11" customFormat="1" ht="18" customHeight="1">
      <c r="A19" s="58">
        <v>11</v>
      </c>
      <c r="B19" s="56" t="s">
        <v>57</v>
      </c>
      <c r="C19" s="45" t="s">
        <v>60</v>
      </c>
      <c r="D19" s="42" t="s">
        <v>12</v>
      </c>
      <c r="E19" s="41"/>
      <c r="F19" s="41"/>
      <c r="G19" s="45" t="s">
        <v>61</v>
      </c>
      <c r="H19" s="45">
        <v>3</v>
      </c>
      <c r="I19" s="4"/>
      <c r="J19" s="2"/>
      <c r="K19" s="3"/>
      <c r="L19" s="32">
        <f t="shared" si="1"/>
        <v>0</v>
      </c>
      <c r="M19" s="33">
        <f t="shared" si="2"/>
        <v>0</v>
      </c>
    </row>
    <row r="20" spans="1:13" s="11" customFormat="1" ht="29.25" customHeight="1">
      <c r="A20" s="58">
        <v>12</v>
      </c>
      <c r="B20" s="23" t="s">
        <v>58</v>
      </c>
      <c r="C20" s="45" t="s">
        <v>59</v>
      </c>
      <c r="D20" s="42" t="s">
        <v>12</v>
      </c>
      <c r="E20" s="41"/>
      <c r="F20" s="41"/>
      <c r="G20" s="45" t="s">
        <v>56</v>
      </c>
      <c r="H20" s="45">
        <v>1</v>
      </c>
      <c r="I20" s="4"/>
      <c r="J20" s="2"/>
      <c r="K20" s="3"/>
      <c r="L20" s="32">
        <f t="shared" si="1"/>
        <v>0</v>
      </c>
      <c r="M20" s="33">
        <f t="shared" si="2"/>
        <v>0</v>
      </c>
    </row>
    <row r="21" spans="1:13">
      <c r="A21" s="69" t="s">
        <v>7</v>
      </c>
      <c r="B21" s="70"/>
      <c r="C21" s="70"/>
      <c r="D21" s="70"/>
      <c r="E21" s="70"/>
      <c r="F21" s="70"/>
      <c r="G21" s="70"/>
      <c r="H21" s="70"/>
      <c r="I21" s="71"/>
      <c r="J21" s="25">
        <f>SUM(J9:J20)</f>
        <v>0</v>
      </c>
      <c r="K21" s="26"/>
      <c r="L21" s="59">
        <f>SUM(L9:L20)</f>
        <v>0</v>
      </c>
      <c r="M21" s="60">
        <f>SUM(M9:M20)</f>
        <v>0</v>
      </c>
    </row>
    <row r="22" spans="1:13" s="12" customForma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8"/>
      <c r="M22" s="49"/>
    </row>
    <row r="23" spans="1:13" s="40" customFormat="1" ht="15.75" customHeight="1">
      <c r="A23" s="82" t="s">
        <v>33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s="11" customFormat="1" ht="17.25" customHeight="1">
      <c r="A24" s="1">
        <v>1</v>
      </c>
      <c r="B24" s="55" t="s">
        <v>35</v>
      </c>
      <c r="C24" s="51" t="s">
        <v>41</v>
      </c>
      <c r="D24" s="52" t="s">
        <v>47</v>
      </c>
      <c r="E24" s="41"/>
      <c r="F24" s="41"/>
      <c r="G24" s="53" t="s">
        <v>29</v>
      </c>
      <c r="H24" s="45">
        <v>1</v>
      </c>
      <c r="I24" s="4"/>
      <c r="J24" s="30">
        <f t="shared" ref="J24" si="3">H24*I24</f>
        <v>0</v>
      </c>
      <c r="K24" s="31"/>
      <c r="L24" s="32">
        <f>J24*K24</f>
        <v>0</v>
      </c>
      <c r="M24" s="33">
        <f>(J24+L24)</f>
        <v>0</v>
      </c>
    </row>
    <row r="25" spans="1:13" s="11" customFormat="1">
      <c r="A25" s="1">
        <v>2</v>
      </c>
      <c r="B25" s="55" t="s">
        <v>36</v>
      </c>
      <c r="C25" s="53" t="s">
        <v>42</v>
      </c>
      <c r="D25" s="52" t="s">
        <v>47</v>
      </c>
      <c r="E25" s="41"/>
      <c r="F25" s="41"/>
      <c r="G25" s="53" t="s">
        <v>27</v>
      </c>
      <c r="H25" s="45">
        <v>1</v>
      </c>
      <c r="I25" s="4"/>
      <c r="J25" s="2"/>
      <c r="K25" s="3"/>
      <c r="L25" s="32">
        <f t="shared" ref="L25:L29" si="4">J25*K25</f>
        <v>0</v>
      </c>
      <c r="M25" s="33">
        <f t="shared" ref="M25:M29" si="5">(J25+L25)</f>
        <v>0</v>
      </c>
    </row>
    <row r="26" spans="1:13" s="11" customFormat="1">
      <c r="A26" s="1">
        <v>3</v>
      </c>
      <c r="B26" s="55" t="s">
        <v>37</v>
      </c>
      <c r="C26" s="53" t="s">
        <v>43</v>
      </c>
      <c r="D26" s="52" t="s">
        <v>47</v>
      </c>
      <c r="E26" s="41"/>
      <c r="F26" s="41"/>
      <c r="G26" s="53" t="s">
        <v>48</v>
      </c>
      <c r="H26" s="45">
        <v>1</v>
      </c>
      <c r="I26" s="4"/>
      <c r="J26" s="2"/>
      <c r="K26" s="3"/>
      <c r="L26" s="32">
        <f t="shared" si="4"/>
        <v>0</v>
      </c>
      <c r="M26" s="33">
        <f t="shared" si="5"/>
        <v>0</v>
      </c>
    </row>
    <row r="27" spans="1:13" s="11" customFormat="1">
      <c r="A27" s="1">
        <v>4</v>
      </c>
      <c r="B27" s="55" t="s">
        <v>38</v>
      </c>
      <c r="C27" s="53" t="s">
        <v>44</v>
      </c>
      <c r="D27" s="52" t="s">
        <v>47</v>
      </c>
      <c r="E27" s="41"/>
      <c r="F27" s="41"/>
      <c r="G27" s="53" t="s">
        <v>49</v>
      </c>
      <c r="H27" s="45">
        <v>1</v>
      </c>
      <c r="I27" s="4"/>
      <c r="J27" s="2"/>
      <c r="K27" s="3"/>
      <c r="L27" s="32">
        <f t="shared" si="4"/>
        <v>0</v>
      </c>
      <c r="M27" s="33">
        <f t="shared" si="5"/>
        <v>0</v>
      </c>
    </row>
    <row r="28" spans="1:13" s="11" customFormat="1">
      <c r="A28" s="1">
        <v>5</v>
      </c>
      <c r="B28" s="55" t="s">
        <v>39</v>
      </c>
      <c r="C28" s="53" t="s">
        <v>45</v>
      </c>
      <c r="D28" s="52" t="s">
        <v>47</v>
      </c>
      <c r="E28" s="41"/>
      <c r="F28" s="41"/>
      <c r="G28" s="53" t="s">
        <v>27</v>
      </c>
      <c r="H28" s="45">
        <v>1</v>
      </c>
      <c r="I28" s="4"/>
      <c r="J28" s="2"/>
      <c r="K28" s="3"/>
      <c r="L28" s="32">
        <f t="shared" si="4"/>
        <v>0</v>
      </c>
      <c r="M28" s="33">
        <f t="shared" si="5"/>
        <v>0</v>
      </c>
    </row>
    <row r="29" spans="1:13" s="11" customFormat="1">
      <c r="A29" s="1">
        <v>6</v>
      </c>
      <c r="B29" s="55" t="s">
        <v>40</v>
      </c>
      <c r="C29" s="53" t="s">
        <v>46</v>
      </c>
      <c r="D29" s="52" t="s">
        <v>47</v>
      </c>
      <c r="E29" s="41"/>
      <c r="F29" s="41"/>
      <c r="G29" s="53" t="s">
        <v>27</v>
      </c>
      <c r="H29" s="45">
        <v>1</v>
      </c>
      <c r="I29" s="4"/>
      <c r="J29" s="2"/>
      <c r="K29" s="3"/>
      <c r="L29" s="32">
        <f t="shared" si="4"/>
        <v>0</v>
      </c>
      <c r="M29" s="33">
        <f t="shared" si="5"/>
        <v>0</v>
      </c>
    </row>
    <row r="30" spans="1:13">
      <c r="A30" s="69" t="s">
        <v>7</v>
      </c>
      <c r="B30" s="70"/>
      <c r="C30" s="70"/>
      <c r="D30" s="70"/>
      <c r="E30" s="70"/>
      <c r="F30" s="70"/>
      <c r="G30" s="70"/>
      <c r="H30" s="70"/>
      <c r="I30" s="71"/>
      <c r="J30" s="25">
        <f>SUM(J24:J29)</f>
        <v>0</v>
      </c>
      <c r="K30" s="26"/>
      <c r="L30" s="27">
        <f>SUM(L24:L29)</f>
        <v>0</v>
      </c>
      <c r="M30" s="60">
        <f>SUM(M24:M29)</f>
        <v>0</v>
      </c>
    </row>
    <row r="31" spans="1:13" s="12" customForma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48"/>
      <c r="M31" s="49"/>
    </row>
    <row r="32" spans="1:13" s="40" customFormat="1" ht="15.75" customHeight="1">
      <c r="A32" s="82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1:13" s="11" customFormat="1" ht="17.25" customHeight="1">
      <c r="A33" s="1">
        <v>1</v>
      </c>
      <c r="B33" s="54" t="s">
        <v>50</v>
      </c>
      <c r="C33" s="53" t="s">
        <v>51</v>
      </c>
      <c r="D33" s="50" t="s">
        <v>52</v>
      </c>
      <c r="E33" s="41"/>
      <c r="F33" s="41"/>
      <c r="G33" s="53" t="s">
        <v>29</v>
      </c>
      <c r="H33" s="45">
        <v>1</v>
      </c>
      <c r="I33" s="4"/>
      <c r="J33" s="30">
        <f t="shared" ref="J33" si="6">H33*I33</f>
        <v>0</v>
      </c>
      <c r="K33" s="31"/>
      <c r="L33" s="32">
        <f>J33*K33</f>
        <v>0</v>
      </c>
      <c r="M33" s="33">
        <f>(J33+L33)</f>
        <v>0</v>
      </c>
    </row>
    <row r="34" spans="1:13">
      <c r="A34" s="69" t="s">
        <v>7</v>
      </c>
      <c r="B34" s="70"/>
      <c r="C34" s="70"/>
      <c r="D34" s="70"/>
      <c r="E34" s="70"/>
      <c r="F34" s="70"/>
      <c r="G34" s="70"/>
      <c r="H34" s="70"/>
      <c r="I34" s="71"/>
      <c r="J34" s="25">
        <f>SUM(J33:J33)</f>
        <v>0</v>
      </c>
      <c r="K34" s="26"/>
      <c r="L34" s="27">
        <f>SUM(L33:L33)</f>
        <v>0</v>
      </c>
      <c r="M34" s="61">
        <f>SUM(M33:M33)</f>
        <v>0</v>
      </c>
    </row>
    <row r="35" spans="1:13" s="12" customForma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48"/>
      <c r="M35" s="49"/>
    </row>
    <row r="36" spans="1:13" ht="23.25" customHeight="1">
      <c r="A36" s="16"/>
      <c r="B36" s="62" t="s">
        <v>54</v>
      </c>
      <c r="C36" s="63"/>
      <c r="D36" s="29"/>
      <c r="E36" s="19"/>
      <c r="F36"/>
      <c r="G36" s="17"/>
      <c r="H36"/>
      <c r="I36"/>
      <c r="J36"/>
      <c r="K36" s="13"/>
      <c r="L36" s="14"/>
    </row>
    <row r="37" spans="1:13">
      <c r="A37" s="16"/>
      <c r="B37" s="23"/>
      <c r="C37" s="16"/>
      <c r="D37" s="16"/>
      <c r="E37" s="19"/>
      <c r="F37"/>
      <c r="G37" s="17"/>
      <c r="H37"/>
      <c r="I37"/>
      <c r="J37"/>
      <c r="K37" s="13"/>
      <c r="L37" s="15"/>
    </row>
    <row r="38" spans="1:13">
      <c r="A38" s="16"/>
      <c r="B38" s="23"/>
      <c r="C38" s="16"/>
      <c r="D38" s="16"/>
      <c r="E38" s="19"/>
      <c r="F38"/>
      <c r="G38" s="17"/>
      <c r="H38"/>
      <c r="I38"/>
      <c r="J38"/>
    </row>
    <row r="39" spans="1:13">
      <c r="A39" s="16"/>
      <c r="B39" s="23"/>
      <c r="C39" s="16"/>
      <c r="D39" s="16"/>
      <c r="E39" s="19"/>
      <c r="F39"/>
      <c r="G39" s="17"/>
      <c r="H39"/>
      <c r="I39"/>
      <c r="J39" s="86"/>
      <c r="K39" s="86"/>
      <c r="L39" s="86"/>
      <c r="M39" s="86"/>
    </row>
    <row r="40" spans="1:13">
      <c r="A40" s="16"/>
      <c r="B40" s="23"/>
      <c r="C40" s="16"/>
      <c r="D40" s="16"/>
      <c r="E40" s="19"/>
      <c r="F40"/>
      <c r="G40" s="17"/>
      <c r="H40"/>
      <c r="I40"/>
      <c r="J40" s="87" t="s">
        <v>62</v>
      </c>
      <c r="K40" s="87"/>
      <c r="L40" s="87"/>
      <c r="M40" s="87"/>
    </row>
    <row r="41" spans="1:13">
      <c r="A41" s="16"/>
      <c r="B41" s="23"/>
      <c r="C41" s="16"/>
      <c r="D41" s="16"/>
      <c r="E41" s="19"/>
      <c r="F41"/>
      <c r="G41" s="17"/>
      <c r="H41"/>
      <c r="I41"/>
      <c r="J41"/>
    </row>
    <row r="42" spans="1:13">
      <c r="A42" s="16"/>
      <c r="B42" s="23"/>
      <c r="C42" s="16"/>
      <c r="D42" s="16"/>
      <c r="E42" s="19"/>
      <c r="F42"/>
      <c r="G42" s="17"/>
      <c r="H42"/>
      <c r="I42"/>
      <c r="J42"/>
    </row>
    <row r="43" spans="1:13">
      <c r="A43" s="16"/>
      <c r="B43" s="23"/>
      <c r="C43" s="16"/>
      <c r="D43" s="16"/>
      <c r="E43" s="19"/>
      <c r="F43"/>
      <c r="G43" s="17"/>
      <c r="H43"/>
      <c r="I43"/>
      <c r="J43"/>
    </row>
    <row r="44" spans="1:13">
      <c r="A44" s="16"/>
      <c r="B44" s="23"/>
      <c r="C44" s="16"/>
      <c r="D44" s="16"/>
      <c r="E44" s="19"/>
      <c r="F44"/>
      <c r="G44" s="17"/>
      <c r="H44"/>
      <c r="I44"/>
      <c r="J44"/>
    </row>
  </sheetData>
  <sortState xmlns:xlrd2="http://schemas.microsoft.com/office/spreadsheetml/2017/richdata2" ref="A9:M20">
    <sortCondition ref="B9:B20"/>
  </sortState>
  <mergeCells count="23">
    <mergeCell ref="J40:M40"/>
    <mergeCell ref="J39:M39"/>
    <mergeCell ref="A8:M8"/>
    <mergeCell ref="A23:M23"/>
    <mergeCell ref="A30:I30"/>
    <mergeCell ref="A32:M32"/>
    <mergeCell ref="A34:I34"/>
    <mergeCell ref="J1:M1"/>
    <mergeCell ref="B36:C36"/>
    <mergeCell ref="A5:A6"/>
    <mergeCell ref="B5:B6"/>
    <mergeCell ref="M5:M6"/>
    <mergeCell ref="A2:M2"/>
    <mergeCell ref="A3:M3"/>
    <mergeCell ref="A21:I21"/>
    <mergeCell ref="J5:J6"/>
    <mergeCell ref="K5:K6"/>
    <mergeCell ref="L5:L6"/>
    <mergeCell ref="H5:H6"/>
    <mergeCell ref="I5:I6"/>
    <mergeCell ref="C5:D5"/>
    <mergeCell ref="E5:F5"/>
    <mergeCell ref="G5:G6"/>
  </mergeCells>
  <phoneticPr fontId="2" type="noConversion"/>
  <hyperlinks>
    <hyperlink ref="C24" r:id="rId1" display="https://www.lgcstandards.com/PL/pl/-E-Fenpyroximate/p/DRE-C13545000?queryID=b03af587f509405ec5781463ed2c5df6" xr:uid="{C502E680-EED1-4492-8EB7-1E5CE02A059D}"/>
  </hyperlinks>
  <printOptions horizontalCentered="1"/>
  <pageMargins left="0.31496062992125984" right="0.11811023622047245" top="0.35433070866141736" bottom="0.35433070866141736" header="0.31496062992125984" footer="0.31496062992125984"/>
  <pageSetup paperSize="9" scale="7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2024-07-01T08:59:04Z</cp:lastPrinted>
  <dcterms:created xsi:type="dcterms:W3CDTF">2022-12-01T13:29:26Z</dcterms:created>
  <dcterms:modified xsi:type="dcterms:W3CDTF">2024-07-01T09:01:01Z</dcterms:modified>
</cp:coreProperties>
</file>